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00a666b67b14f6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8_{46237B01-5922-4D6A-9510-4C35F2581592}" xr6:coauthVersionLast="47" xr6:coauthVersionMax="47" xr10:uidLastSave="{00000000-0000-0000-0000-000000000000}"/>
  <bookViews>
    <workbookView showSheetTabs="0" xWindow="-110" yWindow="-110" windowWidth="19420" windowHeight="10420" firstSheet="5" activeTab="5" xr2:uid="{3D1016FD-52D7-4784-B1AF-8F6A36ED47E4}"/>
  </bookViews>
  <sheets>
    <sheet name="Population by Sex" sheetId="1" state="hidden" r:id="rId1"/>
    <sheet name="Disability" sheetId="4" state="hidden" r:id="rId2"/>
    <sheet name="Birthplace" sheetId="6" state="hidden" r:id="rId3"/>
    <sheet name="Language" sheetId="5" state="hidden" r:id="rId4"/>
    <sheet name="Limited E Fluency" sheetId="7" state="hidden" r:id="rId5"/>
    <sheet name="Front" sheetId="8" r:id="rId6"/>
    <sheet name="template_rse" sheetId="3" state="hidden" r:id="rId7"/>
    <sheet name="format" sheetId="2" state="hidden" r:id="rId8"/>
  </sheets>
  <definedNames>
    <definedName name="_xlnm.Print_Area" localSheetId="5">Front!$E$1:$X$59</definedName>
    <definedName name="_xlnm.Print_Area" localSheetId="0">'Population by Sex'!$B$1:$S$85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8" l="1" a="1"/>
  <c r="E1" i="8" s="1"/>
  <c r="L31" i="1"/>
  <c r="D148" i="8"/>
  <c r="E148" i="8" s="1"/>
  <c r="D149" i="8"/>
  <c r="E149" i="8" s="1"/>
  <c r="D150" i="8"/>
  <c r="D151" i="8"/>
  <c r="E151" i="8" s="1"/>
  <c r="D152" i="8"/>
  <c r="E152" i="8" s="1"/>
  <c r="D153" i="8"/>
  <c r="E153" i="8" s="1"/>
  <c r="D154" i="8"/>
  <c r="E154" i="8" s="1"/>
  <c r="D155" i="8"/>
  <c r="E155" i="8" s="1"/>
  <c r="D156" i="8"/>
  <c r="D157" i="8"/>
  <c r="E157" i="8" s="1"/>
  <c r="D158" i="8"/>
  <c r="D159" i="8"/>
  <c r="E159" i="8" s="1"/>
  <c r="D160" i="8"/>
  <c r="E160" i="8" s="1"/>
  <c r="D161" i="8"/>
  <c r="E161" i="8" s="1"/>
  <c r="D162" i="8"/>
  <c r="E162" i="8" s="1"/>
  <c r="D163" i="8"/>
  <c r="E163" i="8" s="1"/>
  <c r="D164" i="8"/>
  <c r="E164" i="8" s="1"/>
  <c r="D165" i="8"/>
  <c r="E165" i="8" s="1"/>
  <c r="D166" i="8"/>
  <c r="E166" i="8" s="1"/>
  <c r="D167" i="8"/>
  <c r="E167" i="8" s="1"/>
  <c r="D168" i="8"/>
  <c r="E168" i="8" s="1"/>
  <c r="D169" i="8"/>
  <c r="E169" i="8" s="1"/>
  <c r="D170" i="8"/>
  <c r="E170" i="8" s="1"/>
  <c r="D171" i="8"/>
  <c r="E171" i="8" s="1"/>
  <c r="D172" i="8"/>
  <c r="E172" i="8" s="1"/>
  <c r="D173" i="8"/>
  <c r="E173" i="8" s="1"/>
  <c r="D174" i="8"/>
  <c r="E174" i="8" s="1"/>
  <c r="D175" i="8"/>
  <c r="E175" i="8" s="1"/>
  <c r="D176" i="8"/>
  <c r="E176" i="8" s="1"/>
  <c r="D177" i="8"/>
  <c r="E177" i="8" s="1"/>
  <c r="D178" i="8"/>
  <c r="E178" i="8" s="1"/>
  <c r="D179" i="8"/>
  <c r="E179" i="8" s="1"/>
  <c r="D180" i="8"/>
  <c r="E180" i="8" s="1"/>
  <c r="D181" i="8"/>
  <c r="E181" i="8" s="1"/>
  <c r="D182" i="8"/>
  <c r="E182" i="8" s="1"/>
  <c r="D183" i="8"/>
  <c r="E183" i="8" s="1"/>
  <c r="D184" i="8"/>
  <c r="E184" i="8" s="1"/>
  <c r="D185" i="8"/>
  <c r="E185" i="8" s="1"/>
  <c r="D186" i="8"/>
  <c r="E186" i="8" s="1"/>
  <c r="D187" i="8"/>
  <c r="D188" i="8"/>
  <c r="E188" i="8" s="1"/>
  <c r="D189" i="8"/>
  <c r="E189" i="8" s="1"/>
  <c r="D190" i="8"/>
  <c r="E190" i="8" s="1"/>
  <c r="D191" i="8"/>
  <c r="E191" i="8" s="1"/>
  <c r="D192" i="8"/>
  <c r="E192" i="8" s="1"/>
  <c r="D193" i="8"/>
  <c r="E193" i="8" s="1"/>
  <c r="D194" i="8"/>
  <c r="E194" i="8" s="1"/>
  <c r="D195" i="8"/>
  <c r="E195" i="8" s="1"/>
  <c r="D196" i="8"/>
  <c r="E196" i="8" s="1"/>
  <c r="D197" i="8"/>
  <c r="E197" i="8" s="1"/>
  <c r="D198" i="8"/>
  <c r="E198" i="8" s="1"/>
  <c r="D199" i="8"/>
  <c r="E199" i="8" s="1"/>
  <c r="D200" i="8"/>
  <c r="E200" i="8" s="1"/>
  <c r="D147" i="8"/>
  <c r="E147" i="8" s="1"/>
  <c r="E187" i="8"/>
  <c r="E158" i="8"/>
  <c r="E156" i="8"/>
  <c r="E150" i="8"/>
  <c r="H13" i="8"/>
  <c r="D89" i="8"/>
  <c r="D90" i="8"/>
  <c r="D91" i="8"/>
  <c r="E91" i="8" s="1"/>
  <c r="D92" i="8"/>
  <c r="E92" i="8" s="1"/>
  <c r="D93" i="8"/>
  <c r="E93" i="8" s="1"/>
  <c r="D94" i="8"/>
  <c r="E94" i="8" s="1"/>
  <c r="D95" i="8"/>
  <c r="E95" i="8" s="1"/>
  <c r="D96" i="8"/>
  <c r="E96" i="8" s="1"/>
  <c r="D97" i="8"/>
  <c r="D98" i="8"/>
  <c r="E98" i="8" s="1"/>
  <c r="D99" i="8"/>
  <c r="E99" i="8" s="1"/>
  <c r="D100" i="8"/>
  <c r="E100" i="8" s="1"/>
  <c r="D101" i="8"/>
  <c r="E101" i="8" s="1"/>
  <c r="D102" i="8"/>
  <c r="E102" i="8" s="1"/>
  <c r="D103" i="8"/>
  <c r="E103" i="8" s="1"/>
  <c r="D104" i="8"/>
  <c r="E104" i="8" s="1"/>
  <c r="D105" i="8"/>
  <c r="E105" i="8" s="1"/>
  <c r="D106" i="8"/>
  <c r="E106" i="8" s="1"/>
  <c r="D107" i="8"/>
  <c r="E107" i="8" s="1"/>
  <c r="D108" i="8"/>
  <c r="E108" i="8" s="1"/>
  <c r="D109" i="8"/>
  <c r="E109" i="8" s="1"/>
  <c r="D110" i="8"/>
  <c r="E110" i="8" s="1"/>
  <c r="D111" i="8"/>
  <c r="E111" i="8" s="1"/>
  <c r="D112" i="8"/>
  <c r="E112" i="8" s="1"/>
  <c r="D113" i="8"/>
  <c r="E113" i="8" s="1"/>
  <c r="D114" i="8"/>
  <c r="E114" i="8" s="1"/>
  <c r="D115" i="8"/>
  <c r="E115" i="8" s="1"/>
  <c r="D116" i="8"/>
  <c r="E116" i="8" s="1"/>
  <c r="D117" i="8"/>
  <c r="E117" i="8" s="1"/>
  <c r="D118" i="8"/>
  <c r="E118" i="8" s="1"/>
  <c r="D119" i="8"/>
  <c r="E119" i="8" s="1"/>
  <c r="D120" i="8"/>
  <c r="E120" i="8" s="1"/>
  <c r="D121" i="8"/>
  <c r="D122" i="8"/>
  <c r="E122" i="8" s="1"/>
  <c r="D123" i="8"/>
  <c r="E123" i="8" s="1"/>
  <c r="D124" i="8"/>
  <c r="E124" i="8" s="1"/>
  <c r="D125" i="8"/>
  <c r="E125" i="8" s="1"/>
  <c r="D126" i="8"/>
  <c r="E126" i="8" s="1"/>
  <c r="D127" i="8"/>
  <c r="E127" i="8" s="1"/>
  <c r="D128" i="8"/>
  <c r="E128" i="8" s="1"/>
  <c r="D129" i="8"/>
  <c r="E129" i="8" s="1"/>
  <c r="D130" i="8"/>
  <c r="E130" i="8" s="1"/>
  <c r="D131" i="8"/>
  <c r="E131" i="8" s="1"/>
  <c r="D132" i="8"/>
  <c r="E132" i="8" s="1"/>
  <c r="D133" i="8"/>
  <c r="E133" i="8" s="1"/>
  <c r="D134" i="8"/>
  <c r="E134" i="8" s="1"/>
  <c r="D135" i="8"/>
  <c r="E135" i="8" s="1"/>
  <c r="D136" i="8"/>
  <c r="E136" i="8" s="1"/>
  <c r="D137" i="8"/>
  <c r="E137" i="8" s="1"/>
  <c r="D138" i="8"/>
  <c r="E138" i="8" s="1"/>
  <c r="D139" i="8"/>
  <c r="E139" i="8" s="1"/>
  <c r="D140" i="8"/>
  <c r="E140" i="8" s="1"/>
  <c r="D141" i="8"/>
  <c r="E141" i="8" s="1"/>
  <c r="D88" i="8"/>
  <c r="E88" i="8" s="1"/>
  <c r="E121" i="8"/>
  <c r="E97" i="8"/>
  <c r="E90" i="8"/>
  <c r="E89" i="8"/>
  <c r="D82" i="8"/>
  <c r="E82" i="8" s="1"/>
  <c r="D30" i="8"/>
  <c r="E30" i="8" s="1"/>
  <c r="D31" i="8"/>
  <c r="E31" i="8" s="1"/>
  <c r="D32" i="8"/>
  <c r="E32" i="8" s="1"/>
  <c r="D33" i="8"/>
  <c r="E33" i="8" s="1"/>
  <c r="D34" i="8"/>
  <c r="E34" i="8" s="1"/>
  <c r="D35" i="8"/>
  <c r="E35" i="8" s="1"/>
  <c r="D36" i="8"/>
  <c r="E36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 s="1"/>
  <c r="D44" i="8"/>
  <c r="E44" i="8" s="1"/>
  <c r="D45" i="8"/>
  <c r="E45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56" i="8"/>
  <c r="E56" i="8" s="1"/>
  <c r="D57" i="8"/>
  <c r="E57" i="8" s="1"/>
  <c r="D58" i="8"/>
  <c r="E58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66" i="8"/>
  <c r="E66" i="8" s="1"/>
  <c r="D67" i="8"/>
  <c r="E67" i="8" s="1"/>
  <c r="D68" i="8"/>
  <c r="E68" i="8" s="1"/>
  <c r="D69" i="8"/>
  <c r="E69" i="8" s="1"/>
  <c r="D70" i="8"/>
  <c r="E70" i="8" s="1"/>
  <c r="D71" i="8"/>
  <c r="E71" i="8" s="1"/>
  <c r="D72" i="8"/>
  <c r="E72" i="8" s="1"/>
  <c r="D73" i="8"/>
  <c r="E73" i="8" s="1"/>
  <c r="D74" i="8"/>
  <c r="E74" i="8" s="1"/>
  <c r="D75" i="8"/>
  <c r="E75" i="8" s="1"/>
  <c r="D76" i="8"/>
  <c r="E76" i="8" s="1"/>
  <c r="D77" i="8"/>
  <c r="E77" i="8" s="1"/>
  <c r="D78" i="8"/>
  <c r="E78" i="8" s="1"/>
  <c r="D79" i="8"/>
  <c r="E79" i="8" s="1"/>
  <c r="D80" i="8"/>
  <c r="E80" i="8" s="1"/>
  <c r="D81" i="8"/>
  <c r="E81" i="8" s="1"/>
  <c r="D29" i="8"/>
  <c r="E29" i="8" s="1"/>
  <c r="H22" i="8"/>
  <c r="H11" i="8"/>
  <c r="H12" i="8"/>
  <c r="H16" i="8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H25" i="8" s="1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6" i="4"/>
  <c r="K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K27" i="1"/>
  <c r="L27" i="1"/>
  <c r="M27" i="1"/>
  <c r="K28" i="1"/>
  <c r="L28" i="1"/>
  <c r="M28" i="1"/>
  <c r="K29" i="1"/>
  <c r="L29" i="1"/>
  <c r="M29" i="1"/>
  <c r="K30" i="1"/>
  <c r="L30" i="1"/>
  <c r="M30" i="1"/>
  <c r="K31" i="1"/>
  <c r="M31" i="1"/>
  <c r="K32" i="1"/>
  <c r="L32" i="1"/>
  <c r="H17" i="8" s="1"/>
  <c r="M32" i="1"/>
  <c r="H18" i="8" s="1"/>
  <c r="K33" i="1"/>
  <c r="L33" i="1"/>
  <c r="M33" i="1"/>
  <c r="K34" i="1"/>
  <c r="L34" i="1"/>
  <c r="M34" i="1"/>
  <c r="K35" i="1"/>
  <c r="L35" i="1"/>
  <c r="M35" i="1"/>
  <c r="K36" i="1"/>
  <c r="L36" i="1"/>
  <c r="M36" i="1"/>
  <c r="K37" i="1"/>
  <c r="L37" i="1"/>
  <c r="M37" i="1"/>
  <c r="K38" i="1"/>
  <c r="L38" i="1"/>
  <c r="M38" i="1"/>
  <c r="K39" i="1"/>
  <c r="L39" i="1"/>
  <c r="M39" i="1"/>
  <c r="K40" i="1"/>
  <c r="L40" i="1"/>
  <c r="M40" i="1"/>
  <c r="K41" i="1"/>
  <c r="L41" i="1"/>
  <c r="M41" i="1"/>
  <c r="K42" i="1"/>
  <c r="L42" i="1"/>
  <c r="M42" i="1"/>
  <c r="K43" i="1"/>
  <c r="L43" i="1"/>
  <c r="M43" i="1"/>
  <c r="K44" i="1"/>
  <c r="L44" i="1"/>
  <c r="M44" i="1"/>
  <c r="K45" i="1"/>
  <c r="L45" i="1"/>
  <c r="M45" i="1"/>
  <c r="K46" i="1"/>
  <c r="L46" i="1"/>
  <c r="M46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5" i="1"/>
  <c r="L65" i="1"/>
  <c r="M65" i="1"/>
  <c r="K66" i="1"/>
  <c r="L66" i="1"/>
  <c r="M66" i="1"/>
  <c r="K67" i="1"/>
  <c r="L67" i="1"/>
  <c r="M67" i="1"/>
  <c r="K68" i="1"/>
  <c r="L68" i="1"/>
  <c r="M68" i="1"/>
  <c r="K69" i="1"/>
  <c r="L69" i="1"/>
  <c r="M69" i="1"/>
  <c r="K70" i="1"/>
  <c r="L70" i="1"/>
  <c r="M70" i="1"/>
  <c r="K71" i="1"/>
  <c r="L71" i="1"/>
  <c r="M71" i="1"/>
  <c r="K72" i="1"/>
  <c r="L72" i="1"/>
  <c r="M72" i="1"/>
  <c r="K73" i="1"/>
  <c r="L73" i="1"/>
  <c r="M73" i="1"/>
  <c r="K74" i="1"/>
  <c r="L74" i="1"/>
  <c r="M74" i="1"/>
  <c r="K75" i="1"/>
  <c r="L75" i="1"/>
  <c r="M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L6" i="1"/>
  <c r="M6" i="1"/>
  <c r="F197" i="8" l="1"/>
  <c r="F189" i="8"/>
  <c r="F181" i="8"/>
  <c r="F173" i="8"/>
  <c r="F180" i="8"/>
  <c r="F164" i="8"/>
  <c r="F188" i="8"/>
  <c r="F148" i="8"/>
  <c r="F156" i="8"/>
  <c r="F89" i="8"/>
  <c r="F110" i="8"/>
  <c r="F123" i="8"/>
  <c r="F140" i="8"/>
  <c r="F135" i="8"/>
  <c r="F127" i="8"/>
  <c r="F170" i="8"/>
  <c r="F195" i="8"/>
  <c r="F149" i="8"/>
  <c r="F167" i="8"/>
  <c r="F151" i="8"/>
  <c r="F162" i="8"/>
  <c r="F94" i="8"/>
  <c r="F105" i="8"/>
  <c r="F116" i="8"/>
  <c r="F153" i="8"/>
  <c r="F163" i="8"/>
  <c r="F175" i="8"/>
  <c r="F154" i="8"/>
  <c r="F178" i="8"/>
  <c r="F191" i="8"/>
  <c r="F174" i="8"/>
  <c r="F97" i="8"/>
  <c r="F121" i="8"/>
  <c r="F134" i="8"/>
  <c r="F155" i="8"/>
  <c r="F165" i="8"/>
  <c r="F179" i="8"/>
  <c r="F193" i="8"/>
  <c r="F157" i="8"/>
  <c r="F90" i="8"/>
  <c r="F100" i="8"/>
  <c r="F111" i="8"/>
  <c r="F124" i="8"/>
  <c r="F88" i="8"/>
  <c r="F126" i="8"/>
  <c r="F118" i="8"/>
  <c r="F159" i="8"/>
  <c r="F171" i="8"/>
  <c r="F183" i="8"/>
  <c r="F199" i="8"/>
  <c r="F194" i="8"/>
  <c r="F186" i="8"/>
  <c r="F102" i="8"/>
  <c r="F113" i="8"/>
  <c r="F129" i="8"/>
  <c r="F141" i="8"/>
  <c r="F133" i="8"/>
  <c r="F125" i="8"/>
  <c r="F117" i="8"/>
  <c r="F109" i="8"/>
  <c r="F101" i="8"/>
  <c r="F91" i="8"/>
  <c r="F93" i="8"/>
  <c r="F107" i="8"/>
  <c r="F139" i="8"/>
  <c r="F131" i="8"/>
  <c r="F99" i="8"/>
  <c r="F161" i="8"/>
  <c r="F172" i="8"/>
  <c r="F187" i="8"/>
  <c r="F198" i="8"/>
  <c r="F158" i="8"/>
  <c r="F147" i="8"/>
  <c r="F190" i="8"/>
  <c r="F182" i="8"/>
  <c r="F150" i="8"/>
  <c r="F185" i="8"/>
  <c r="F177" i="8"/>
  <c r="F169" i="8"/>
  <c r="F92" i="8"/>
  <c r="F103" i="8"/>
  <c r="F114" i="8"/>
  <c r="F130" i="8"/>
  <c r="F200" i="8"/>
  <c r="F192" i="8"/>
  <c r="F184" i="8"/>
  <c r="F176" i="8"/>
  <c r="F168" i="8"/>
  <c r="F160" i="8"/>
  <c r="F152" i="8"/>
  <c r="F115" i="8"/>
  <c r="F95" i="8"/>
  <c r="F106" i="8"/>
  <c r="F119" i="8"/>
  <c r="F132" i="8"/>
  <c r="F166" i="8"/>
  <c r="F137" i="8"/>
  <c r="F98" i="8"/>
  <c r="F108" i="8"/>
  <c r="F122" i="8"/>
  <c r="F138" i="8"/>
  <c r="F136" i="8"/>
  <c r="F128" i="8"/>
  <c r="F120" i="8"/>
  <c r="F112" i="8"/>
  <c r="F104" i="8"/>
  <c r="F96" i="8"/>
  <c r="F196" i="8"/>
  <c r="F76" i="8"/>
  <c r="F68" i="8"/>
  <c r="F55" i="8"/>
  <c r="F77" i="8"/>
  <c r="F69" i="8"/>
  <c r="F61" i="8"/>
  <c r="F53" i="8"/>
  <c r="F45" i="8"/>
  <c r="F37" i="8"/>
  <c r="F82" i="8"/>
  <c r="F54" i="8"/>
  <c r="F36" i="8"/>
  <c r="F75" i="8"/>
  <c r="F43" i="8"/>
  <c r="F29" i="8"/>
  <c r="F74" i="8"/>
  <c r="F66" i="8"/>
  <c r="F58" i="8"/>
  <c r="F50" i="8"/>
  <c r="F42" i="8"/>
  <c r="F34" i="8"/>
  <c r="F71" i="8"/>
  <c r="F39" i="8"/>
  <c r="F44" i="8"/>
  <c r="F59" i="8"/>
  <c r="F46" i="8"/>
  <c r="F81" i="8"/>
  <c r="F73" i="8"/>
  <c r="F65" i="8"/>
  <c r="F57" i="8"/>
  <c r="F49" i="8"/>
  <c r="F41" i="8"/>
  <c r="F33" i="8"/>
  <c r="F70" i="8"/>
  <c r="F38" i="8"/>
  <c r="F52" i="8"/>
  <c r="F79" i="8"/>
  <c r="F51" i="8"/>
  <c r="F78" i="8"/>
  <c r="F80" i="8"/>
  <c r="F72" i="8"/>
  <c r="F56" i="8"/>
  <c r="F48" i="8"/>
  <c r="F40" i="8"/>
  <c r="F32" i="8"/>
  <c r="F63" i="8"/>
  <c r="F31" i="8"/>
  <c r="F60" i="8"/>
  <c r="F47" i="8"/>
  <c r="F67" i="8"/>
  <c r="F35" i="8"/>
  <c r="F64" i="8"/>
  <c r="F62" i="8"/>
  <c r="F30" i="8"/>
  <c r="H92" i="8" l="1"/>
  <c r="H96" i="8"/>
  <c r="H100" i="8"/>
  <c r="H104" i="8"/>
  <c r="H108" i="8"/>
  <c r="H112" i="8"/>
  <c r="H116" i="8"/>
  <c r="H120" i="8"/>
  <c r="H124" i="8"/>
  <c r="H128" i="8"/>
  <c r="H132" i="8"/>
  <c r="H136" i="8"/>
  <c r="H140" i="8"/>
  <c r="G112" i="8"/>
  <c r="G89" i="8"/>
  <c r="G93" i="8"/>
  <c r="G97" i="8"/>
  <c r="G101" i="8"/>
  <c r="G105" i="8"/>
  <c r="G109" i="8"/>
  <c r="G113" i="8"/>
  <c r="G117" i="8"/>
  <c r="G121" i="8"/>
  <c r="G125" i="8"/>
  <c r="G129" i="8"/>
  <c r="G133" i="8"/>
  <c r="G137" i="8"/>
  <c r="G141" i="8"/>
  <c r="G108" i="8"/>
  <c r="G132" i="8"/>
  <c r="H89" i="8"/>
  <c r="H93" i="8"/>
  <c r="H97" i="8"/>
  <c r="H101" i="8"/>
  <c r="H105" i="8"/>
  <c r="H109" i="8"/>
  <c r="H113" i="8"/>
  <c r="H117" i="8"/>
  <c r="H121" i="8"/>
  <c r="H125" i="8"/>
  <c r="H129" i="8"/>
  <c r="H133" i="8"/>
  <c r="H137" i="8"/>
  <c r="H141" i="8"/>
  <c r="G96" i="8"/>
  <c r="G128" i="8"/>
  <c r="G90" i="8"/>
  <c r="G94" i="8"/>
  <c r="G98" i="8"/>
  <c r="G102" i="8"/>
  <c r="G106" i="8"/>
  <c r="G110" i="8"/>
  <c r="G114" i="8"/>
  <c r="G118" i="8"/>
  <c r="G122" i="8"/>
  <c r="G126" i="8"/>
  <c r="G130" i="8"/>
  <c r="G134" i="8"/>
  <c r="G138" i="8"/>
  <c r="H88" i="8"/>
  <c r="G104" i="8"/>
  <c r="G124" i="8"/>
  <c r="H90" i="8"/>
  <c r="H94" i="8"/>
  <c r="H98" i="8"/>
  <c r="H102" i="8"/>
  <c r="H106" i="8"/>
  <c r="H110" i="8"/>
  <c r="H114" i="8"/>
  <c r="H118" i="8"/>
  <c r="H122" i="8"/>
  <c r="H126" i="8"/>
  <c r="H130" i="8"/>
  <c r="H134" i="8"/>
  <c r="H138" i="8"/>
  <c r="G88" i="8"/>
  <c r="G100" i="8"/>
  <c r="G140" i="8"/>
  <c r="G91" i="8"/>
  <c r="G95" i="8"/>
  <c r="G99" i="8"/>
  <c r="G103" i="8"/>
  <c r="G107" i="8"/>
  <c r="G111" i="8"/>
  <c r="G115" i="8"/>
  <c r="G119" i="8"/>
  <c r="G123" i="8"/>
  <c r="G127" i="8"/>
  <c r="G131" i="8"/>
  <c r="G135" i="8"/>
  <c r="G139" i="8"/>
  <c r="G92" i="8"/>
  <c r="G120" i="8"/>
  <c r="G136" i="8"/>
  <c r="H91" i="8"/>
  <c r="H95" i="8"/>
  <c r="H99" i="8"/>
  <c r="H103" i="8"/>
  <c r="H107" i="8"/>
  <c r="H111" i="8"/>
  <c r="H115" i="8"/>
  <c r="H119" i="8"/>
  <c r="H123" i="8"/>
  <c r="H127" i="8"/>
  <c r="H131" i="8"/>
  <c r="H135" i="8"/>
  <c r="H139" i="8"/>
  <c r="G116" i="8"/>
  <c r="G31" i="8"/>
  <c r="G35" i="8"/>
  <c r="G39" i="8"/>
  <c r="G43" i="8"/>
  <c r="G47" i="8"/>
  <c r="G51" i="8"/>
  <c r="G55" i="8"/>
  <c r="G59" i="8"/>
  <c r="G63" i="8"/>
  <c r="G67" i="8"/>
  <c r="G71" i="8"/>
  <c r="G75" i="8"/>
  <c r="G79" i="8"/>
  <c r="G29" i="8"/>
  <c r="H46" i="8"/>
  <c r="H74" i="8"/>
  <c r="H31" i="8"/>
  <c r="H35" i="8"/>
  <c r="H39" i="8"/>
  <c r="H43" i="8"/>
  <c r="H47" i="8"/>
  <c r="H51" i="8"/>
  <c r="H55" i="8"/>
  <c r="H59" i="8"/>
  <c r="H63" i="8"/>
  <c r="H67" i="8"/>
  <c r="H71" i="8"/>
  <c r="H75" i="8"/>
  <c r="H79" i="8"/>
  <c r="H29" i="8"/>
  <c r="H30" i="8"/>
  <c r="H58" i="8"/>
  <c r="H78" i="8"/>
  <c r="G32" i="8"/>
  <c r="G36" i="8"/>
  <c r="G40" i="8"/>
  <c r="G44" i="8"/>
  <c r="G48" i="8"/>
  <c r="G52" i="8"/>
  <c r="G56" i="8"/>
  <c r="G60" i="8"/>
  <c r="G64" i="8"/>
  <c r="G68" i="8"/>
  <c r="G72" i="8"/>
  <c r="G76" i="8"/>
  <c r="G80" i="8"/>
  <c r="H50" i="8"/>
  <c r="H82" i="8"/>
  <c r="H32" i="8"/>
  <c r="H36" i="8"/>
  <c r="H40" i="8"/>
  <c r="H44" i="8"/>
  <c r="H48" i="8"/>
  <c r="H52" i="8"/>
  <c r="H56" i="8"/>
  <c r="H60" i="8"/>
  <c r="H64" i="8"/>
  <c r="H68" i="8"/>
  <c r="H72" i="8"/>
  <c r="H76" i="8"/>
  <c r="H80" i="8"/>
  <c r="H34" i="8"/>
  <c r="H66" i="8"/>
  <c r="G33" i="8"/>
  <c r="G37" i="8"/>
  <c r="G41" i="8"/>
  <c r="G45" i="8"/>
  <c r="G49" i="8"/>
  <c r="G53" i="8"/>
  <c r="G57" i="8"/>
  <c r="G61" i="8"/>
  <c r="G65" i="8"/>
  <c r="G69" i="8"/>
  <c r="G73" i="8"/>
  <c r="G77" i="8"/>
  <c r="G81" i="8"/>
  <c r="H54" i="8"/>
  <c r="H33" i="8"/>
  <c r="H37" i="8"/>
  <c r="H41" i="8"/>
  <c r="H45" i="8"/>
  <c r="H49" i="8"/>
  <c r="H53" i="8"/>
  <c r="H57" i="8"/>
  <c r="H61" i="8"/>
  <c r="H65" i="8"/>
  <c r="H69" i="8"/>
  <c r="H73" i="8"/>
  <c r="H77" i="8"/>
  <c r="H81" i="8"/>
  <c r="H42" i="8"/>
  <c r="H70" i="8"/>
  <c r="G30" i="8"/>
  <c r="G34" i="8"/>
  <c r="G38" i="8"/>
  <c r="G42" i="8"/>
  <c r="G46" i="8"/>
  <c r="G50" i="8"/>
  <c r="G54" i="8"/>
  <c r="G58" i="8"/>
  <c r="G62" i="8"/>
  <c r="G66" i="8"/>
  <c r="G70" i="8"/>
  <c r="G74" i="8"/>
  <c r="G78" i="8"/>
  <c r="G82" i="8"/>
  <c r="H38" i="8"/>
  <c r="H62" i="8"/>
  <c r="H148" i="8"/>
  <c r="H156" i="8"/>
  <c r="H164" i="8"/>
  <c r="H172" i="8"/>
  <c r="H180" i="8"/>
  <c r="H188" i="8"/>
  <c r="H196" i="8"/>
  <c r="G149" i="8"/>
  <c r="G157" i="8"/>
  <c r="G165" i="8"/>
  <c r="G173" i="8"/>
  <c r="G181" i="8"/>
  <c r="G189" i="8"/>
  <c r="G197" i="8"/>
  <c r="H187" i="8"/>
  <c r="H149" i="8"/>
  <c r="H157" i="8"/>
  <c r="H165" i="8"/>
  <c r="H173" i="8"/>
  <c r="H181" i="8"/>
  <c r="H189" i="8"/>
  <c r="H197" i="8"/>
  <c r="G150" i="8"/>
  <c r="G158" i="8"/>
  <c r="G166" i="8"/>
  <c r="G174" i="8"/>
  <c r="G182" i="8"/>
  <c r="G190" i="8"/>
  <c r="G198" i="8"/>
  <c r="G148" i="8"/>
  <c r="H150" i="8"/>
  <c r="H158" i="8"/>
  <c r="H166" i="8"/>
  <c r="H174" i="8"/>
  <c r="H182" i="8"/>
  <c r="H190" i="8"/>
  <c r="H198" i="8"/>
  <c r="G151" i="8"/>
  <c r="G159" i="8"/>
  <c r="G167" i="8"/>
  <c r="G175" i="8"/>
  <c r="G183" i="8"/>
  <c r="G191" i="8"/>
  <c r="G199" i="8"/>
  <c r="H195" i="8"/>
  <c r="H151" i="8"/>
  <c r="H159" i="8"/>
  <c r="H167" i="8"/>
  <c r="H175" i="8"/>
  <c r="H183" i="8"/>
  <c r="H191" i="8"/>
  <c r="H199" i="8"/>
  <c r="G152" i="8"/>
  <c r="G160" i="8"/>
  <c r="G168" i="8"/>
  <c r="G176" i="8"/>
  <c r="G184" i="8"/>
  <c r="G192" i="8"/>
  <c r="G200" i="8"/>
  <c r="H171" i="8"/>
  <c r="G164" i="8"/>
  <c r="G196" i="8"/>
  <c r="H152" i="8"/>
  <c r="H160" i="8"/>
  <c r="H168" i="8"/>
  <c r="H176" i="8"/>
  <c r="H184" i="8"/>
  <c r="H192" i="8"/>
  <c r="H200" i="8"/>
  <c r="G153" i="8"/>
  <c r="G161" i="8"/>
  <c r="G169" i="8"/>
  <c r="G177" i="8"/>
  <c r="G185" i="8"/>
  <c r="G193" i="8"/>
  <c r="H179" i="8"/>
  <c r="H153" i="8"/>
  <c r="H161" i="8"/>
  <c r="H169" i="8"/>
  <c r="H177" i="8"/>
  <c r="H185" i="8"/>
  <c r="H193" i="8"/>
  <c r="H147" i="8"/>
  <c r="G154" i="8"/>
  <c r="G162" i="8"/>
  <c r="G170" i="8"/>
  <c r="G178" i="8"/>
  <c r="G186" i="8"/>
  <c r="G194" i="8"/>
  <c r="H163" i="8"/>
  <c r="G180" i="8"/>
  <c r="H154" i="8"/>
  <c r="H162" i="8"/>
  <c r="H170" i="8"/>
  <c r="H178" i="8"/>
  <c r="H186" i="8"/>
  <c r="H194" i="8"/>
  <c r="G147" i="8"/>
  <c r="G155" i="8"/>
  <c r="G163" i="8"/>
  <c r="G171" i="8"/>
  <c r="G179" i="8"/>
  <c r="G187" i="8"/>
  <c r="G195" i="8"/>
  <c r="H155" i="8"/>
  <c r="G156" i="8"/>
  <c r="G172" i="8"/>
  <c r="G188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<sst xmlns="http://schemas.openxmlformats.org/spreadsheetml/2006/main" count="859" uniqueCount="250">
  <si>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</si>
  <si>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</si>
  <si>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</si>
  <si>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</si>
  <si>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</si>
  <si>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</si>
  <si>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</si>
  <si>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</si>
  <si>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</si>
  <si>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</si>
  <si>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</si>
  <si>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ABS</t>
  </si>
  <si>
    <t>ABS data licensed under Creative Commons, see abs.gov.au/ccby</t>
  </si>
  <si>
    <t>© Copyright Commonwealth of Australia, 2018, see abs.gov.au/copyright</t>
  </si>
  <si>
    <t>Male</t>
  </si>
  <si>
    <t>Female</t>
  </si>
  <si>
    <t>Total</t>
  </si>
  <si>
    <t>Queenscliffe (B)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</si>
  <si>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</si>
  <si>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</si>
  <si>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</si>
  <si>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</si>
  <si>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</si>
  <si>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</si>
  <si>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</si>
  <si>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</si>
  <si>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</si>
  <si>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</si>
  <si>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</si>
  <si>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</si>
  <si>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</si>
  <si>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</si>
  <si>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</si>
  <si>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</si>
  <si>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</si>
  <si>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</si>
  <si>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</si>
  <si>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</si>
  <si>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</si>
  <si>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</si>
  <si>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</si>
  <si>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</si>
  <si>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</si>
  <si>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</si>
  <si>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</si>
  <si>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</si>
  <si>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</si>
  <si>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</si>
  <si>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</si>
  <si>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</si>
  <si>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</si>
  <si>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</si>
  <si>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</si>
  <si>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</si>
  <si>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</si>
  <si>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</si>
  <si>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</si>
  <si>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</si>
  <si>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</si>
  <si>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</si>
  <si>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</si>
  <si>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</si>
  <si>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</si>
  <si>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</si>
  <si>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</si>
  <si>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</si>
  <si>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</si>
  <si>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</si>
  <si>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</si>
  <si>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</si>
  <si>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</si>
  <si>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</si>
  <si>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</si>
  <si>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</si>
  <si>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</si>
  <si>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</si>
  <si>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</si>
  <si>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</si>
  <si>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</si>
  <si>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</si>
  <si>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</si>
  <si>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</si>
  <si>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</si>
  <si>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</si>
  <si>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</si>
  <si>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</si>
  <si>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</si>
  <si>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</si>
  <si>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</si>
  <si>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</si>
  <si>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Ararat</t>
  </si>
  <si>
    <t>Benalla</t>
  </si>
  <si>
    <t>Horsham</t>
  </si>
  <si>
    <t>Mildura</t>
  </si>
  <si>
    <t>Swan Hill</t>
  </si>
  <si>
    <t>Wangaratta</t>
  </si>
  <si>
    <t>All persons aged 65+</t>
  </si>
  <si>
    <t>Lone persons as a per cent of 
persons aged 65+</t>
  </si>
  <si>
    <t>From the findings of the 2016 Census</t>
  </si>
  <si>
    <t>All lone persons aged 65+</t>
  </si>
  <si>
    <t>Lone Persons aged 65+, as a percentage of all persons aged 65+ living in private residences</t>
  </si>
  <si>
    <t>Disabled</t>
  </si>
  <si>
    <t>Not Disabled</t>
  </si>
  <si>
    <t>% Disabled</t>
  </si>
  <si>
    <t>English</t>
  </si>
  <si>
    <t>Italian</t>
  </si>
  <si>
    <t>Greek</t>
  </si>
  <si>
    <t>German</t>
  </si>
  <si>
    <t>Maltese</t>
  </si>
  <si>
    <t>Croatian</t>
  </si>
  <si>
    <t>Polish</t>
  </si>
  <si>
    <t>Cantonese</t>
  </si>
  <si>
    <t>Macedonian</t>
  </si>
  <si>
    <t>Russian</t>
  </si>
  <si>
    <t>Dutch</t>
  </si>
  <si>
    <t>Mandarin</t>
  </si>
  <si>
    <t>Spanish</t>
  </si>
  <si>
    <t>Arabic</t>
  </si>
  <si>
    <t>Hungarian</t>
  </si>
  <si>
    <t>Serbian</t>
  </si>
  <si>
    <t>French</t>
  </si>
  <si>
    <t>Vietnamese</t>
  </si>
  <si>
    <t>Turkish</t>
  </si>
  <si>
    <t>Ukrainian</t>
  </si>
  <si>
    <t>Slovene</t>
  </si>
  <si>
    <t>Filipino</t>
  </si>
  <si>
    <t>Tagalog</t>
  </si>
  <si>
    <t>Latvian</t>
  </si>
  <si>
    <t>Czech</t>
  </si>
  <si>
    <t>Tamil</t>
  </si>
  <si>
    <t>Hindi</t>
  </si>
  <si>
    <t>Romanian</t>
  </si>
  <si>
    <t>Min Nan</t>
  </si>
  <si>
    <t>Sinhalese</t>
  </si>
  <si>
    <t>Yiddish</t>
  </si>
  <si>
    <t>Bosnian</t>
  </si>
  <si>
    <t>Hebrew</t>
  </si>
  <si>
    <t>Japanese</t>
  </si>
  <si>
    <t>Portuguese</t>
  </si>
  <si>
    <t>Armenian</t>
  </si>
  <si>
    <t>Lithuanian</t>
  </si>
  <si>
    <t>Slovak</t>
  </si>
  <si>
    <t>Indonesian</t>
  </si>
  <si>
    <t>Hakka</t>
  </si>
  <si>
    <t>Afrikaans</t>
  </si>
  <si>
    <t>Finnish</t>
  </si>
  <si>
    <t>Danish</t>
  </si>
  <si>
    <t>Khmer</t>
  </si>
  <si>
    <t>Albanian</t>
  </si>
  <si>
    <t>Assyrian Neo-Aramaic</t>
  </si>
  <si>
    <t>Punjabi</t>
  </si>
  <si>
    <t>Thai</t>
  </si>
  <si>
    <t>Malay</t>
  </si>
  <si>
    <t>Australia</t>
  </si>
  <si>
    <t>England</t>
  </si>
  <si>
    <t>Italy</t>
  </si>
  <si>
    <t>Greece</t>
  </si>
  <si>
    <t>Germany</t>
  </si>
  <si>
    <t>Netherlands</t>
  </si>
  <si>
    <t>Scotland</t>
  </si>
  <si>
    <t>Malta</t>
  </si>
  <si>
    <t>New Zealand</t>
  </si>
  <si>
    <t>Poland</t>
  </si>
  <si>
    <t>Croatia</t>
  </si>
  <si>
    <t>India</t>
  </si>
  <si>
    <t>Egypt</t>
  </si>
  <si>
    <t>Sri Lanka</t>
  </si>
  <si>
    <t>Ireland</t>
  </si>
  <si>
    <t>Hungary</t>
  </si>
  <si>
    <t>Malaysia</t>
  </si>
  <si>
    <t>Vietnam</t>
  </si>
  <si>
    <t>Austria</t>
  </si>
  <si>
    <t>South Africa</t>
  </si>
  <si>
    <t>Philippines</t>
  </si>
  <si>
    <t>Ukraine</t>
  </si>
  <si>
    <t>Cyprus</t>
  </si>
  <si>
    <t>Serbia</t>
  </si>
  <si>
    <t>Slovenia</t>
  </si>
  <si>
    <t>Lebanon</t>
  </si>
  <si>
    <t>Mauritius</t>
  </si>
  <si>
    <t>Wales</t>
  </si>
  <si>
    <t>Turkey</t>
  </si>
  <si>
    <t>Latvia</t>
  </si>
  <si>
    <t>Chile</t>
  </si>
  <si>
    <t>France</t>
  </si>
  <si>
    <t>Spain</t>
  </si>
  <si>
    <t>Romania</t>
  </si>
  <si>
    <t>Eastern Europe, nfd</t>
  </si>
  <si>
    <t>Indonesia</t>
  </si>
  <si>
    <t>Singapore</t>
  </si>
  <si>
    <t>Fiji</t>
  </si>
  <si>
    <t>Canada</t>
  </si>
  <si>
    <t>Argentina</t>
  </si>
  <si>
    <t>Switzerland</t>
  </si>
  <si>
    <t>Israel</t>
  </si>
  <si>
    <t>Japan</t>
  </si>
  <si>
    <t>Iran</t>
  </si>
  <si>
    <t>Serbo-Croatian</t>
  </si>
  <si>
    <t>Hong Kong</t>
  </si>
  <si>
    <t>Bosnia</t>
  </si>
  <si>
    <t>Lao</t>
  </si>
  <si>
    <t>Chinese, nfd</t>
  </si>
  <si>
    <t>Somali</t>
  </si>
  <si>
    <t>Dari</t>
  </si>
  <si>
    <t>Wu</t>
  </si>
  <si>
    <t>Chaldean Neo-Aramaic</t>
  </si>
  <si>
    <t>Korean</t>
  </si>
  <si>
    <t>Belorussian</t>
  </si>
  <si>
    <t>Males</t>
  </si>
  <si>
    <t>Females</t>
  </si>
  <si>
    <t>Persons</t>
  </si>
  <si>
    <t xml:space="preserve">Males </t>
  </si>
  <si>
    <t>Per cent of persons aged 65 years or more, who are living alone</t>
  </si>
  <si>
    <t>Persons aged 65 years or more, who are living alone</t>
  </si>
  <si>
    <t>Percent of older, lone persons who have a disability</t>
  </si>
  <si>
    <t>Number of older, lone persons who have a disability</t>
  </si>
  <si>
    <t>Birthplaces among Older, Lone Persons</t>
  </si>
  <si>
    <t>Disability among Older, Lone Persons</t>
  </si>
  <si>
    <t>Spoken Languages among Older, Lone Persons</t>
  </si>
  <si>
    <t>Limited English Fluency among Older, Lone Persons</t>
  </si>
  <si>
    <r>
      <t>Select municipality below</t>
    </r>
    <r>
      <rPr>
        <b/>
        <sz val="12"/>
        <color theme="3" tint="-0.499984740745262"/>
        <rFont val="Calibri"/>
        <family val="2"/>
        <scheme val="minor"/>
      </rPr>
      <t xml:space="preserve"> </t>
    </r>
    <r>
      <rPr>
        <b/>
        <sz val="12"/>
        <color theme="3" tint="-0.499984740745262"/>
        <rFont val="Wingdings"/>
        <charset val="2"/>
      </rPr>
      <t>H</t>
    </r>
  </si>
  <si>
    <t>Population of Older, Lone Persons, by Sex</t>
  </si>
  <si>
    <t>Victoria</t>
  </si>
  <si>
    <t>Lone Persons aged 65 years or more: Victorian Municipalities, 2021</t>
  </si>
  <si>
    <t>Lone Persons aged 65+, Disability Status: 2021</t>
  </si>
  <si>
    <t xml:space="preserve">China </t>
  </si>
  <si>
    <t>North Macedonia</t>
  </si>
  <si>
    <t>United States of America</t>
  </si>
  <si>
    <t>Northern Ireland</t>
  </si>
  <si>
    <t>Russian Federation</t>
  </si>
  <si>
    <t>Czechia</t>
  </si>
  <si>
    <t>Iraq</t>
  </si>
  <si>
    <t>Portugal</t>
  </si>
  <si>
    <t>Bayside (Vic.)</t>
  </si>
  <si>
    <t>Colac Otway</t>
  </si>
  <si>
    <t>Kingston (Vic.)</t>
  </si>
  <si>
    <t>Latrobe (Vic.)</t>
  </si>
  <si>
    <t>Queenscliffe</t>
  </si>
  <si>
    <t>Lone Persons aged 65+, Birthplace: 2021</t>
  </si>
  <si>
    <t>Persian (excluding Dari)</t>
  </si>
  <si>
    <t>Serbo-Croatian/Yugoslavian, so described</t>
  </si>
  <si>
    <t>Lone Persons aged 65+, Spoken Language: 2021</t>
  </si>
  <si>
    <t>Hazaraghi</t>
  </si>
  <si>
    <t>Amharic</t>
  </si>
  <si>
    <t>Samoan</t>
  </si>
  <si>
    <t>Timorese</t>
  </si>
  <si>
    <t>Lone Persons aged 65+, Spoken Language with Limited English Fluency: 2021</t>
  </si>
  <si>
    <t>Residents aged 65 years or more who are living alone in a private dwelling (from the findings of the 2021 Census)</t>
  </si>
  <si>
    <t xml:space="preserve">Spoken Languages among among Older, Lone Persons with Limited English Fluency </t>
  </si>
  <si>
    <t xml:space="preserve">Persian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</si>
</sst>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FF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16"/>
      <color theme="0"/>
      <name val="Garamond"/>
      <family val="1"/>
    </font>
    <font>
      <sz val="6"/>
      <name val="Arial"/>
      <family val="2"/>
    </font>
    <font>
      <sz val="5"/>
      <name val="Arial"/>
      <family val="2"/>
    </font>
    <font>
      <sz val="10"/>
      <name val="Calibri"/>
      <family val="2"/>
      <scheme val="minor"/>
    </font>
    <font>
      <sz val="14"/>
      <color theme="0"/>
      <name val="Arial"/>
      <family val="2"/>
    </font>
    <font>
      <sz val="14"/>
      <color theme="0"/>
      <name val="Calibri"/>
      <family val="2"/>
      <scheme val="minor"/>
    </font>
    <font>
      <sz val="14"/>
      <color indexed="9"/>
      <name val="Calibri"/>
      <family val="2"/>
      <scheme val="minor"/>
    </font>
    <font>
      <sz val="14"/>
      <color indexed="9"/>
      <name val="Arial"/>
      <family val="2"/>
    </font>
    <font>
      <sz val="8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theme="3" tint="-0.499984740745262"/>
      <name val="Wingdings"/>
      <charset val="2"/>
    </font>
    <font>
      <sz val="10"/>
      <color theme="0" tint="-0.14999847407452621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b/>
      <sz val="13"/>
      <name val="Calibri"/>
      <family val="2"/>
      <scheme val="minor"/>
    </font>
    <font>
      <sz val="22"/>
      <color rgb="FFFFFF00"/>
      <name val="Garamond"/>
      <family val="1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4" fillId="0" borderId="0">
      <protection locked="0"/>
    </xf>
    <xf numFmtId="0" fontId="1" fillId="3" borderId="2">
      <alignment vertical="center"/>
      <protection locked="0"/>
    </xf>
    <xf numFmtId="0" fontId="1" fillId="2" borderId="0">
      <protection locked="0"/>
    </xf>
  </cellStyleXfs>
  <cellXfs count="95">
    <xf numFmtId="0" fontId="0" fillId="0" borderId="0" xfId="0">
      <protection locked="0"/>
    </xf>
    <xf numFmtId="10" fontId="0" fillId="0" borderId="0" xfId="0" applyNumberForma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6" fillId="5" borderId="0" xfId="6" applyFont="1" applyFill="1">
      <protection locked="0"/>
    </xf>
    <xf numFmtId="0" fontId="5" fillId="5" borderId="0" xfId="5" applyFont="1" applyFill="1">
      <protection locked="0"/>
    </xf>
    <xf numFmtId="0" fontId="7" fillId="5" borderId="3" xfId="7" applyFont="1" applyFill="1" applyBorder="1" applyAlignment="1">
      <alignment vertical="center" wrapText="1"/>
      <protection locked="0"/>
    </xf>
    <xf numFmtId="0" fontId="7" fillId="5" borderId="3" xfId="2" applyFont="1" applyFill="1" applyBorder="1" applyAlignment="1">
      <alignment horizontal="center" vertical="center" wrapText="1"/>
      <protection locked="0"/>
    </xf>
    <xf numFmtId="0" fontId="2" fillId="5" borderId="3" xfId="4" applyFill="1" applyBorder="1" applyAlignment="1">
      <alignment vertical="center" wrapText="1"/>
      <protection locked="0"/>
    </xf>
    <xf numFmtId="0" fontId="0" fillId="6" borderId="0" xfId="0" applyFill="1" applyProtection="1"/>
    <xf numFmtId="0" fontId="8" fillId="0" borderId="0" xfId="0" applyFont="1">
      <protection locked="0"/>
    </xf>
    <xf numFmtId="0" fontId="9" fillId="0" borderId="0" xfId="0" applyFont="1">
      <protection locked="0"/>
    </xf>
    <xf numFmtId="0" fontId="10" fillId="0" borderId="0" xfId="0" applyFont="1" applyAlignment="1" applyProtection="1">
      <alignment vertical="center"/>
      <protection locked="0" hidden="1"/>
    </xf>
    <xf numFmtId="0" fontId="11" fillId="0" borderId="0" xfId="0" applyFont="1" applyAlignment="1" applyProtection="1">
      <protection locked="0" hidden="1"/>
    </xf>
    <xf numFmtId="0" fontId="10" fillId="0" borderId="0" xfId="0" applyFont="1" applyAlignment="1" applyProtection="1">
      <protection locked="0" hidden="1"/>
    </xf>
    <xf numFmtId="0" fontId="10" fillId="0" borderId="0" xfId="0" applyFont="1" applyBorder="1" applyAlignment="1" applyProtection="1">
      <protection locked="0" hidden="1"/>
    </xf>
    <xf numFmtId="0" fontId="12" fillId="7" borderId="0" xfId="0" applyFont="1" applyFill="1" applyBorder="1" applyAlignment="1" applyProtection="1">
      <protection locked="0" hidden="1"/>
    </xf>
    <xf numFmtId="0" fontId="12" fillId="7" borderId="0" xfId="2" applyFont="1" applyFill="1" applyBorder="1" applyAlignment="1" applyProtection="1">
      <alignment horizontal="center" vertical="center" wrapText="1"/>
      <protection locked="0" hidden="1"/>
    </xf>
    <xf numFmtId="0" fontId="11" fillId="5" borderId="4" xfId="7" applyFont="1" applyFill="1" applyBorder="1" applyAlignment="1" applyProtection="1">
      <alignment vertical="center" wrapText="1"/>
      <protection locked="0" hidden="1"/>
    </xf>
    <xf numFmtId="3" fontId="10" fillId="0" borderId="5" xfId="0" applyNumberFormat="1" applyFont="1" applyBorder="1" applyAlignment="1" applyProtection="1">
      <protection locked="0" hidden="1"/>
    </xf>
    <xf numFmtId="3" fontId="10" fillId="9" borderId="5" xfId="0" applyNumberFormat="1" applyFont="1" applyFill="1" applyBorder="1" applyAlignment="1" applyProtection="1">
      <alignment horizontal="center"/>
      <protection locked="0" hidden="1"/>
    </xf>
    <xf numFmtId="0" fontId="14" fillId="0" borderId="0" xfId="0" applyFont="1" applyFill="1" applyBorder="1" applyAlignment="1" applyProtection="1">
      <protection locked="0" hidden="1"/>
    </xf>
    <xf numFmtId="3" fontId="14" fillId="0" borderId="0" xfId="0" applyNumberFormat="1" applyFont="1" applyFill="1" applyBorder="1" applyAlignment="1" applyProtection="1">
      <alignment horizontal="center"/>
      <protection locked="0" hidden="1"/>
    </xf>
    <xf numFmtId="3" fontId="10" fillId="0" borderId="4" xfId="0" applyNumberFormat="1" applyFont="1" applyBorder="1" applyAlignment="1" applyProtection="1">
      <protection locked="0" hidden="1"/>
    </xf>
    <xf numFmtId="3" fontId="10" fillId="9" borderId="4" xfId="0" applyNumberFormat="1" applyFont="1" applyFill="1" applyBorder="1" applyAlignment="1" applyProtection="1">
      <alignment horizontal="center"/>
      <protection locked="0" hidden="1"/>
    </xf>
    <xf numFmtId="0" fontId="11" fillId="5" borderId="6" xfId="7" applyFont="1" applyFill="1" applyBorder="1" applyAlignment="1" applyProtection="1">
      <alignment vertical="center" wrapText="1"/>
      <protection locked="0" hidden="1"/>
    </xf>
    <xf numFmtId="3" fontId="10" fillId="0" borderId="6" xfId="0" applyNumberFormat="1" applyFont="1" applyBorder="1" applyAlignment="1" applyProtection="1">
      <protection locked="0" hidden="1"/>
    </xf>
    <xf numFmtId="3" fontId="10" fillId="9" borderId="6" xfId="0" applyNumberFormat="1" applyFont="1" applyFill="1" applyBorder="1" applyAlignment="1" applyProtection="1">
      <alignment horizontal="center"/>
      <protection locked="0" hidden="1"/>
    </xf>
    <xf numFmtId="0" fontId="13" fillId="10" borderId="0" xfId="7" applyFont="1" applyFill="1" applyBorder="1" applyAlignment="1" applyProtection="1">
      <alignment vertical="center" wrapText="1"/>
      <protection locked="0" hidden="1"/>
    </xf>
    <xf numFmtId="3" fontId="13" fillId="10" borderId="0" xfId="0" applyNumberFormat="1" applyFont="1" applyFill="1" applyBorder="1" applyAlignment="1" applyProtection="1">
      <protection locked="0" hidden="1"/>
    </xf>
    <xf numFmtId="3" fontId="13" fillId="10" borderId="0" xfId="0" applyNumberFormat="1" applyFont="1" applyFill="1" applyBorder="1" applyAlignment="1" applyProtection="1">
      <alignment horizontal="center"/>
      <protection locked="0" hidden="1"/>
    </xf>
    <xf numFmtId="0" fontId="11" fillId="5" borderId="0" xfId="5" applyFont="1" applyFill="1" applyAlignment="1" applyProtection="1"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3" fontId="13" fillId="10" borderId="5" xfId="0" applyNumberFormat="1" applyFont="1" applyFill="1" applyBorder="1" applyAlignment="1" applyProtection="1">
      <protection locked="0" hidden="1"/>
    </xf>
    <xf numFmtId="0" fontId="18" fillId="0" borderId="0" xfId="0" applyFont="1" applyAlignment="1" applyProtection="1">
      <alignment horizontal="center" vertical="center"/>
      <protection locked="0" hidden="1"/>
    </xf>
    <xf numFmtId="0" fontId="18" fillId="0" borderId="0" xfId="0" applyFont="1" applyAlignment="1" applyProtection="1">
      <alignment horizontal="center"/>
      <protection locked="0" hidden="1"/>
    </xf>
    <xf numFmtId="0" fontId="0" fillId="0" borderId="0" xfId="0" applyBorder="1">
      <protection locked="0"/>
    </xf>
    <xf numFmtId="0" fontId="11" fillId="5" borderId="5" xfId="7" applyFont="1" applyFill="1" applyBorder="1" applyAlignment="1" applyProtection="1">
      <alignment vertical="center" wrapText="1"/>
      <protection locked="0" hidden="1"/>
    </xf>
    <xf numFmtId="0" fontId="19" fillId="0" borderId="0" xfId="0" applyFont="1" applyAlignment="1">
      <alignment horizontal="center"/>
      <protection locked="0"/>
    </xf>
    <xf numFmtId="0" fontId="20" fillId="11" borderId="0" xfId="0" applyFont="1" applyFill="1">
      <protection locked="0"/>
    </xf>
    <xf numFmtId="0" fontId="21" fillId="11" borderId="0" xfId="0" applyFont="1" applyFill="1">
      <protection locked="0"/>
    </xf>
    <xf numFmtId="0" fontId="22" fillId="11" borderId="0" xfId="0" applyFont="1" applyFill="1">
      <protection locked="0"/>
    </xf>
    <xf numFmtId="0" fontId="23" fillId="11" borderId="0" xfId="0" applyFont="1" applyFill="1">
      <protection locked="0"/>
    </xf>
    <xf numFmtId="0" fontId="22" fillId="11" borderId="0" xfId="0" applyFont="1" applyFill="1" applyAlignment="1">
      <alignment horizontal="center"/>
      <protection locked="0"/>
    </xf>
    <xf numFmtId="0" fontId="24" fillId="0" borderId="0" xfId="0" applyFont="1" applyAlignment="1">
      <alignment horizontal="center"/>
      <protection locked="0"/>
    </xf>
    <xf numFmtId="0" fontId="0" fillId="0" borderId="0" xfId="0" applyAlignment="1">
      <alignment horizontal="center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19" fillId="7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horizontal="right" vertical="center" indent="1"/>
      <protection hidden="1"/>
    </xf>
    <xf numFmtId="0" fontId="15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locked="0" hidden="1"/>
    </xf>
    <xf numFmtId="0" fontId="19" fillId="0" borderId="4" xfId="0" applyFont="1" applyBorder="1" applyAlignment="1" applyProtection="1">
      <alignment vertical="center"/>
      <protection hidden="1"/>
    </xf>
    <xf numFmtId="3" fontId="25" fillId="9" borderId="4" xfId="0" applyNumberFormat="1" applyFont="1" applyFill="1" applyBorder="1" applyAlignment="1" applyProtection="1">
      <alignment horizontal="right" vertical="center" indent="1"/>
      <protection hidden="1"/>
    </xf>
    <xf numFmtId="1" fontId="25" fillId="9" borderId="4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 applyBorder="1" applyAlignment="1" applyProtection="1">
      <alignment vertical="center"/>
      <protection hidden="1"/>
    </xf>
    <xf numFmtId="164" fontId="25" fillId="9" borderId="4" xfId="0" applyNumberFormat="1" applyFont="1" applyFill="1" applyBorder="1" applyAlignment="1" applyProtection="1">
      <alignment horizontal="right" vertical="center" indent="1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8" fillId="0" borderId="0" xfId="0" applyFont="1" applyFill="1" applyBorder="1" applyAlignment="1" applyProtection="1">
      <alignment vertical="center"/>
      <protection hidden="1"/>
    </xf>
    <xf numFmtId="0" fontId="29" fillId="0" borderId="0" xfId="0" applyFont="1" applyFill="1" applyBorder="1" applyAlignment="1" applyProtection="1">
      <alignment horizontal="right" vertical="center" indent="1"/>
      <protection hidden="1"/>
    </xf>
    <xf numFmtId="0" fontId="30" fillId="0" borderId="0" xfId="0" applyFont="1" applyFill="1" applyBorder="1" applyAlignment="1" applyProtection="1">
      <alignment vertical="center"/>
      <protection hidden="1"/>
    </xf>
    <xf numFmtId="0" fontId="31" fillId="0" borderId="0" xfId="0" applyFont="1" applyFill="1" applyBorder="1" applyAlignment="1" applyProtection="1">
      <alignment vertical="center"/>
      <protection hidden="1"/>
    </xf>
    <xf numFmtId="0" fontId="31" fillId="0" borderId="0" xfId="0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 applyProtection="1">
      <alignment vertical="center"/>
      <protection hidden="1"/>
    </xf>
    <xf numFmtId="3" fontId="31" fillId="0" borderId="0" xfId="0" applyNumberFormat="1" applyFont="1" applyFill="1" applyBorder="1" applyAlignment="1" applyProtection="1">
      <alignment horizontal="right" vertical="center" indent="1"/>
      <protection hidden="1"/>
    </xf>
    <xf numFmtId="0" fontId="32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protection locked="0" hidden="1"/>
    </xf>
    <xf numFmtId="0" fontId="34" fillId="0" borderId="0" xfId="0" applyFont="1" applyFill="1" applyBorder="1" applyAlignment="1" applyProtection="1">
      <protection locked="0" hidden="1"/>
    </xf>
    <xf numFmtId="0" fontId="36" fillId="0" borderId="0" xfId="0" applyFont="1" applyFill="1" applyBorder="1" applyAlignment="1" applyProtection="1">
      <protection locked="0" hidden="1"/>
    </xf>
    <xf numFmtId="0" fontId="13" fillId="5" borderId="4" xfId="7" applyFont="1" applyFill="1" applyBorder="1" applyAlignment="1" applyProtection="1">
      <alignment vertical="center" wrapText="1"/>
      <protection locked="0" hidden="1"/>
    </xf>
    <xf numFmtId="0" fontId="13" fillId="5" borderId="6" xfId="7" applyFont="1" applyFill="1" applyBorder="1" applyAlignment="1" applyProtection="1">
      <alignment vertical="center" wrapText="1"/>
      <protection locked="0" hidden="1"/>
    </xf>
    <xf numFmtId="0" fontId="37" fillId="0" borderId="0" xfId="0" applyFont="1" applyFill="1" applyAlignment="1" applyProtection="1">
      <alignment horizontal="center" vertical="center"/>
      <protection hidden="1"/>
    </xf>
    <xf numFmtId="0" fontId="38" fillId="0" borderId="0" xfId="0" applyFont="1" applyFill="1" applyAlignment="1" applyProtection="1">
      <alignment vertical="center"/>
      <protection hidden="1"/>
    </xf>
    <xf numFmtId="0" fontId="39" fillId="0" borderId="0" xfId="0" applyFont="1" applyFill="1" applyAlignment="1" applyProtection="1">
      <alignment horizontal="right" vertical="center" indent="1"/>
      <protection hidden="1"/>
    </xf>
    <xf numFmtId="0" fontId="37" fillId="0" borderId="0" xfId="0" applyFont="1" applyFill="1" applyAlignment="1" applyProtection="1">
      <alignment horizontal="left" vertical="center"/>
      <protection hidden="1"/>
    </xf>
    <xf numFmtId="0" fontId="37" fillId="0" borderId="0" xfId="0" applyFont="1" applyFill="1" applyAlignment="1" applyProtection="1">
      <alignment vertical="center"/>
      <protection hidden="1"/>
    </xf>
    <xf numFmtId="0" fontId="39" fillId="0" borderId="4" xfId="0" applyFont="1" applyFill="1" applyBorder="1" applyAlignment="1" applyProtection="1">
      <alignment vertical="center"/>
      <protection hidden="1"/>
    </xf>
    <xf numFmtId="3" fontId="37" fillId="0" borderId="4" xfId="0" applyNumberFormat="1" applyFont="1" applyFill="1" applyBorder="1" applyAlignment="1" applyProtection="1">
      <alignment horizontal="right" vertical="center" indent="1"/>
      <protection hidden="1"/>
    </xf>
    <xf numFmtId="0" fontId="38" fillId="0" borderId="0" xfId="0" applyFont="1" applyFill="1" applyBorder="1" applyAlignment="1" applyProtection="1">
      <alignment vertical="center"/>
      <protection hidden="1"/>
    </xf>
    <xf numFmtId="0" fontId="39" fillId="0" borderId="0" xfId="0" applyFont="1" applyFill="1" applyBorder="1" applyAlignment="1" applyProtection="1">
      <alignment horizontal="right" vertical="center" indent="1"/>
      <protection hidden="1"/>
    </xf>
    <xf numFmtId="0" fontId="40" fillId="0" borderId="0" xfId="0" applyFont="1" applyFill="1" applyBorder="1" applyAlignme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42" fillId="0" borderId="0" xfId="0" applyFont="1" applyAlignment="1" applyProtection="1">
      <alignment horizontal="right" vertical="center" indent="1"/>
      <protection hidden="1"/>
    </xf>
    <xf numFmtId="0" fontId="43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11" fillId="8" borderId="0" xfId="2" applyFont="1" applyFill="1" applyBorder="1" applyAlignment="1" applyProtection="1">
      <alignment horizontal="center" vertical="center" wrapText="1"/>
      <protection locked="0" hidden="1"/>
    </xf>
    <xf numFmtId="0" fontId="35" fillId="0" borderId="0" xfId="0" applyFont="1" applyAlignment="1" applyProtection="1">
      <alignment horizontal="center" vertical="center" wrapText="1"/>
      <protection locked="0" hidden="1"/>
    </xf>
    <xf numFmtId="0" fontId="16" fillId="11" borderId="0" xfId="0" applyFont="1" applyFill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22" fillId="11" borderId="0" xfId="0" applyFont="1" applyFill="1" applyAlignment="1">
      <alignment horizontal="left"/>
      <protection locked="0"/>
    </xf>
    <xf numFmtId="0" fontId="33" fillId="7" borderId="0" xfId="0" applyFont="1" applyFill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</cellXfs>
  <cellStyles count="9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rowfield" xfId="7" xr:uid="{00000000-0005-0000-0000-000007000000}"/>
    <cellStyle name="Test" xfId="8" xr:uid="{00000000-0005-0000-0000-000008000000}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calcChain" Target="calcChain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eetMetadata" Target="metadata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haredStrings" Target="sharedStrings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0" /><Relationship Type="http://schemas.openxmlformats.org/officeDocument/2006/relationships/worksheet" Target="worksheets/sheet4.xml" Id="rId4" /><Relationship Type="http://schemas.openxmlformats.org/officeDocument/2006/relationships/theme" Target="theme/theme1.xml" Id="rId9" /><Relationship Type="http://schemas.openxmlformats.org/officeDocument/2006/relationships/customXml" Target="/customXml/item.xml" Id="R19ca9553794849f3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56339465297132"/>
          <c:y val="9.5552009403977786E-3"/>
          <c:w val="0.73633922832182974"/>
          <c:h val="0.973966114549667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'Population by Sex'!$O$6:$O$84</c:f>
              <c:strCache>
                <c:ptCount val="79"/>
                <c:pt idx="0">
                  <c:v>Nillumbik</c:v>
                </c:pt>
                <c:pt idx="1">
                  <c:v>Golden Plains</c:v>
                </c:pt>
                <c:pt idx="2">
                  <c:v>Casey</c:v>
                </c:pt>
                <c:pt idx="3">
                  <c:v>Manningham</c:v>
                </c:pt>
                <c:pt idx="4">
                  <c:v>Whittlesea</c:v>
                </c:pt>
                <c:pt idx="5">
                  <c:v>Surf Coast</c:v>
                </c:pt>
                <c:pt idx="6">
                  <c:v>Hume</c:v>
                </c:pt>
                <c:pt idx="7">
                  <c:v>Brimbank</c:v>
                </c:pt>
                <c:pt idx="8">
                  <c:v>Melton</c:v>
                </c:pt>
                <c:pt idx="9">
                  <c:v>Wyndham</c:v>
                </c:pt>
                <c:pt idx="10">
                  <c:v>Macedon Ranges</c:v>
                </c:pt>
                <c:pt idx="11">
                  <c:v>Monash</c:v>
                </c:pt>
                <c:pt idx="12">
                  <c:v>Knox</c:v>
                </c:pt>
                <c:pt idx="13">
                  <c:v>Cardinia</c:v>
                </c:pt>
                <c:pt idx="14">
                  <c:v>Greater Dandenong</c:v>
                </c:pt>
                <c:pt idx="15">
                  <c:v>Yarra Ranges</c:v>
                </c:pt>
                <c:pt idx="16">
                  <c:v>Towong</c:v>
                </c:pt>
                <c:pt idx="17">
                  <c:v>Moyne</c:v>
                </c:pt>
                <c:pt idx="18">
                  <c:v>Mitchell</c:v>
                </c:pt>
                <c:pt idx="19">
                  <c:v>Mansfield</c:v>
                </c:pt>
                <c:pt idx="20">
                  <c:v>Baw Baw</c:v>
                </c:pt>
                <c:pt idx="21">
                  <c:v>Moorabool</c:v>
                </c:pt>
                <c:pt idx="22">
                  <c:v>Indigo</c:v>
                </c:pt>
                <c:pt idx="23">
                  <c:v>Mornington Peninsula</c:v>
                </c:pt>
                <c:pt idx="24">
                  <c:v>Queenscliffe (B)</c:v>
                </c:pt>
                <c:pt idx="25">
                  <c:v>Moira</c:v>
                </c:pt>
                <c:pt idx="26">
                  <c:v>Boroondara</c:v>
                </c:pt>
                <c:pt idx="27">
                  <c:v>Murrindindi</c:v>
                </c:pt>
                <c:pt idx="28">
                  <c:v>East Gippsland</c:v>
                </c:pt>
                <c:pt idx="29">
                  <c:v>South Gippsland</c:v>
                </c:pt>
                <c:pt idx="30">
                  <c:v>Loddon</c:v>
                </c:pt>
                <c:pt idx="31">
                  <c:v>Banyule</c:v>
                </c:pt>
                <c:pt idx="32">
                  <c:v>Alpine</c:v>
                </c:pt>
                <c:pt idx="33">
                  <c:v>Bass Coast</c:v>
                </c:pt>
                <c:pt idx="34">
                  <c:v>Greater Shepparton</c:v>
                </c:pt>
                <c:pt idx="35">
                  <c:v>Campaspe</c:v>
                </c:pt>
                <c:pt idx="36">
                  <c:v>Glenelg</c:v>
                </c:pt>
                <c:pt idx="37">
                  <c:v>Whitehorse</c:v>
                </c:pt>
                <c:pt idx="38">
                  <c:v>Moonee Valley</c:v>
                </c:pt>
                <c:pt idx="39">
                  <c:v>Maroondah</c:v>
                </c:pt>
                <c:pt idx="40">
                  <c:v>Bayside</c:v>
                </c:pt>
                <c:pt idx="41">
                  <c:v>Pyrenees</c:v>
                </c:pt>
                <c:pt idx="42">
                  <c:v>Benalla</c:v>
                </c:pt>
                <c:pt idx="43">
                  <c:v>Greater Bendigo</c:v>
                </c:pt>
                <c:pt idx="44">
                  <c:v>Ararat</c:v>
                </c:pt>
                <c:pt idx="45">
                  <c:v>Greater Geelong</c:v>
                </c:pt>
                <c:pt idx="46">
                  <c:v>Swan Hill</c:v>
                </c:pt>
                <c:pt idx="47">
                  <c:v>Wellington</c:v>
                </c:pt>
                <c:pt idx="48">
                  <c:v>Hepburn</c:v>
                </c:pt>
                <c:pt idx="49">
                  <c:v>Corangamite</c:v>
                </c:pt>
                <c:pt idx="50">
                  <c:v>Hindmarsh</c:v>
                </c:pt>
                <c:pt idx="51">
                  <c:v>Wodonga</c:v>
                </c:pt>
                <c:pt idx="52">
                  <c:v>Strathbogie</c:v>
                </c:pt>
                <c:pt idx="53">
                  <c:v>Gannawarra</c:v>
                </c:pt>
                <c:pt idx="54">
                  <c:v>Mildura</c:v>
                </c:pt>
                <c:pt idx="55">
                  <c:v>Colac-Otway</c:v>
                </c:pt>
                <c:pt idx="56">
                  <c:v>Kingston</c:v>
                </c:pt>
                <c:pt idx="57">
                  <c:v>Wangaratta</c:v>
                </c:pt>
                <c:pt idx="58">
                  <c:v>Hobsons Bay</c:v>
                </c:pt>
                <c:pt idx="59">
                  <c:v>Glen Eira</c:v>
                </c:pt>
                <c:pt idx="60">
                  <c:v>Maribyrnong</c:v>
                </c:pt>
                <c:pt idx="61">
                  <c:v>Frankston</c:v>
                </c:pt>
                <c:pt idx="62">
                  <c:v>Latrobe</c:v>
                </c:pt>
                <c:pt idx="63">
                  <c:v>Warrnambool</c:v>
                </c:pt>
                <c:pt idx="64">
                  <c:v>Northern Grampians</c:v>
                </c:pt>
                <c:pt idx="65">
                  <c:v>Mount Alexander</c:v>
                </c:pt>
                <c:pt idx="66">
                  <c:v>Ballarat</c:v>
                </c:pt>
                <c:pt idx="67">
                  <c:v>Horsham</c:v>
                </c:pt>
                <c:pt idx="68">
                  <c:v>West Wimmera</c:v>
                </c:pt>
                <c:pt idx="69">
                  <c:v>Buloke</c:v>
                </c:pt>
                <c:pt idx="70">
                  <c:v>Southern Grampians</c:v>
                </c:pt>
                <c:pt idx="71">
                  <c:v>Moreland</c:v>
                </c:pt>
                <c:pt idx="72">
                  <c:v>Darebin</c:v>
                </c:pt>
                <c:pt idx="73">
                  <c:v>Melbourne</c:v>
                </c:pt>
                <c:pt idx="74">
                  <c:v>Yarriambiack</c:v>
                </c:pt>
                <c:pt idx="75">
                  <c:v>Central Goldfields</c:v>
                </c:pt>
                <c:pt idx="76">
                  <c:v>Stonnington</c:v>
                </c:pt>
                <c:pt idx="77">
                  <c:v>Yarra</c:v>
                </c:pt>
                <c:pt idx="78">
                  <c:v>Port Phillip</c:v>
                </c:pt>
              </c:strCache>
            </c:strRef>
          </c:cat>
          <c:val>
            <c:numRef>
              <c:f>'Population by Sex'!$P$6:$P$84</c:f>
              <c:numCache>
                <c:formatCode>#,##0</c:formatCode>
                <c:ptCount val="79"/>
                <c:pt idx="0">
                  <c:v>14.855663182123333</c:v>
                </c:pt>
                <c:pt idx="1">
                  <c:v>15.54512258737611</c:v>
                </c:pt>
                <c:pt idx="2">
                  <c:v>17.262461157567643</c:v>
                </c:pt>
                <c:pt idx="3">
                  <c:v>17.429970475984735</c:v>
                </c:pt>
                <c:pt idx="4">
                  <c:v>17.465370677684831</c:v>
                </c:pt>
                <c:pt idx="5">
                  <c:v>17.468829601823302</c:v>
                </c:pt>
                <c:pt idx="6">
                  <c:v>17.577009767092409</c:v>
                </c:pt>
                <c:pt idx="7">
                  <c:v>17.841812902411309</c:v>
                </c:pt>
                <c:pt idx="8">
                  <c:v>17.875855267213218</c:v>
                </c:pt>
                <c:pt idx="9">
                  <c:v>18.137035378414691</c:v>
                </c:pt>
                <c:pt idx="10">
                  <c:v>19.377479401891975</c:v>
                </c:pt>
                <c:pt idx="11">
                  <c:v>19.562526982299609</c:v>
                </c:pt>
                <c:pt idx="12">
                  <c:v>20.334810438207779</c:v>
                </c:pt>
                <c:pt idx="13">
                  <c:v>20.41091276524082</c:v>
                </c:pt>
                <c:pt idx="14">
                  <c:v>20.751909931644551</c:v>
                </c:pt>
                <c:pt idx="15">
                  <c:v>20.777902635299235</c:v>
                </c:pt>
                <c:pt idx="16">
                  <c:v>20.798201236649803</c:v>
                </c:pt>
                <c:pt idx="17">
                  <c:v>20.859538784067087</c:v>
                </c:pt>
                <c:pt idx="18">
                  <c:v>21.061158363710003</c:v>
                </c:pt>
                <c:pt idx="19">
                  <c:v>21.363636363636363</c:v>
                </c:pt>
                <c:pt idx="20">
                  <c:v>21.520930984321964</c:v>
                </c:pt>
                <c:pt idx="21">
                  <c:v>21.773182957393484</c:v>
                </c:pt>
                <c:pt idx="22">
                  <c:v>22.064925555284354</c:v>
                </c:pt>
                <c:pt idx="23">
                  <c:v>22.421856306962781</c:v>
                </c:pt>
                <c:pt idx="24">
                  <c:v>22.432432432432435</c:v>
                </c:pt>
                <c:pt idx="25">
                  <c:v>22.584887613582019</c:v>
                </c:pt>
                <c:pt idx="26">
                  <c:v>22.835184159963525</c:v>
                </c:pt>
                <c:pt idx="27">
                  <c:v>23.092470944921679</c:v>
                </c:pt>
                <c:pt idx="28">
                  <c:v>23.201594154765857</c:v>
                </c:pt>
                <c:pt idx="29">
                  <c:v>23.21802289794411</c:v>
                </c:pt>
                <c:pt idx="30">
                  <c:v>23.271276595744681</c:v>
                </c:pt>
                <c:pt idx="31">
                  <c:v>23.321272298889262</c:v>
                </c:pt>
                <c:pt idx="32">
                  <c:v>23.464658169177287</c:v>
                </c:pt>
                <c:pt idx="33">
                  <c:v>23.592426507224715</c:v>
                </c:pt>
                <c:pt idx="34">
                  <c:v>23.681402439024389</c:v>
                </c:pt>
                <c:pt idx="35">
                  <c:v>23.68776634445484</c:v>
                </c:pt>
                <c:pt idx="36">
                  <c:v>23.841568929052105</c:v>
                </c:pt>
                <c:pt idx="37">
                  <c:v>23.850226446386426</c:v>
                </c:pt>
                <c:pt idx="38">
                  <c:v>23.91283706798329</c:v>
                </c:pt>
                <c:pt idx="39">
                  <c:v>24.069221260815819</c:v>
                </c:pt>
                <c:pt idx="40">
                  <c:v>24.132462686567163</c:v>
                </c:pt>
                <c:pt idx="41">
                  <c:v>24.19894787183166</c:v>
                </c:pt>
                <c:pt idx="42">
                  <c:v>24.214202561117578</c:v>
                </c:pt>
                <c:pt idx="43">
                  <c:v>24.377511704022869</c:v>
                </c:pt>
                <c:pt idx="44">
                  <c:v>24.437627811860942</c:v>
                </c:pt>
                <c:pt idx="45">
                  <c:v>24.453836761529068</c:v>
                </c:pt>
                <c:pt idx="46">
                  <c:v>24.514272007675704</c:v>
                </c:pt>
                <c:pt idx="47">
                  <c:v>24.536686838124055</c:v>
                </c:pt>
                <c:pt idx="48">
                  <c:v>24.570446735395187</c:v>
                </c:pt>
                <c:pt idx="49">
                  <c:v>24.636955433149723</c:v>
                </c:pt>
                <c:pt idx="50">
                  <c:v>24.719101123595504</c:v>
                </c:pt>
                <c:pt idx="51">
                  <c:v>24.74253682701082</c:v>
                </c:pt>
                <c:pt idx="52">
                  <c:v>24.860646599777034</c:v>
                </c:pt>
                <c:pt idx="53">
                  <c:v>25.046497210167392</c:v>
                </c:pt>
                <c:pt idx="54">
                  <c:v>25.109698217963643</c:v>
                </c:pt>
                <c:pt idx="55">
                  <c:v>25.260416666666668</c:v>
                </c:pt>
                <c:pt idx="56">
                  <c:v>25.372523613052817</c:v>
                </c:pt>
                <c:pt idx="57">
                  <c:v>25.531914893617021</c:v>
                </c:pt>
                <c:pt idx="58">
                  <c:v>25.652351182386518</c:v>
                </c:pt>
                <c:pt idx="59">
                  <c:v>25.992735078015354</c:v>
                </c:pt>
                <c:pt idx="60">
                  <c:v>26.310114298037522</c:v>
                </c:pt>
                <c:pt idx="61">
                  <c:v>26.585828946232848</c:v>
                </c:pt>
                <c:pt idx="62">
                  <c:v>26.677687974528535</c:v>
                </c:pt>
                <c:pt idx="63">
                  <c:v>26.688874083944036</c:v>
                </c:pt>
                <c:pt idx="64">
                  <c:v>26.797385620915033</c:v>
                </c:pt>
                <c:pt idx="65">
                  <c:v>27.3058884835852</c:v>
                </c:pt>
                <c:pt idx="66">
                  <c:v>27.328414311568984</c:v>
                </c:pt>
                <c:pt idx="67">
                  <c:v>27.362612094734423</c:v>
                </c:pt>
                <c:pt idx="68">
                  <c:v>27.483751160631382</c:v>
                </c:pt>
                <c:pt idx="69">
                  <c:v>27.634529147982061</c:v>
                </c:pt>
                <c:pt idx="70">
                  <c:v>27.814105558150398</c:v>
                </c:pt>
                <c:pt idx="71">
                  <c:v>27.904432678422964</c:v>
                </c:pt>
                <c:pt idx="72">
                  <c:v>27.986285714285714</c:v>
                </c:pt>
                <c:pt idx="73">
                  <c:v>28.101520982224663</c:v>
                </c:pt>
                <c:pt idx="74">
                  <c:v>28.13807531380753</c:v>
                </c:pt>
                <c:pt idx="75">
                  <c:v>28.462455303933254</c:v>
                </c:pt>
                <c:pt idx="76">
                  <c:v>28.928732014388491</c:v>
                </c:pt>
                <c:pt idx="77">
                  <c:v>30.736782902137232</c:v>
                </c:pt>
                <c:pt idx="78">
                  <c:v>32.746121502102369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9-4235-BA40-0779D0CE2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axId val="678584288"/>
        <c:axId val="678580680"/>
      </c:barChart>
      <c:catAx>
        <c:axId val="678584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580680"/>
        <c:crosses val="autoZero"/>
        <c:auto val="1"/>
        <c:lblAlgn val="ctr"/>
        <c:lblOffset val="100"/>
        <c:noMultiLvlLbl val="0"/>
      </c:catAx>
      <c:valAx>
        <c:axId val="67858068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8584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01904990751657"/>
          <c:y val="1.0962659627545798E-2"/>
          <c:w val="0.8053726997893278"/>
          <c:h val="0.872056266929540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Front!$G$11:$G$12</c:f>
              <c:strCache>
                <c:ptCount val="2"/>
                <c:pt idx="0">
                  <c:v>Males</c:v>
                </c:pt>
                <c:pt idx="1">
                  <c:v>Females</c:v>
                </c:pt>
              </c:strCache>
            </c:strRef>
          </c:cat>
          <c:val>
            <c:numRef>
              <c:f>Front!$H$11:$H$12</c:f>
              <c:numCache>
                <c:formatCode>#,##0</c:formatCode>
                <c:ptCount val="2"/>
                <c:pt idx="0">
                  <c:v>1831</c:v>
                </c:pt>
                <c:pt idx="1">
                  <c:v>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0-449D-84A0-74F149AF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3996968"/>
        <c:axId val="633997952"/>
      </c:barChart>
      <c:catAx>
        <c:axId val="633996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997952"/>
        <c:crosses val="autoZero"/>
        <c:auto val="1"/>
        <c:lblAlgn val="ctr"/>
        <c:lblOffset val="100"/>
        <c:noMultiLvlLbl val="0"/>
      </c:catAx>
      <c:valAx>
        <c:axId val="6339979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996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Front!$G$29:$G$82</c:f>
              <c:strCache>
                <c:ptCount val="54"/>
                <c:pt idx="0">
                  <c:v>Australia</c:v>
                </c:pt>
                <c:pt idx="1">
                  <c:v>Italy</c:v>
                </c:pt>
                <c:pt idx="2">
                  <c:v>England</c:v>
                </c:pt>
                <c:pt idx="3">
                  <c:v>Vietnam</c:v>
                </c:pt>
                <c:pt idx="4">
                  <c:v>Sri Lanka</c:v>
                </c:pt>
                <c:pt idx="5">
                  <c:v>Greece</c:v>
                </c:pt>
                <c:pt idx="6">
                  <c:v>India</c:v>
                </c:pt>
                <c:pt idx="7">
                  <c:v>China </c:v>
                </c:pt>
                <c:pt idx="8">
                  <c:v>Mauritius</c:v>
                </c:pt>
                <c:pt idx="9">
                  <c:v>Poland</c:v>
                </c:pt>
                <c:pt idx="10">
                  <c:v>Germany</c:v>
                </c:pt>
                <c:pt idx="11">
                  <c:v>Croatia</c:v>
                </c:pt>
                <c:pt idx="12">
                  <c:v>Serbia</c:v>
                </c:pt>
                <c:pt idx="13">
                  <c:v>Netherlands</c:v>
                </c:pt>
                <c:pt idx="14">
                  <c:v>Bosnia</c:v>
                </c:pt>
                <c:pt idx="15">
                  <c:v>Malta</c:v>
                </c:pt>
                <c:pt idx="16">
                  <c:v>Scotland</c:v>
                </c:pt>
                <c:pt idx="17">
                  <c:v>Chile</c:v>
                </c:pt>
                <c:pt idx="18">
                  <c:v>Philippines</c:v>
                </c:pt>
                <c:pt idx="19">
                  <c:v>Turkey</c:v>
                </c:pt>
                <c:pt idx="20">
                  <c:v>Egypt</c:v>
                </c:pt>
                <c:pt idx="21">
                  <c:v>Hungary</c:v>
                </c:pt>
                <c:pt idx="22">
                  <c:v>Malaysia</c:v>
                </c:pt>
                <c:pt idx="23">
                  <c:v>Romania</c:v>
                </c:pt>
                <c:pt idx="24">
                  <c:v>New Zealand</c:v>
                </c:pt>
                <c:pt idx="25">
                  <c:v>South Africa</c:v>
                </c:pt>
                <c:pt idx="26">
                  <c:v>Lebanon</c:v>
                </c:pt>
                <c:pt idx="27">
                  <c:v>Cyprus</c:v>
                </c:pt>
                <c:pt idx="28">
                  <c:v>Austria</c:v>
                </c:pt>
                <c:pt idx="29">
                  <c:v>Ireland</c:v>
                </c:pt>
                <c:pt idx="30">
                  <c:v>North Macedonia</c:v>
                </c:pt>
                <c:pt idx="31">
                  <c:v>Slovenia</c:v>
                </c:pt>
                <c:pt idx="32">
                  <c:v>Fiji</c:v>
                </c:pt>
                <c:pt idx="33">
                  <c:v>Argentina</c:v>
                </c:pt>
                <c:pt idx="34">
                  <c:v>Ukraine</c:v>
                </c:pt>
                <c:pt idx="35">
                  <c:v>Singapore</c:v>
                </c:pt>
                <c:pt idx="36">
                  <c:v>Japan</c:v>
                </c:pt>
                <c:pt idx="37">
                  <c:v>Indonesia</c:v>
                </c:pt>
                <c:pt idx="38">
                  <c:v>Russian Federation</c:v>
                </c:pt>
                <c:pt idx="39">
                  <c:v>Iran</c:v>
                </c:pt>
                <c:pt idx="40">
                  <c:v>France</c:v>
                </c:pt>
                <c:pt idx="41">
                  <c:v>Hong Kong</c:v>
                </c:pt>
                <c:pt idx="42">
                  <c:v>Portugal</c:v>
                </c:pt>
                <c:pt idx="43">
                  <c:v>Iraq</c:v>
                </c:pt>
                <c:pt idx="44">
                  <c:v>Northern Ireland</c:v>
                </c:pt>
                <c:pt idx="45">
                  <c:v>Canada</c:v>
                </c:pt>
                <c:pt idx="46">
                  <c:v>Wales</c:v>
                </c:pt>
                <c:pt idx="47">
                  <c:v>Czechia</c:v>
                </c:pt>
                <c:pt idx="48">
                  <c:v>Eastern Europe, nfd</c:v>
                </c:pt>
                <c:pt idx="49">
                  <c:v>Spain</c:v>
                </c:pt>
                <c:pt idx="50">
                  <c:v>Israel</c:v>
                </c:pt>
                <c:pt idx="51">
                  <c:v>Latvia</c:v>
                </c:pt>
                <c:pt idx="52">
                  <c:v>United States of America</c:v>
                </c:pt>
                <c:pt idx="53">
                  <c:v>Switzerland</c:v>
                </c:pt>
              </c:strCache>
            </c:strRef>
          </c:cat>
          <c:val>
            <c:numRef>
              <c:f>Front!$H$29:$H$82</c:f>
              <c:numCache>
                <c:formatCode>#,##0</c:formatCode>
                <c:ptCount val="54"/>
                <c:pt idx="0">
                  <c:v>1644</c:v>
                </c:pt>
                <c:pt idx="1">
                  <c:v>325</c:v>
                </c:pt>
                <c:pt idx="2">
                  <c:v>252</c:v>
                </c:pt>
                <c:pt idx="3">
                  <c:v>231</c:v>
                </c:pt>
                <c:pt idx="4">
                  <c:v>216</c:v>
                </c:pt>
                <c:pt idx="5">
                  <c:v>211</c:v>
                </c:pt>
                <c:pt idx="6">
                  <c:v>187</c:v>
                </c:pt>
                <c:pt idx="7">
                  <c:v>138</c:v>
                </c:pt>
                <c:pt idx="8">
                  <c:v>132</c:v>
                </c:pt>
                <c:pt idx="9">
                  <c:v>118</c:v>
                </c:pt>
                <c:pt idx="10">
                  <c:v>93</c:v>
                </c:pt>
                <c:pt idx="11">
                  <c:v>87</c:v>
                </c:pt>
                <c:pt idx="12">
                  <c:v>80</c:v>
                </c:pt>
                <c:pt idx="13">
                  <c:v>80</c:v>
                </c:pt>
                <c:pt idx="14">
                  <c:v>79</c:v>
                </c:pt>
                <c:pt idx="15">
                  <c:v>62</c:v>
                </c:pt>
                <c:pt idx="16">
                  <c:v>61</c:v>
                </c:pt>
                <c:pt idx="17">
                  <c:v>54</c:v>
                </c:pt>
                <c:pt idx="18">
                  <c:v>49</c:v>
                </c:pt>
                <c:pt idx="19">
                  <c:v>41</c:v>
                </c:pt>
                <c:pt idx="20">
                  <c:v>41</c:v>
                </c:pt>
                <c:pt idx="21">
                  <c:v>36</c:v>
                </c:pt>
                <c:pt idx="22">
                  <c:v>36</c:v>
                </c:pt>
                <c:pt idx="23">
                  <c:v>35</c:v>
                </c:pt>
                <c:pt idx="24">
                  <c:v>35</c:v>
                </c:pt>
                <c:pt idx="25">
                  <c:v>31</c:v>
                </c:pt>
                <c:pt idx="26">
                  <c:v>30</c:v>
                </c:pt>
                <c:pt idx="27">
                  <c:v>28</c:v>
                </c:pt>
                <c:pt idx="28">
                  <c:v>27</c:v>
                </c:pt>
                <c:pt idx="29">
                  <c:v>24</c:v>
                </c:pt>
                <c:pt idx="30">
                  <c:v>22</c:v>
                </c:pt>
                <c:pt idx="31">
                  <c:v>19</c:v>
                </c:pt>
                <c:pt idx="32">
                  <c:v>15</c:v>
                </c:pt>
                <c:pt idx="33">
                  <c:v>13</c:v>
                </c:pt>
                <c:pt idx="34">
                  <c:v>13</c:v>
                </c:pt>
                <c:pt idx="35">
                  <c:v>12</c:v>
                </c:pt>
                <c:pt idx="36">
                  <c:v>11</c:v>
                </c:pt>
                <c:pt idx="37">
                  <c:v>8</c:v>
                </c:pt>
                <c:pt idx="38">
                  <c:v>8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5</c:v>
                </c:pt>
                <c:pt idx="46">
                  <c:v>5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5-4820-A070-14AB0D122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943964928"/>
        <c:axId val="943965584"/>
      </c:barChart>
      <c:catAx>
        <c:axId val="943964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965584"/>
        <c:crosses val="autoZero"/>
        <c:auto val="1"/>
        <c:lblAlgn val="ctr"/>
        <c:lblOffset val="100"/>
        <c:noMultiLvlLbl val="0"/>
      </c:catAx>
      <c:valAx>
        <c:axId val="943965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96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Front!$G$88:$G$141</c:f>
              <c:strCache>
                <c:ptCount val="54"/>
                <c:pt idx="0">
                  <c:v>English</c:v>
                </c:pt>
                <c:pt idx="1">
                  <c:v>Italian</c:v>
                </c:pt>
                <c:pt idx="2">
                  <c:v>Greek</c:v>
                </c:pt>
                <c:pt idx="3">
                  <c:v>Vietnamese</c:v>
                </c:pt>
                <c:pt idx="4">
                  <c:v>Serbian</c:v>
                </c:pt>
                <c:pt idx="5">
                  <c:v>Mandarin</c:v>
                </c:pt>
                <c:pt idx="6">
                  <c:v>Spanish</c:v>
                </c:pt>
                <c:pt idx="7">
                  <c:v>Polish</c:v>
                </c:pt>
                <c:pt idx="8">
                  <c:v>Cantonese</c:v>
                </c:pt>
                <c:pt idx="9">
                  <c:v>French</c:v>
                </c:pt>
                <c:pt idx="10">
                  <c:v>Croatian</c:v>
                </c:pt>
                <c:pt idx="11">
                  <c:v>Hungarian</c:v>
                </c:pt>
                <c:pt idx="12">
                  <c:v>Arabic</c:v>
                </c:pt>
                <c:pt idx="13">
                  <c:v>Bosnian</c:v>
                </c:pt>
                <c:pt idx="14">
                  <c:v>Khmer</c:v>
                </c:pt>
                <c:pt idx="15">
                  <c:v>German</c:v>
                </c:pt>
                <c:pt idx="16">
                  <c:v>Russian</c:v>
                </c:pt>
                <c:pt idx="17">
                  <c:v>Sinhalese</c:v>
                </c:pt>
                <c:pt idx="18">
                  <c:v>Turkish</c:v>
                </c:pt>
                <c:pt idx="19">
                  <c:v>Maltese</c:v>
                </c:pt>
                <c:pt idx="20">
                  <c:v>Tamil</c:v>
                </c:pt>
                <c:pt idx="21">
                  <c:v>Romanian</c:v>
                </c:pt>
                <c:pt idx="22">
                  <c:v>Min Nan</c:v>
                </c:pt>
                <c:pt idx="23">
                  <c:v>Tagalog</c:v>
                </c:pt>
                <c:pt idx="24">
                  <c:v>Hindi</c:v>
                </c:pt>
                <c:pt idx="25">
                  <c:v>Persian (excluding Dari)</c:v>
                </c:pt>
                <c:pt idx="26">
                  <c:v>Ukrainian</c:v>
                </c:pt>
                <c:pt idx="27">
                  <c:v>Albanian</c:v>
                </c:pt>
                <c:pt idx="28">
                  <c:v>Armenian</c:v>
                </c:pt>
                <c:pt idx="29">
                  <c:v>Filipino</c:v>
                </c:pt>
                <c:pt idx="30">
                  <c:v>Dutch</c:v>
                </c:pt>
                <c:pt idx="31">
                  <c:v>Macedonian</c:v>
                </c:pt>
                <c:pt idx="32">
                  <c:v>Portuguese</c:v>
                </c:pt>
                <c:pt idx="33">
                  <c:v>Chinese, nfd</c:v>
                </c:pt>
                <c:pt idx="34">
                  <c:v>Serbo-Croatian</c:v>
                </c:pt>
                <c:pt idx="35">
                  <c:v>Japanese</c:v>
                </c:pt>
                <c:pt idx="36">
                  <c:v>Slovene</c:v>
                </c:pt>
                <c:pt idx="37">
                  <c:v>Punjabi</c:v>
                </c:pt>
                <c:pt idx="38">
                  <c:v>Slovak</c:v>
                </c:pt>
                <c:pt idx="39">
                  <c:v>Korean</c:v>
                </c:pt>
                <c:pt idx="40">
                  <c:v>Hakka</c:v>
                </c:pt>
                <c:pt idx="41">
                  <c:v>Afrikaans</c:v>
                </c:pt>
                <c:pt idx="42">
                  <c:v>Lithuanian</c:v>
                </c:pt>
                <c:pt idx="43">
                  <c:v>Indonesian</c:v>
                </c:pt>
                <c:pt idx="44">
                  <c:v>Czech</c:v>
                </c:pt>
                <c:pt idx="45">
                  <c:v>Danish</c:v>
                </c:pt>
                <c:pt idx="46">
                  <c:v>Chaldean Neo-Aramaic</c:v>
                </c:pt>
                <c:pt idx="47">
                  <c:v>Malay</c:v>
                </c:pt>
                <c:pt idx="48">
                  <c:v>Finnish</c:v>
                </c:pt>
                <c:pt idx="49">
                  <c:v>Thai</c:v>
                </c:pt>
                <c:pt idx="50">
                  <c:v>Assyrian Neo-Aramaic</c:v>
                </c:pt>
                <c:pt idx="51">
                  <c:v>Yiddish</c:v>
                </c:pt>
                <c:pt idx="52">
                  <c:v>Latvian</c:v>
                </c:pt>
                <c:pt idx="53">
                  <c:v>Hebrew</c:v>
                </c:pt>
              </c:strCache>
            </c:strRef>
          </c:cat>
          <c:val>
            <c:numRef>
              <c:f>Front!$H$88:$H$141</c:f>
              <c:numCache>
                <c:formatCode>#,##0</c:formatCode>
                <c:ptCount val="54"/>
                <c:pt idx="0">
                  <c:v>2869</c:v>
                </c:pt>
                <c:pt idx="1">
                  <c:v>297</c:v>
                </c:pt>
                <c:pt idx="2">
                  <c:v>242</c:v>
                </c:pt>
                <c:pt idx="3">
                  <c:v>174</c:v>
                </c:pt>
                <c:pt idx="4">
                  <c:v>128</c:v>
                </c:pt>
                <c:pt idx="5">
                  <c:v>117</c:v>
                </c:pt>
                <c:pt idx="6">
                  <c:v>109</c:v>
                </c:pt>
                <c:pt idx="7">
                  <c:v>108</c:v>
                </c:pt>
                <c:pt idx="8">
                  <c:v>100</c:v>
                </c:pt>
                <c:pt idx="9">
                  <c:v>89</c:v>
                </c:pt>
                <c:pt idx="10">
                  <c:v>69</c:v>
                </c:pt>
                <c:pt idx="11">
                  <c:v>59</c:v>
                </c:pt>
                <c:pt idx="12">
                  <c:v>53</c:v>
                </c:pt>
                <c:pt idx="13">
                  <c:v>50</c:v>
                </c:pt>
                <c:pt idx="14">
                  <c:v>41</c:v>
                </c:pt>
                <c:pt idx="15">
                  <c:v>41</c:v>
                </c:pt>
                <c:pt idx="16">
                  <c:v>39</c:v>
                </c:pt>
                <c:pt idx="17">
                  <c:v>35</c:v>
                </c:pt>
                <c:pt idx="18">
                  <c:v>33</c:v>
                </c:pt>
                <c:pt idx="19">
                  <c:v>30</c:v>
                </c:pt>
                <c:pt idx="20">
                  <c:v>28</c:v>
                </c:pt>
                <c:pt idx="21">
                  <c:v>26</c:v>
                </c:pt>
                <c:pt idx="22">
                  <c:v>17</c:v>
                </c:pt>
                <c:pt idx="23">
                  <c:v>17</c:v>
                </c:pt>
                <c:pt idx="24">
                  <c:v>15</c:v>
                </c:pt>
                <c:pt idx="25">
                  <c:v>14</c:v>
                </c:pt>
                <c:pt idx="26">
                  <c:v>14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  <c:pt idx="30">
                  <c:v>13</c:v>
                </c:pt>
                <c:pt idx="31">
                  <c:v>13</c:v>
                </c:pt>
                <c:pt idx="32">
                  <c:v>10</c:v>
                </c:pt>
                <c:pt idx="33">
                  <c:v>9</c:v>
                </c:pt>
                <c:pt idx="34">
                  <c:v>9</c:v>
                </c:pt>
                <c:pt idx="35">
                  <c:v>8</c:v>
                </c:pt>
                <c:pt idx="36">
                  <c:v>8</c:v>
                </c:pt>
                <c:pt idx="37">
                  <c:v>6</c:v>
                </c:pt>
                <c:pt idx="38">
                  <c:v>6</c:v>
                </c:pt>
                <c:pt idx="39">
                  <c:v>4</c:v>
                </c:pt>
                <c:pt idx="40">
                  <c:v>4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E-4375-88B2-217B9348C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943964928"/>
        <c:axId val="943965584"/>
      </c:barChart>
      <c:catAx>
        <c:axId val="943964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965584"/>
        <c:crosses val="autoZero"/>
        <c:auto val="1"/>
        <c:lblAlgn val="ctr"/>
        <c:lblOffset val="100"/>
        <c:noMultiLvlLbl val="0"/>
      </c:catAx>
      <c:valAx>
        <c:axId val="943965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96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Front!$G$147:$G$200</c:f>
              <c:strCache>
                <c:ptCount val="54"/>
                <c:pt idx="0">
                  <c:v>Vietnamese</c:v>
                </c:pt>
                <c:pt idx="1">
                  <c:v>Greek</c:v>
                </c:pt>
                <c:pt idx="2">
                  <c:v>Italian</c:v>
                </c:pt>
                <c:pt idx="3">
                  <c:v>Mandarin</c:v>
                </c:pt>
                <c:pt idx="4">
                  <c:v>Serbian</c:v>
                </c:pt>
                <c:pt idx="5">
                  <c:v>Cantonese</c:v>
                </c:pt>
                <c:pt idx="6">
                  <c:v>Spanish</c:v>
                </c:pt>
                <c:pt idx="7">
                  <c:v>Polish</c:v>
                </c:pt>
                <c:pt idx="8">
                  <c:v>Bosnian</c:v>
                </c:pt>
                <c:pt idx="9">
                  <c:v>Khmer</c:v>
                </c:pt>
                <c:pt idx="10">
                  <c:v>Russian</c:v>
                </c:pt>
                <c:pt idx="11">
                  <c:v>Turkish</c:v>
                </c:pt>
                <c:pt idx="12">
                  <c:v>Croatian</c:v>
                </c:pt>
                <c:pt idx="13">
                  <c:v>Hungarian</c:v>
                </c:pt>
                <c:pt idx="14">
                  <c:v>Arabic</c:v>
                </c:pt>
                <c:pt idx="15">
                  <c:v>Romanian</c:v>
                </c:pt>
                <c:pt idx="16">
                  <c:v>Min Nan</c:v>
                </c:pt>
                <c:pt idx="17">
                  <c:v>Tagalog</c:v>
                </c:pt>
                <c:pt idx="18">
                  <c:v>Albanian</c:v>
                </c:pt>
                <c:pt idx="19">
                  <c:v>Tamil</c:v>
                </c:pt>
                <c:pt idx="20">
                  <c:v>Armenian</c:v>
                </c:pt>
                <c:pt idx="21">
                  <c:v>Serbo-Croatian</c:v>
                </c:pt>
                <c:pt idx="22">
                  <c:v>Chinese, nfd</c:v>
                </c:pt>
                <c:pt idx="23">
                  <c:v>Hindi</c:v>
                </c:pt>
                <c:pt idx="24">
                  <c:v>French</c:v>
                </c:pt>
                <c:pt idx="25">
                  <c:v>Hakka</c:v>
                </c:pt>
                <c:pt idx="26">
                  <c:v>Maltese</c:v>
                </c:pt>
                <c:pt idx="27">
                  <c:v>Sinhalese</c:v>
                </c:pt>
                <c:pt idx="28">
                  <c:v>Thai</c:v>
                </c:pt>
                <c:pt idx="29">
                  <c:v>Ukrainian</c:v>
                </c:pt>
                <c:pt idx="30">
                  <c:v>Portuguese</c:v>
                </c:pt>
                <c:pt idx="31">
                  <c:v>Persian </c:v>
                </c:pt>
                <c:pt idx="32">
                  <c:v>Macedonian</c:v>
                </c:pt>
                <c:pt idx="33">
                  <c:v>Belorussian</c:v>
                </c:pt>
                <c:pt idx="34">
                  <c:v>Timorese</c:v>
                </c:pt>
                <c:pt idx="35">
                  <c:v>Samoan</c:v>
                </c:pt>
                <c:pt idx="36">
                  <c:v>Amharic</c:v>
                </c:pt>
                <c:pt idx="37">
                  <c:v>Punjabi</c:v>
                </c:pt>
                <c:pt idx="38">
                  <c:v>Finnish</c:v>
                </c:pt>
                <c:pt idx="39">
                  <c:v>Indonesian</c:v>
                </c:pt>
                <c:pt idx="40">
                  <c:v>Lao</c:v>
                </c:pt>
                <c:pt idx="41">
                  <c:v>Dari</c:v>
                </c:pt>
                <c:pt idx="42">
                  <c:v>Czech</c:v>
                </c:pt>
                <c:pt idx="43">
                  <c:v>Hazaraghi</c:v>
                </c:pt>
                <c:pt idx="44">
                  <c:v>Filipino</c:v>
                </c:pt>
                <c:pt idx="45">
                  <c:v>Somali</c:v>
                </c:pt>
                <c:pt idx="46">
                  <c:v>Chaldean Neo-Aramaic</c:v>
                </c:pt>
                <c:pt idx="47">
                  <c:v>Slovene</c:v>
                </c:pt>
                <c:pt idx="48">
                  <c:v>Japanese</c:v>
                </c:pt>
                <c:pt idx="49">
                  <c:v>Wu</c:v>
                </c:pt>
                <c:pt idx="50">
                  <c:v>German</c:v>
                </c:pt>
                <c:pt idx="51">
                  <c:v>Korean</c:v>
                </c:pt>
                <c:pt idx="52">
                  <c:v>Slovak</c:v>
                </c:pt>
                <c:pt idx="53">
                  <c:v>Assyrian Neo-Aramaic</c:v>
                </c:pt>
              </c:strCache>
            </c:strRef>
          </c:cat>
          <c:val>
            <c:numRef>
              <c:f>Front!$H$147:$H$200</c:f>
              <c:numCache>
                <c:formatCode>#,##0</c:formatCode>
                <c:ptCount val="54"/>
                <c:pt idx="0">
                  <c:v>123</c:v>
                </c:pt>
                <c:pt idx="1">
                  <c:v>116</c:v>
                </c:pt>
                <c:pt idx="2">
                  <c:v>92</c:v>
                </c:pt>
                <c:pt idx="3">
                  <c:v>88</c:v>
                </c:pt>
                <c:pt idx="4">
                  <c:v>77</c:v>
                </c:pt>
                <c:pt idx="5">
                  <c:v>55</c:v>
                </c:pt>
                <c:pt idx="6">
                  <c:v>46</c:v>
                </c:pt>
                <c:pt idx="7">
                  <c:v>43</c:v>
                </c:pt>
                <c:pt idx="8">
                  <c:v>33</c:v>
                </c:pt>
                <c:pt idx="9">
                  <c:v>31</c:v>
                </c:pt>
                <c:pt idx="10">
                  <c:v>22</c:v>
                </c:pt>
                <c:pt idx="11">
                  <c:v>20</c:v>
                </c:pt>
                <c:pt idx="12">
                  <c:v>20</c:v>
                </c:pt>
                <c:pt idx="13">
                  <c:v>18</c:v>
                </c:pt>
                <c:pt idx="14">
                  <c:v>18</c:v>
                </c:pt>
                <c:pt idx="15">
                  <c:v>13</c:v>
                </c:pt>
                <c:pt idx="16">
                  <c:v>11</c:v>
                </c:pt>
                <c:pt idx="17">
                  <c:v>8</c:v>
                </c:pt>
                <c:pt idx="18">
                  <c:v>8</c:v>
                </c:pt>
                <c:pt idx="19">
                  <c:v>6</c:v>
                </c:pt>
                <c:pt idx="20">
                  <c:v>6</c:v>
                </c:pt>
                <c:pt idx="21">
                  <c:v>5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D-4EBE-8F1D-5A6FDC844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943964928"/>
        <c:axId val="943965584"/>
      </c:barChart>
      <c:catAx>
        <c:axId val="943964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965584"/>
        <c:crosses val="autoZero"/>
        <c:auto val="1"/>
        <c:lblAlgn val="ctr"/>
        <c:lblOffset val="100"/>
        <c:noMultiLvlLbl val="0"/>
      </c:catAx>
      <c:valAx>
        <c:axId val="9439655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964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0" dropStyle="combo" dx="39" fmlaLink="$F$6" fmlaRange="'Population by Sex'!$B$6:$B$85" sel="26" val="7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chart" Target="../charts/chart4.xml"/><Relationship Id="rId7" Type="http://schemas.openxmlformats.org/officeDocument/2006/relationships/image" Target="../media/image3.jpe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chart" Target="../charts/chart5.xml"/><Relationship Id="rId9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2382</xdr:colOff>
      <xdr:row>4</xdr:row>
      <xdr:rowOff>88105</xdr:rowOff>
    </xdr:from>
    <xdr:to>
      <xdr:col>18</xdr:col>
      <xdr:colOff>280987</xdr:colOff>
      <xdr:row>84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4</xdr:row>
          <xdr:rowOff>190500</xdr:rowOff>
        </xdr:from>
        <xdr:to>
          <xdr:col>7</xdr:col>
          <xdr:colOff>101600</xdr:colOff>
          <xdr:row>6</xdr:row>
          <xdr:rowOff>50800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59531</xdr:colOff>
      <xdr:row>7</xdr:row>
      <xdr:rowOff>30956</xdr:rowOff>
    </xdr:from>
    <xdr:to>
      <xdr:col>13</xdr:col>
      <xdr:colOff>400051</xdr:colOff>
      <xdr:row>19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26719</xdr:colOff>
      <xdr:row>27</xdr:row>
      <xdr:rowOff>47097</xdr:rowOff>
    </xdr:from>
    <xdr:to>
      <xdr:col>8</xdr:col>
      <xdr:colOff>433385</xdr:colOff>
      <xdr:row>81</xdr:row>
      <xdr:rowOff>89960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8</xdr:col>
      <xdr:colOff>521757</xdr:colOff>
      <xdr:row>27</xdr:row>
      <xdr:rowOff>160866</xdr:rowOff>
    </xdr:from>
    <xdr:to>
      <xdr:col>15</xdr:col>
      <xdr:colOff>590549</xdr:colOff>
      <xdr:row>82</xdr:row>
      <xdr:rowOff>36776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16</xdr:col>
      <xdr:colOff>27518</xdr:colOff>
      <xdr:row>27</xdr:row>
      <xdr:rowOff>24870</xdr:rowOff>
    </xdr:from>
    <xdr:to>
      <xdr:col>23</xdr:col>
      <xdr:colOff>8996</xdr:colOff>
      <xdr:row>81</xdr:row>
      <xdr:rowOff>60589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oneCell">
    <xdr:from>
      <xdr:col>10</xdr:col>
      <xdr:colOff>285750</xdr:colOff>
      <xdr:row>1</xdr:row>
      <xdr:rowOff>89960</xdr:rowOff>
    </xdr:from>
    <xdr:to>
      <xdr:col>12</xdr:col>
      <xdr:colOff>185208</xdr:colOff>
      <xdr:row>7</xdr:row>
      <xdr:rowOff>109746</xdr:rowOff>
    </xdr:to>
    <xdr:pic>
      <xdr:nvPicPr>
        <xdr:cNvPr id="7" name="Picture 6" descr="Older people 2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76583" y="449793"/>
          <a:ext cx="1190625" cy="760620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8</xdr:col>
      <xdr:colOff>539749</xdr:colOff>
      <xdr:row>1</xdr:row>
      <xdr:rowOff>89959</xdr:rowOff>
    </xdr:from>
    <xdr:to>
      <xdr:col>10</xdr:col>
      <xdr:colOff>433203</xdr:colOff>
      <xdr:row>7</xdr:row>
      <xdr:rowOff>100457</xdr:rowOff>
    </xdr:to>
    <xdr:pic>
      <xdr:nvPicPr>
        <xdr:cNvPr id="8" name="Picture 7" descr="Older people 3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339416" y="449792"/>
          <a:ext cx="1184620" cy="751332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12</xdr:col>
      <xdr:colOff>79376</xdr:colOff>
      <xdr:row>1</xdr:row>
      <xdr:rowOff>105836</xdr:rowOff>
    </xdr:from>
    <xdr:to>
      <xdr:col>13</xdr:col>
      <xdr:colOff>576792</xdr:colOff>
      <xdr:row>7</xdr:row>
      <xdr:rowOff>98042</xdr:rowOff>
    </xdr:to>
    <xdr:pic>
      <xdr:nvPicPr>
        <xdr:cNvPr id="9" name="Picture 8" descr="Older people 1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461376" y="465669"/>
          <a:ext cx="1142999" cy="733040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419783</xdr:colOff>
      <xdr:row>1</xdr:row>
      <xdr:rowOff>84664</xdr:rowOff>
    </xdr:from>
    <xdr:to>
      <xdr:col>16</xdr:col>
      <xdr:colOff>132292</xdr:colOff>
      <xdr:row>7</xdr:row>
      <xdr:rowOff>100539</xdr:rowOff>
    </xdr:to>
    <xdr:pic>
      <xdr:nvPicPr>
        <xdr:cNvPr id="10" name="Picture 9" descr="Older people 4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47366" y="444497"/>
          <a:ext cx="1649259" cy="756709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15</xdr:col>
      <xdr:colOff>275167</xdr:colOff>
      <xdr:row>1</xdr:row>
      <xdr:rowOff>68792</xdr:rowOff>
    </xdr:from>
    <xdr:to>
      <xdr:col>17</xdr:col>
      <xdr:colOff>108289</xdr:colOff>
      <xdr:row>7</xdr:row>
      <xdr:rowOff>117780</xdr:rowOff>
    </xdr:to>
    <xdr:pic>
      <xdr:nvPicPr>
        <xdr:cNvPr id="11" name="Picture 10" descr="Older people 6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593917" y="428625"/>
          <a:ext cx="1235414" cy="789822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571500</xdr:colOff>
      <xdr:row>0</xdr:row>
      <xdr:rowOff>750890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3648075" cy="750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8"/>
  <sheetViews>
    <sheetView workbookViewId="0">
      <selection activeCell="A31" sqref="A31:XFD31"/>
    </sheetView>
  </sheetViews>
  <sheetFormatPr defaultColWidth="15.7265625" defaultRowHeight="10.5" x14ac:dyDescent="0.25"/>
  <cols>
    <col min="1" max="1" width="2.08984375" style="35" customWidth="1"/>
    <col min="2" max="2" width="12.26953125" style="13" customWidth="1"/>
    <col min="3" max="5" width="8.81640625" style="14" customWidth="1"/>
    <col min="6" max="6" width="1.36328125" style="14" customWidth="1"/>
    <col min="7" max="9" width="8.81640625" style="14" customWidth="1"/>
    <col min="10" max="10" width="1.36328125" style="14" customWidth="1"/>
    <col min="11" max="13" width="8.81640625" style="14" customWidth="1"/>
    <col min="14" max="14" width="5.453125" style="14" customWidth="1"/>
    <col min="15" max="15" width="12.6328125" style="14" customWidth="1"/>
    <col min="16" max="16" width="7.90625" style="14" customWidth="1"/>
    <col min="17" max="18" width="15.7265625" style="14"/>
    <col min="19" max="19" width="4.6328125" style="14" customWidth="1"/>
    <col min="20" max="16384" width="15.7265625" style="14"/>
  </cols>
  <sheetData>
    <row r="1" spans="1:20" s="12" customFormat="1" ht="20.5" x14ac:dyDescent="0.25">
      <c r="A1" s="34"/>
      <c r="B1" s="90" t="s">
        <v>223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20" s="12" customFormat="1" ht="10.5" customHeight="1" x14ac:dyDescent="0.25">
      <c r="A2" s="34"/>
      <c r="B2" s="91" t="s">
        <v>98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20" ht="6.4" customHeight="1" x14ac:dyDescent="0.25"/>
    <row r="4" spans="1:20" ht="22.15" customHeight="1" x14ac:dyDescent="0.25">
      <c r="C4" s="88" t="s">
        <v>99</v>
      </c>
      <c r="D4" s="88"/>
      <c r="E4" s="88"/>
      <c r="F4" s="15"/>
      <c r="G4" s="88" t="s">
        <v>96</v>
      </c>
      <c r="H4" s="88"/>
      <c r="I4" s="88"/>
      <c r="J4" s="15"/>
      <c r="K4" s="88" t="s">
        <v>97</v>
      </c>
      <c r="L4" s="88"/>
      <c r="M4" s="88"/>
      <c r="N4" s="67"/>
      <c r="O4" s="89" t="s">
        <v>100</v>
      </c>
      <c r="P4" s="89"/>
      <c r="Q4" s="89"/>
      <c r="R4" s="89"/>
      <c r="S4" s="67"/>
      <c r="T4" s="67"/>
    </row>
    <row r="5" spans="1:20" x14ac:dyDescent="0.25">
      <c r="B5" s="16"/>
      <c r="C5" s="17" t="s">
        <v>14</v>
      </c>
      <c r="D5" s="17" t="s">
        <v>15</v>
      </c>
      <c r="E5" s="17" t="s">
        <v>16</v>
      </c>
      <c r="G5" s="17" t="s">
        <v>14</v>
      </c>
      <c r="H5" s="17" t="s">
        <v>15</v>
      </c>
      <c r="I5" s="17" t="s">
        <v>16</v>
      </c>
      <c r="K5" s="17" t="s">
        <v>14</v>
      </c>
      <c r="L5" s="17" t="s">
        <v>15</v>
      </c>
      <c r="M5" s="17" t="s">
        <v>16</v>
      </c>
      <c r="N5" s="67"/>
      <c r="O5" s="89"/>
      <c r="P5" s="89"/>
      <c r="Q5" s="89"/>
      <c r="R5" s="89"/>
      <c r="S5" s="67"/>
      <c r="T5" s="67"/>
    </row>
    <row r="6" spans="1:20" ht="12.4" customHeight="1" x14ac:dyDescent="0.25">
      <c r="A6" s="35">
        <v>1</v>
      </c>
      <c r="B6" s="18" t="s">
        <v>52</v>
      </c>
      <c r="C6" s="19">
        <v>313</v>
      </c>
      <c r="D6" s="19">
        <v>497</v>
      </c>
      <c r="E6" s="19">
        <v>810</v>
      </c>
      <c r="G6" s="19">
        <v>1660</v>
      </c>
      <c r="H6" s="19">
        <v>1794</v>
      </c>
      <c r="I6" s="19">
        <v>3452</v>
      </c>
      <c r="K6" s="20">
        <f>C6/G6*100</f>
        <v>18.855421686746986</v>
      </c>
      <c r="L6" s="20">
        <f t="shared" ref="L6:M6" si="0">D6/H6*100</f>
        <v>27.703455964325528</v>
      </c>
      <c r="M6" s="20">
        <f t="shared" si="0"/>
        <v>23.464658169177287</v>
      </c>
      <c r="N6" s="68"/>
      <c r="O6" s="70" t="s">
        <v>78</v>
      </c>
      <c r="P6" s="22">
        <v>14.855663182123333</v>
      </c>
      <c r="Q6" s="68"/>
      <c r="R6" s="67"/>
      <c r="S6" s="67"/>
      <c r="T6" s="67"/>
    </row>
    <row r="7" spans="1:20" ht="12.4" customHeight="1" x14ac:dyDescent="0.25">
      <c r="A7" s="35">
        <v>2</v>
      </c>
      <c r="B7" s="18" t="s">
        <v>90</v>
      </c>
      <c r="C7" s="23">
        <v>291</v>
      </c>
      <c r="D7" s="23">
        <v>419</v>
      </c>
      <c r="E7" s="23">
        <v>717</v>
      </c>
      <c r="G7" s="23">
        <v>1469</v>
      </c>
      <c r="H7" s="23">
        <v>1465</v>
      </c>
      <c r="I7" s="23">
        <v>2934</v>
      </c>
      <c r="K7" s="24">
        <f t="shared" ref="K7:K70" si="1">C7/G7*100</f>
        <v>19.809394145677331</v>
      </c>
      <c r="L7" s="24">
        <f t="shared" ref="L7:L70" si="2">D7/H7*100</f>
        <v>28.600682593856657</v>
      </c>
      <c r="M7" s="24">
        <f t="shared" ref="M7:M70" si="3">E7/I7*100</f>
        <v>24.437627811860942</v>
      </c>
      <c r="N7" s="68"/>
      <c r="O7" s="70" t="s">
        <v>64</v>
      </c>
      <c r="P7" s="22">
        <v>15.54512258737611</v>
      </c>
      <c r="Q7" s="68"/>
      <c r="R7" s="67"/>
      <c r="S7" s="67"/>
      <c r="T7" s="67"/>
    </row>
    <row r="8" spans="1:20" ht="12.4" customHeight="1" x14ac:dyDescent="0.25">
      <c r="A8" s="35">
        <v>3</v>
      </c>
      <c r="B8" s="18" t="s">
        <v>18</v>
      </c>
      <c r="C8" s="23">
        <v>1815</v>
      </c>
      <c r="D8" s="23">
        <v>4071</v>
      </c>
      <c r="E8" s="23">
        <v>5889</v>
      </c>
      <c r="G8" s="23">
        <v>9558</v>
      </c>
      <c r="H8" s="23">
        <v>11991</v>
      </c>
      <c r="I8" s="23">
        <v>21549</v>
      </c>
      <c r="K8" s="24">
        <f t="shared" si="1"/>
        <v>18.989328311362211</v>
      </c>
      <c r="L8" s="24">
        <f t="shared" si="2"/>
        <v>33.950462847135356</v>
      </c>
      <c r="M8" s="24">
        <f t="shared" si="3"/>
        <v>27.328414311568984</v>
      </c>
      <c r="N8" s="68"/>
      <c r="O8" s="70" t="s">
        <v>23</v>
      </c>
      <c r="P8" s="22">
        <v>17.262461157567643</v>
      </c>
      <c r="Q8" s="68"/>
      <c r="R8" s="67"/>
      <c r="S8" s="67"/>
      <c r="T8" s="67"/>
    </row>
    <row r="9" spans="1:20" ht="12.4" customHeight="1" x14ac:dyDescent="0.25">
      <c r="A9" s="35">
        <v>4</v>
      </c>
      <c r="B9" s="18" t="s">
        <v>19</v>
      </c>
      <c r="C9" s="23">
        <v>1669</v>
      </c>
      <c r="D9" s="23">
        <v>3873</v>
      </c>
      <c r="E9" s="23">
        <v>5543</v>
      </c>
      <c r="G9" s="23">
        <v>10649</v>
      </c>
      <c r="H9" s="23">
        <v>13122</v>
      </c>
      <c r="I9" s="23">
        <v>23768</v>
      </c>
      <c r="K9" s="24">
        <f t="shared" si="1"/>
        <v>15.67283312987135</v>
      </c>
      <c r="L9" s="24">
        <f t="shared" si="2"/>
        <v>29.515317786922722</v>
      </c>
      <c r="M9" s="24">
        <f t="shared" si="3"/>
        <v>23.321272298889262</v>
      </c>
      <c r="N9" s="68"/>
      <c r="O9" s="70" t="s">
        <v>36</v>
      </c>
      <c r="P9" s="22">
        <v>17.429970475984735</v>
      </c>
      <c r="Q9" s="68"/>
      <c r="R9" s="67"/>
      <c r="S9" s="67"/>
      <c r="T9" s="67"/>
    </row>
    <row r="10" spans="1:20" ht="12.4" customHeight="1" x14ac:dyDescent="0.25">
      <c r="A10" s="35">
        <v>5</v>
      </c>
      <c r="B10" s="18" t="s">
        <v>53</v>
      </c>
      <c r="C10" s="23">
        <v>1081</v>
      </c>
      <c r="D10" s="23">
        <v>1766</v>
      </c>
      <c r="E10" s="23">
        <v>2841</v>
      </c>
      <c r="G10" s="23">
        <v>5817</v>
      </c>
      <c r="H10" s="23">
        <v>6228</v>
      </c>
      <c r="I10" s="23">
        <v>12042</v>
      </c>
      <c r="K10" s="24">
        <f t="shared" si="1"/>
        <v>18.583462265772734</v>
      </c>
      <c r="L10" s="24">
        <f t="shared" si="2"/>
        <v>28.355812459858704</v>
      </c>
      <c r="M10" s="24">
        <f t="shared" si="3"/>
        <v>23.592426507224715</v>
      </c>
      <c r="N10" s="68"/>
      <c r="O10" s="70" t="s">
        <v>48</v>
      </c>
      <c r="P10" s="22">
        <v>17.465370677684831</v>
      </c>
      <c r="Q10" s="68"/>
      <c r="R10" s="67"/>
      <c r="S10" s="67"/>
      <c r="T10" s="67"/>
    </row>
    <row r="11" spans="1:20" ht="12.4" customHeight="1" x14ac:dyDescent="0.25">
      <c r="A11" s="35">
        <v>6</v>
      </c>
      <c r="B11" s="18" t="s">
        <v>54</v>
      </c>
      <c r="C11" s="23">
        <v>947</v>
      </c>
      <c r="D11" s="23">
        <v>1715</v>
      </c>
      <c r="E11" s="23">
        <v>2663</v>
      </c>
      <c r="G11" s="23">
        <v>5934</v>
      </c>
      <c r="H11" s="23">
        <v>6444</v>
      </c>
      <c r="I11" s="23">
        <v>12374</v>
      </c>
      <c r="K11" s="24">
        <f t="shared" si="1"/>
        <v>15.958881024603977</v>
      </c>
      <c r="L11" s="24">
        <f t="shared" si="2"/>
        <v>26.613904407200494</v>
      </c>
      <c r="M11" s="24">
        <f t="shared" si="3"/>
        <v>21.520930984321964</v>
      </c>
      <c r="N11" s="68"/>
      <c r="O11" s="70" t="s">
        <v>84</v>
      </c>
      <c r="P11" s="22">
        <v>17.468829601823302</v>
      </c>
      <c r="Q11" s="68"/>
      <c r="R11" s="67"/>
      <c r="S11" s="67"/>
      <c r="T11" s="67"/>
    </row>
    <row r="12" spans="1:20" ht="12.4" customHeight="1" x14ac:dyDescent="0.25">
      <c r="A12" s="35">
        <v>7</v>
      </c>
      <c r="B12" s="18" t="s">
        <v>20</v>
      </c>
      <c r="C12" s="23">
        <v>1381</v>
      </c>
      <c r="D12" s="23">
        <v>3793</v>
      </c>
      <c r="E12" s="23">
        <v>5174</v>
      </c>
      <c r="G12" s="23">
        <v>9454</v>
      </c>
      <c r="H12" s="23">
        <v>11981</v>
      </c>
      <c r="I12" s="23">
        <v>21440</v>
      </c>
      <c r="K12" s="24">
        <f t="shared" si="1"/>
        <v>14.60757351385657</v>
      </c>
      <c r="L12" s="24">
        <f t="shared" si="2"/>
        <v>31.658459227109592</v>
      </c>
      <c r="M12" s="24">
        <f t="shared" si="3"/>
        <v>24.132462686567163</v>
      </c>
      <c r="N12" s="68"/>
      <c r="O12" s="70" t="s">
        <v>32</v>
      </c>
      <c r="P12" s="22">
        <v>17.577009767092409</v>
      </c>
      <c r="Q12" s="68"/>
      <c r="R12" s="67"/>
      <c r="S12" s="67"/>
      <c r="T12" s="67"/>
    </row>
    <row r="13" spans="1:20" ht="12.4" customHeight="1" x14ac:dyDescent="0.25">
      <c r="A13" s="35">
        <v>8</v>
      </c>
      <c r="B13" s="18" t="s">
        <v>91</v>
      </c>
      <c r="C13" s="23">
        <v>394</v>
      </c>
      <c r="D13" s="23">
        <v>647</v>
      </c>
      <c r="E13" s="23">
        <v>1040</v>
      </c>
      <c r="G13" s="23">
        <v>2037</v>
      </c>
      <c r="H13" s="23">
        <v>2257</v>
      </c>
      <c r="I13" s="23">
        <v>4295</v>
      </c>
      <c r="K13" s="24">
        <f t="shared" si="1"/>
        <v>19.342169857633777</v>
      </c>
      <c r="L13" s="24">
        <f t="shared" si="2"/>
        <v>28.666371289322107</v>
      </c>
      <c r="M13" s="24">
        <f t="shared" si="3"/>
        <v>24.214202561117578</v>
      </c>
      <c r="N13" s="68"/>
      <c r="O13" s="70" t="s">
        <v>22</v>
      </c>
      <c r="P13" s="22">
        <v>17.841812902411309</v>
      </c>
      <c r="Q13" s="68"/>
      <c r="R13" s="67"/>
      <c r="S13" s="67"/>
      <c r="T13" s="67"/>
    </row>
    <row r="14" spans="1:20" ht="12.4" customHeight="1" x14ac:dyDescent="0.25">
      <c r="A14" s="35">
        <v>9</v>
      </c>
      <c r="B14" s="18" t="s">
        <v>21</v>
      </c>
      <c r="C14" s="23">
        <v>1874</v>
      </c>
      <c r="D14" s="23">
        <v>5138</v>
      </c>
      <c r="E14" s="23">
        <v>7012</v>
      </c>
      <c r="G14" s="23">
        <v>13585</v>
      </c>
      <c r="H14" s="23">
        <v>17124</v>
      </c>
      <c r="I14" s="23">
        <v>30707</v>
      </c>
      <c r="K14" s="24">
        <f t="shared" si="1"/>
        <v>13.794626426205372</v>
      </c>
      <c r="L14" s="24">
        <f t="shared" si="2"/>
        <v>30.004671805652883</v>
      </c>
      <c r="M14" s="24">
        <f t="shared" si="3"/>
        <v>22.835184159963525</v>
      </c>
      <c r="N14" s="68"/>
      <c r="O14" s="70" t="s">
        <v>40</v>
      </c>
      <c r="P14" s="22">
        <v>17.875855267213218</v>
      </c>
      <c r="Q14" s="68"/>
      <c r="R14" s="67"/>
      <c r="S14" s="67"/>
      <c r="T14" s="67"/>
    </row>
    <row r="15" spans="1:20" ht="12.4" customHeight="1" x14ac:dyDescent="0.25">
      <c r="A15" s="35">
        <v>10</v>
      </c>
      <c r="B15" s="18" t="s">
        <v>22</v>
      </c>
      <c r="C15" s="23">
        <v>1995</v>
      </c>
      <c r="D15" s="23">
        <v>3658</v>
      </c>
      <c r="E15" s="23">
        <v>5653</v>
      </c>
      <c r="G15" s="23">
        <v>14862</v>
      </c>
      <c r="H15" s="23">
        <v>16821</v>
      </c>
      <c r="I15" s="23">
        <v>31684</v>
      </c>
      <c r="K15" s="24">
        <f t="shared" si="1"/>
        <v>13.423496164715381</v>
      </c>
      <c r="L15" s="24">
        <f t="shared" si="2"/>
        <v>21.746626241008261</v>
      </c>
      <c r="M15" s="24">
        <f t="shared" si="3"/>
        <v>17.841812902411309</v>
      </c>
      <c r="N15" s="68"/>
      <c r="O15" s="70" t="s">
        <v>50</v>
      </c>
      <c r="P15" s="22">
        <v>18.137035378414691</v>
      </c>
      <c r="Q15" s="68"/>
      <c r="R15" s="67"/>
      <c r="S15" s="67"/>
      <c r="T15" s="67"/>
    </row>
    <row r="16" spans="1:20" ht="12.4" customHeight="1" x14ac:dyDescent="0.25">
      <c r="A16" s="35">
        <v>11</v>
      </c>
      <c r="B16" s="18" t="s">
        <v>55</v>
      </c>
      <c r="C16" s="23">
        <v>216</v>
      </c>
      <c r="D16" s="23">
        <v>276</v>
      </c>
      <c r="E16" s="23">
        <v>493</v>
      </c>
      <c r="G16" s="23">
        <v>903</v>
      </c>
      <c r="H16" s="23">
        <v>879</v>
      </c>
      <c r="I16" s="23">
        <v>1784</v>
      </c>
      <c r="K16" s="24">
        <f t="shared" si="1"/>
        <v>23.920265780730897</v>
      </c>
      <c r="L16" s="24">
        <f t="shared" si="2"/>
        <v>31.399317406143346</v>
      </c>
      <c r="M16" s="24">
        <f t="shared" si="3"/>
        <v>27.634529147982061</v>
      </c>
      <c r="N16" s="68"/>
      <c r="O16" s="70" t="s">
        <v>69</v>
      </c>
      <c r="P16" s="22">
        <v>19.377479401891975</v>
      </c>
      <c r="Q16" s="68"/>
      <c r="R16" s="67"/>
      <c r="S16" s="67"/>
      <c r="T16" s="67"/>
    </row>
    <row r="17" spans="1:20" ht="12.4" customHeight="1" x14ac:dyDescent="0.25">
      <c r="A17" s="35">
        <v>12</v>
      </c>
      <c r="B17" s="18" t="s">
        <v>56</v>
      </c>
      <c r="C17" s="23">
        <v>926</v>
      </c>
      <c r="D17" s="23">
        <v>1352</v>
      </c>
      <c r="E17" s="23">
        <v>2279</v>
      </c>
      <c r="G17" s="23">
        <v>4674</v>
      </c>
      <c r="H17" s="23">
        <v>4950</v>
      </c>
      <c r="I17" s="23">
        <v>9621</v>
      </c>
      <c r="K17" s="24">
        <f t="shared" si="1"/>
        <v>19.811724433033802</v>
      </c>
      <c r="L17" s="24">
        <f t="shared" si="2"/>
        <v>27.313131313131311</v>
      </c>
      <c r="M17" s="24">
        <f t="shared" si="3"/>
        <v>23.68776634445484</v>
      </c>
      <c r="N17" s="68"/>
      <c r="O17" s="70" t="s">
        <v>41</v>
      </c>
      <c r="P17" s="22">
        <v>19.562526982299609</v>
      </c>
      <c r="Q17" s="68"/>
      <c r="R17" s="67"/>
      <c r="S17" s="67"/>
      <c r="T17" s="67"/>
    </row>
    <row r="18" spans="1:20" ht="12.4" customHeight="1" x14ac:dyDescent="0.25">
      <c r="A18" s="35">
        <v>13</v>
      </c>
      <c r="B18" s="18" t="s">
        <v>57</v>
      </c>
      <c r="C18" s="23">
        <v>997</v>
      </c>
      <c r="D18" s="23">
        <v>2033</v>
      </c>
      <c r="E18" s="23">
        <v>3030</v>
      </c>
      <c r="G18" s="23">
        <v>6912</v>
      </c>
      <c r="H18" s="23">
        <v>7929</v>
      </c>
      <c r="I18" s="23">
        <v>14845</v>
      </c>
      <c r="K18" s="24">
        <f t="shared" si="1"/>
        <v>14.424189814814813</v>
      </c>
      <c r="L18" s="24">
        <f t="shared" si="2"/>
        <v>25.6400554924959</v>
      </c>
      <c r="M18" s="24">
        <f t="shared" si="3"/>
        <v>20.41091276524082</v>
      </c>
      <c r="N18" s="68"/>
      <c r="O18" s="70" t="s">
        <v>34</v>
      </c>
      <c r="P18" s="22">
        <v>20.334810438207779</v>
      </c>
      <c r="Q18" s="68"/>
      <c r="R18" s="67"/>
      <c r="S18" s="67"/>
      <c r="T18" s="67"/>
    </row>
    <row r="19" spans="1:20" ht="12.4" customHeight="1" x14ac:dyDescent="0.25">
      <c r="A19" s="35">
        <v>14</v>
      </c>
      <c r="B19" s="18" t="s">
        <v>23</v>
      </c>
      <c r="C19" s="23">
        <v>2150</v>
      </c>
      <c r="D19" s="23">
        <v>4683</v>
      </c>
      <c r="E19" s="23">
        <v>6833</v>
      </c>
      <c r="G19" s="23">
        <v>18375</v>
      </c>
      <c r="H19" s="23">
        <v>21209</v>
      </c>
      <c r="I19" s="23">
        <v>39583</v>
      </c>
      <c r="K19" s="24">
        <f t="shared" si="1"/>
        <v>11.700680272108844</v>
      </c>
      <c r="L19" s="24">
        <f t="shared" si="2"/>
        <v>22.080248950917063</v>
      </c>
      <c r="M19" s="24">
        <f t="shared" si="3"/>
        <v>17.262461157567643</v>
      </c>
      <c r="N19" s="68"/>
      <c r="O19" s="70" t="s">
        <v>57</v>
      </c>
      <c r="P19" s="22">
        <v>20.41091276524082</v>
      </c>
      <c r="Q19" s="68"/>
      <c r="R19" s="67"/>
      <c r="S19" s="67"/>
      <c r="T19" s="67"/>
    </row>
    <row r="20" spans="1:20" ht="12.4" customHeight="1" x14ac:dyDescent="0.25">
      <c r="A20" s="35">
        <v>15</v>
      </c>
      <c r="B20" s="18" t="s">
        <v>58</v>
      </c>
      <c r="C20" s="23">
        <v>506</v>
      </c>
      <c r="D20" s="23">
        <v>682</v>
      </c>
      <c r="E20" s="23">
        <v>1194</v>
      </c>
      <c r="G20" s="23">
        <v>2044</v>
      </c>
      <c r="H20" s="23">
        <v>2150</v>
      </c>
      <c r="I20" s="23">
        <v>4195</v>
      </c>
      <c r="K20" s="24">
        <f t="shared" si="1"/>
        <v>24.755381604696673</v>
      </c>
      <c r="L20" s="24">
        <f t="shared" si="2"/>
        <v>31.720930232558143</v>
      </c>
      <c r="M20" s="24">
        <f t="shared" si="3"/>
        <v>28.462455303933254</v>
      </c>
      <c r="N20" s="68"/>
      <c r="O20" s="70" t="s">
        <v>28</v>
      </c>
      <c r="P20" s="22">
        <v>20.751909931644551</v>
      </c>
      <c r="Q20" s="68"/>
      <c r="R20" s="67"/>
      <c r="S20" s="67"/>
      <c r="T20" s="67"/>
    </row>
    <row r="21" spans="1:20" ht="12.4" customHeight="1" x14ac:dyDescent="0.25">
      <c r="A21" s="35">
        <v>16</v>
      </c>
      <c r="B21" s="18" t="s">
        <v>59</v>
      </c>
      <c r="C21" s="23">
        <v>503</v>
      </c>
      <c r="D21" s="23">
        <v>861</v>
      </c>
      <c r="E21" s="23">
        <v>1358</v>
      </c>
      <c r="G21" s="23">
        <v>2547</v>
      </c>
      <c r="H21" s="23">
        <v>2832</v>
      </c>
      <c r="I21" s="23">
        <v>5376</v>
      </c>
      <c r="K21" s="24">
        <f t="shared" si="1"/>
        <v>19.748723989006674</v>
      </c>
      <c r="L21" s="24">
        <f t="shared" si="2"/>
        <v>30.402542372881356</v>
      </c>
      <c r="M21" s="24">
        <f t="shared" si="3"/>
        <v>25.260416666666668</v>
      </c>
      <c r="N21" s="68"/>
      <c r="O21" s="70" t="s">
        <v>88</v>
      </c>
      <c r="P21" s="22">
        <v>20.777902635299235</v>
      </c>
      <c r="Q21" s="68"/>
      <c r="R21" s="67"/>
      <c r="S21" s="67"/>
      <c r="T21" s="67"/>
    </row>
    <row r="22" spans="1:20" ht="12.4" customHeight="1" x14ac:dyDescent="0.25">
      <c r="A22" s="35">
        <v>17</v>
      </c>
      <c r="B22" s="18" t="s">
        <v>60</v>
      </c>
      <c r="C22" s="23">
        <v>383</v>
      </c>
      <c r="D22" s="23">
        <v>604</v>
      </c>
      <c r="E22" s="23">
        <v>984</v>
      </c>
      <c r="G22" s="23">
        <v>1956</v>
      </c>
      <c r="H22" s="23">
        <v>2036</v>
      </c>
      <c r="I22" s="23">
        <v>3994</v>
      </c>
      <c r="K22" s="24">
        <f t="shared" si="1"/>
        <v>19.580777096114517</v>
      </c>
      <c r="L22" s="24">
        <f t="shared" si="2"/>
        <v>29.666011787819251</v>
      </c>
      <c r="M22" s="24">
        <f t="shared" si="3"/>
        <v>24.636955433149723</v>
      </c>
      <c r="N22" s="68"/>
      <c r="O22" s="70" t="s">
        <v>85</v>
      </c>
      <c r="P22" s="22">
        <v>20.798201236649803</v>
      </c>
      <c r="Q22" s="68"/>
      <c r="R22" s="67"/>
      <c r="S22" s="67"/>
      <c r="T22" s="67"/>
    </row>
    <row r="23" spans="1:20" ht="12.4" customHeight="1" x14ac:dyDescent="0.25">
      <c r="A23" s="35">
        <v>18</v>
      </c>
      <c r="B23" s="18" t="s">
        <v>24</v>
      </c>
      <c r="C23" s="23">
        <v>2086</v>
      </c>
      <c r="D23" s="23">
        <v>4041</v>
      </c>
      <c r="E23" s="23">
        <v>6122</v>
      </c>
      <c r="G23" s="23">
        <v>9654</v>
      </c>
      <c r="H23" s="23">
        <v>12215</v>
      </c>
      <c r="I23" s="23">
        <v>21875</v>
      </c>
      <c r="K23" s="24">
        <f t="shared" si="1"/>
        <v>21.607623782887924</v>
      </c>
      <c r="L23" s="24">
        <f t="shared" si="2"/>
        <v>33.08227589029881</v>
      </c>
      <c r="M23" s="24">
        <f t="shared" si="3"/>
        <v>27.986285714285714</v>
      </c>
      <c r="N23" s="68"/>
      <c r="O23" s="70" t="s">
        <v>76</v>
      </c>
      <c r="P23" s="22">
        <v>20.859538784067087</v>
      </c>
      <c r="Q23" s="68"/>
      <c r="R23" s="67"/>
      <c r="S23" s="67"/>
      <c r="T23" s="67"/>
    </row>
    <row r="24" spans="1:20" ht="12.4" customHeight="1" x14ac:dyDescent="0.25">
      <c r="A24" s="35">
        <v>19</v>
      </c>
      <c r="B24" s="18" t="s">
        <v>61</v>
      </c>
      <c r="C24" s="23">
        <v>1502</v>
      </c>
      <c r="D24" s="23">
        <v>1994</v>
      </c>
      <c r="E24" s="23">
        <v>3493</v>
      </c>
      <c r="G24" s="23">
        <v>7520</v>
      </c>
      <c r="H24" s="23">
        <v>7535</v>
      </c>
      <c r="I24" s="23">
        <v>15055</v>
      </c>
      <c r="K24" s="24">
        <f t="shared" si="1"/>
        <v>19.973404255319149</v>
      </c>
      <c r="L24" s="24">
        <f t="shared" si="2"/>
        <v>26.463171864631718</v>
      </c>
      <c r="M24" s="24">
        <f t="shared" si="3"/>
        <v>23.201594154765857</v>
      </c>
      <c r="N24" s="68"/>
      <c r="O24" s="70" t="s">
        <v>71</v>
      </c>
      <c r="P24" s="22">
        <v>21.061158363710003</v>
      </c>
      <c r="Q24" s="68"/>
      <c r="R24" s="67"/>
      <c r="S24" s="67"/>
      <c r="T24" s="67"/>
    </row>
    <row r="25" spans="1:20" ht="12.4" customHeight="1" x14ac:dyDescent="0.25">
      <c r="A25" s="35">
        <v>20</v>
      </c>
      <c r="B25" s="18" t="s">
        <v>25</v>
      </c>
      <c r="C25" s="23">
        <v>2061</v>
      </c>
      <c r="D25" s="23">
        <v>4106</v>
      </c>
      <c r="E25" s="23">
        <v>6161</v>
      </c>
      <c r="G25" s="23">
        <v>10439</v>
      </c>
      <c r="H25" s="23">
        <v>12731</v>
      </c>
      <c r="I25" s="23">
        <v>23174</v>
      </c>
      <c r="K25" s="24">
        <f t="shared" si="1"/>
        <v>19.743270428201935</v>
      </c>
      <c r="L25" s="24">
        <f t="shared" si="2"/>
        <v>32.251983347733876</v>
      </c>
      <c r="M25" s="24">
        <f t="shared" si="3"/>
        <v>26.585828946232848</v>
      </c>
      <c r="N25" s="68"/>
      <c r="O25" s="70" t="s">
        <v>70</v>
      </c>
      <c r="P25" s="22">
        <v>21.363636363636363</v>
      </c>
      <c r="Q25" s="68"/>
      <c r="R25" s="67"/>
      <c r="S25" s="67"/>
      <c r="T25" s="67"/>
    </row>
    <row r="26" spans="1:20" ht="12.4" customHeight="1" x14ac:dyDescent="0.25">
      <c r="A26" s="35">
        <v>21</v>
      </c>
      <c r="B26" s="18" t="s">
        <v>62</v>
      </c>
      <c r="C26" s="23">
        <v>347</v>
      </c>
      <c r="D26" s="23">
        <v>461</v>
      </c>
      <c r="E26" s="23">
        <v>808</v>
      </c>
      <c r="G26" s="23">
        <v>1601</v>
      </c>
      <c r="H26" s="23">
        <v>1627</v>
      </c>
      <c r="I26" s="23">
        <v>3226</v>
      </c>
      <c r="K26" s="24">
        <f t="shared" si="1"/>
        <v>21.673953778888194</v>
      </c>
      <c r="L26" s="24">
        <f t="shared" si="2"/>
        <v>28.33435771358328</v>
      </c>
      <c r="M26" s="24">
        <f t="shared" si="3"/>
        <v>25.046497210167392</v>
      </c>
      <c r="N26" s="68"/>
      <c r="O26" s="70" t="s">
        <v>54</v>
      </c>
      <c r="P26" s="22">
        <v>21.520930984321964</v>
      </c>
      <c r="Q26" s="68"/>
      <c r="R26" s="67"/>
      <c r="S26" s="67"/>
      <c r="T26" s="67"/>
    </row>
    <row r="27" spans="1:20" ht="12.4" customHeight="1" x14ac:dyDescent="0.25">
      <c r="A27" s="35">
        <v>22</v>
      </c>
      <c r="B27" s="18" t="s">
        <v>26</v>
      </c>
      <c r="C27" s="23">
        <v>1890</v>
      </c>
      <c r="D27" s="23">
        <v>4404</v>
      </c>
      <c r="E27" s="23">
        <v>6297</v>
      </c>
      <c r="G27" s="23">
        <v>10667</v>
      </c>
      <c r="H27" s="23">
        <v>13560</v>
      </c>
      <c r="I27" s="23">
        <v>24226</v>
      </c>
      <c r="K27" s="24">
        <f t="shared" si="1"/>
        <v>17.718196306365428</v>
      </c>
      <c r="L27" s="24">
        <f t="shared" si="2"/>
        <v>32.477876106194692</v>
      </c>
      <c r="M27" s="24">
        <f t="shared" si="3"/>
        <v>25.992735078015354</v>
      </c>
      <c r="N27" s="68"/>
      <c r="O27" s="70" t="s">
        <v>73</v>
      </c>
      <c r="P27" s="22">
        <v>21.773182957393484</v>
      </c>
      <c r="Q27" s="68"/>
      <c r="R27" s="67"/>
      <c r="S27" s="67"/>
      <c r="T27" s="67"/>
    </row>
    <row r="28" spans="1:20" ht="12.4" customHeight="1" x14ac:dyDescent="0.25">
      <c r="A28" s="35">
        <v>23</v>
      </c>
      <c r="B28" s="18" t="s">
        <v>63</v>
      </c>
      <c r="C28" s="23">
        <v>523</v>
      </c>
      <c r="D28" s="23">
        <v>719</v>
      </c>
      <c r="E28" s="23">
        <v>1240</v>
      </c>
      <c r="G28" s="23">
        <v>2571</v>
      </c>
      <c r="H28" s="23">
        <v>2630</v>
      </c>
      <c r="I28" s="23">
        <v>5201</v>
      </c>
      <c r="K28" s="24">
        <f t="shared" si="1"/>
        <v>20.342279268767015</v>
      </c>
      <c r="L28" s="24">
        <f t="shared" si="2"/>
        <v>27.338403041825092</v>
      </c>
      <c r="M28" s="24">
        <f t="shared" si="3"/>
        <v>23.841568929052105</v>
      </c>
      <c r="N28" s="68"/>
      <c r="O28" s="70" t="s">
        <v>67</v>
      </c>
      <c r="P28" s="22">
        <v>22.064925555284354</v>
      </c>
      <c r="Q28" s="68"/>
      <c r="R28" s="67"/>
      <c r="S28" s="67"/>
      <c r="T28" s="67"/>
    </row>
    <row r="29" spans="1:20" ht="12.4" customHeight="1" x14ac:dyDescent="0.25">
      <c r="A29" s="35">
        <v>24</v>
      </c>
      <c r="B29" s="18" t="s">
        <v>64</v>
      </c>
      <c r="C29" s="23">
        <v>302</v>
      </c>
      <c r="D29" s="23">
        <v>295</v>
      </c>
      <c r="E29" s="23">
        <v>596</v>
      </c>
      <c r="G29" s="23">
        <v>2017</v>
      </c>
      <c r="H29" s="23">
        <v>1820</v>
      </c>
      <c r="I29" s="23">
        <v>3834</v>
      </c>
      <c r="K29" s="24">
        <f t="shared" si="1"/>
        <v>14.972731779871095</v>
      </c>
      <c r="L29" s="24">
        <f t="shared" si="2"/>
        <v>16.208791208791208</v>
      </c>
      <c r="M29" s="24">
        <f t="shared" si="3"/>
        <v>15.54512258737611</v>
      </c>
      <c r="N29" s="68"/>
      <c r="O29" s="70" t="s">
        <v>74</v>
      </c>
      <c r="P29" s="22">
        <v>22.421856306962781</v>
      </c>
      <c r="Q29" s="68"/>
      <c r="R29" s="67"/>
      <c r="S29" s="67"/>
      <c r="T29" s="67"/>
    </row>
    <row r="30" spans="1:20" ht="12.4" customHeight="1" x14ac:dyDescent="0.25">
      <c r="A30" s="35">
        <v>25</v>
      </c>
      <c r="B30" s="18" t="s">
        <v>27</v>
      </c>
      <c r="C30" s="23">
        <v>2072</v>
      </c>
      <c r="D30" s="23">
        <v>3811</v>
      </c>
      <c r="E30" s="23">
        <v>5884</v>
      </c>
      <c r="G30" s="23">
        <v>11255</v>
      </c>
      <c r="H30" s="23">
        <v>12885</v>
      </c>
      <c r="I30" s="23">
        <v>24137</v>
      </c>
      <c r="K30" s="24">
        <f t="shared" si="1"/>
        <v>18.409595735228788</v>
      </c>
      <c r="L30" s="24">
        <f t="shared" si="2"/>
        <v>29.577027551416375</v>
      </c>
      <c r="M30" s="24">
        <f t="shared" si="3"/>
        <v>24.377511704022869</v>
      </c>
      <c r="N30" s="68"/>
      <c r="O30" s="70" t="s">
        <v>17</v>
      </c>
      <c r="P30" s="22">
        <v>22.432432432432435</v>
      </c>
      <c r="Q30" s="68"/>
      <c r="R30" s="67"/>
      <c r="S30" s="67"/>
      <c r="T30" s="67"/>
    </row>
    <row r="31" spans="1:20" ht="12.4" customHeight="1" x14ac:dyDescent="0.25">
      <c r="A31" s="35">
        <v>26</v>
      </c>
      <c r="B31" s="18" t="s">
        <v>28</v>
      </c>
      <c r="C31" s="23">
        <v>1831</v>
      </c>
      <c r="D31" s="23">
        <v>3329</v>
      </c>
      <c r="E31" s="23">
        <v>5161</v>
      </c>
      <c r="G31" s="23">
        <v>11511</v>
      </c>
      <c r="H31" s="23">
        <v>13363</v>
      </c>
      <c r="I31" s="23">
        <v>24870</v>
      </c>
      <c r="K31" s="24">
        <f t="shared" si="1"/>
        <v>15.906524194248981</v>
      </c>
      <c r="L31" s="24">
        <f>D31/H31*100</f>
        <v>24.912070642819724</v>
      </c>
      <c r="M31" s="24">
        <f t="shared" si="3"/>
        <v>20.751909931644551</v>
      </c>
      <c r="N31" s="68"/>
      <c r="O31" s="70" t="s">
        <v>72</v>
      </c>
      <c r="P31" s="22">
        <v>22.584887613582019</v>
      </c>
      <c r="Q31" s="68"/>
      <c r="R31" s="67"/>
      <c r="S31" s="67"/>
      <c r="T31" s="67"/>
    </row>
    <row r="32" spans="1:20" ht="12.4" customHeight="1" x14ac:dyDescent="0.25">
      <c r="A32" s="35">
        <v>27</v>
      </c>
      <c r="B32" s="18" t="s">
        <v>29</v>
      </c>
      <c r="C32" s="23">
        <v>4035</v>
      </c>
      <c r="D32" s="23">
        <v>8991</v>
      </c>
      <c r="E32" s="23">
        <v>13018</v>
      </c>
      <c r="G32" s="23">
        <v>24115</v>
      </c>
      <c r="H32" s="23">
        <v>29119</v>
      </c>
      <c r="I32" s="23">
        <v>53235</v>
      </c>
      <c r="K32" s="24">
        <f t="shared" si="1"/>
        <v>16.73232427949409</v>
      </c>
      <c r="L32" s="24">
        <f t="shared" si="2"/>
        <v>30.876747141041932</v>
      </c>
      <c r="M32" s="24">
        <f t="shared" si="3"/>
        <v>24.453836761529068</v>
      </c>
      <c r="N32" s="68"/>
      <c r="O32" s="70" t="s">
        <v>21</v>
      </c>
      <c r="P32" s="22">
        <v>22.835184159963525</v>
      </c>
      <c r="Q32" s="68"/>
      <c r="R32" s="67"/>
      <c r="S32" s="67"/>
      <c r="T32" s="67"/>
    </row>
    <row r="33" spans="1:20" ht="12.4" customHeight="1" x14ac:dyDescent="0.25">
      <c r="A33" s="35">
        <v>28</v>
      </c>
      <c r="B33" s="18" t="s">
        <v>30</v>
      </c>
      <c r="C33" s="23">
        <v>1096</v>
      </c>
      <c r="D33" s="23">
        <v>2006</v>
      </c>
      <c r="E33" s="23">
        <v>3107</v>
      </c>
      <c r="G33" s="23">
        <v>6206</v>
      </c>
      <c r="H33" s="23">
        <v>6918</v>
      </c>
      <c r="I33" s="23">
        <v>13120</v>
      </c>
      <c r="K33" s="24">
        <f t="shared" si="1"/>
        <v>17.6603287141476</v>
      </c>
      <c r="L33" s="24">
        <f t="shared" si="2"/>
        <v>28.996819890141662</v>
      </c>
      <c r="M33" s="24">
        <f t="shared" si="3"/>
        <v>23.681402439024389</v>
      </c>
      <c r="N33" s="68"/>
      <c r="O33" s="70" t="s">
        <v>77</v>
      </c>
      <c r="P33" s="22">
        <v>23.092470944921679</v>
      </c>
      <c r="Q33" s="68"/>
      <c r="R33" s="67"/>
      <c r="S33" s="67"/>
      <c r="T33" s="67"/>
    </row>
    <row r="34" spans="1:20" ht="12.4" customHeight="1" x14ac:dyDescent="0.25">
      <c r="A34" s="35">
        <v>29</v>
      </c>
      <c r="B34" s="18" t="s">
        <v>65</v>
      </c>
      <c r="C34" s="23">
        <v>440</v>
      </c>
      <c r="D34" s="23">
        <v>705</v>
      </c>
      <c r="E34" s="23">
        <v>1144</v>
      </c>
      <c r="G34" s="23">
        <v>2260</v>
      </c>
      <c r="H34" s="23">
        <v>2396</v>
      </c>
      <c r="I34" s="23">
        <v>4656</v>
      </c>
      <c r="K34" s="24">
        <f t="shared" si="1"/>
        <v>19.469026548672566</v>
      </c>
      <c r="L34" s="24">
        <f t="shared" si="2"/>
        <v>29.424040066777962</v>
      </c>
      <c r="M34" s="24">
        <f t="shared" si="3"/>
        <v>24.570446735395187</v>
      </c>
      <c r="N34" s="68"/>
      <c r="O34" s="70" t="s">
        <v>61</v>
      </c>
      <c r="P34" s="22">
        <v>23.201594154765857</v>
      </c>
      <c r="Q34" s="68"/>
      <c r="R34" s="67"/>
      <c r="S34" s="67"/>
      <c r="T34" s="67"/>
    </row>
    <row r="35" spans="1:20" ht="12.4" customHeight="1" x14ac:dyDescent="0.25">
      <c r="A35" s="35">
        <v>30</v>
      </c>
      <c r="B35" s="18" t="s">
        <v>66</v>
      </c>
      <c r="C35" s="23">
        <v>176</v>
      </c>
      <c r="D35" s="23">
        <v>216</v>
      </c>
      <c r="E35" s="23">
        <v>396</v>
      </c>
      <c r="G35" s="23">
        <v>789</v>
      </c>
      <c r="H35" s="23">
        <v>822</v>
      </c>
      <c r="I35" s="23">
        <v>1602</v>
      </c>
      <c r="K35" s="24">
        <f t="shared" si="1"/>
        <v>22.306717363751584</v>
      </c>
      <c r="L35" s="24">
        <f t="shared" si="2"/>
        <v>26.277372262773724</v>
      </c>
      <c r="M35" s="24">
        <f t="shared" si="3"/>
        <v>24.719101123595504</v>
      </c>
      <c r="N35" s="68"/>
      <c r="O35" s="70" t="s">
        <v>81</v>
      </c>
      <c r="P35" s="22">
        <v>23.21802289794411</v>
      </c>
      <c r="Q35" s="68"/>
      <c r="R35" s="67"/>
      <c r="S35" s="67"/>
      <c r="T35" s="67"/>
    </row>
    <row r="36" spans="1:20" ht="12.4" customHeight="1" x14ac:dyDescent="0.25">
      <c r="A36" s="35">
        <v>31</v>
      </c>
      <c r="B36" s="18" t="s">
        <v>31</v>
      </c>
      <c r="C36" s="23">
        <v>1223</v>
      </c>
      <c r="D36" s="23">
        <v>2554</v>
      </c>
      <c r="E36" s="23">
        <v>3775</v>
      </c>
      <c r="G36" s="23">
        <v>6643</v>
      </c>
      <c r="H36" s="23">
        <v>8072</v>
      </c>
      <c r="I36" s="23">
        <v>14716</v>
      </c>
      <c r="K36" s="24">
        <f t="shared" si="1"/>
        <v>18.410356766521151</v>
      </c>
      <c r="L36" s="24">
        <f t="shared" si="2"/>
        <v>31.640237859266602</v>
      </c>
      <c r="M36" s="24">
        <f t="shared" si="3"/>
        <v>25.652351182386518</v>
      </c>
      <c r="N36" s="68"/>
      <c r="O36" s="70" t="s">
        <v>68</v>
      </c>
      <c r="P36" s="22">
        <v>23.271276595744681</v>
      </c>
      <c r="Q36" s="68"/>
      <c r="R36" s="67"/>
      <c r="S36" s="67"/>
      <c r="T36" s="67"/>
    </row>
    <row r="37" spans="1:20" ht="12.4" customHeight="1" x14ac:dyDescent="0.25">
      <c r="A37" s="35">
        <v>32</v>
      </c>
      <c r="B37" s="18" t="s">
        <v>92</v>
      </c>
      <c r="C37" s="23">
        <v>382</v>
      </c>
      <c r="D37" s="23">
        <v>810</v>
      </c>
      <c r="E37" s="23">
        <v>1190</v>
      </c>
      <c r="G37" s="23">
        <v>1991</v>
      </c>
      <c r="H37" s="23">
        <v>2350</v>
      </c>
      <c r="I37" s="23">
        <v>4349</v>
      </c>
      <c r="K37" s="24">
        <f t="shared" si="1"/>
        <v>19.186338523355097</v>
      </c>
      <c r="L37" s="24">
        <f t="shared" si="2"/>
        <v>34.468085106382979</v>
      </c>
      <c r="M37" s="24">
        <f t="shared" si="3"/>
        <v>27.362612094734423</v>
      </c>
      <c r="N37" s="68"/>
      <c r="O37" s="70" t="s">
        <v>19</v>
      </c>
      <c r="P37" s="22">
        <v>23.321272298889262</v>
      </c>
      <c r="Q37" s="68"/>
      <c r="R37" s="67"/>
      <c r="S37" s="67"/>
      <c r="T37" s="67"/>
    </row>
    <row r="38" spans="1:20" ht="12.4" customHeight="1" x14ac:dyDescent="0.25">
      <c r="A38" s="35">
        <v>33</v>
      </c>
      <c r="B38" s="18" t="s">
        <v>32</v>
      </c>
      <c r="C38" s="23">
        <v>1543</v>
      </c>
      <c r="D38" s="23">
        <v>3138</v>
      </c>
      <c r="E38" s="23">
        <v>4679</v>
      </c>
      <c r="G38" s="23">
        <v>12436</v>
      </c>
      <c r="H38" s="23">
        <v>14185</v>
      </c>
      <c r="I38" s="23">
        <v>26620</v>
      </c>
      <c r="K38" s="24">
        <f t="shared" si="1"/>
        <v>12.407526535863623</v>
      </c>
      <c r="L38" s="24">
        <f t="shared" si="2"/>
        <v>22.12195981670779</v>
      </c>
      <c r="M38" s="24">
        <f t="shared" si="3"/>
        <v>17.577009767092409</v>
      </c>
      <c r="N38" s="68"/>
      <c r="O38" s="70" t="s">
        <v>52</v>
      </c>
      <c r="P38" s="22">
        <v>23.464658169177287</v>
      </c>
      <c r="Q38" s="68"/>
      <c r="R38" s="67"/>
      <c r="S38" s="67"/>
      <c r="T38" s="67"/>
    </row>
    <row r="39" spans="1:20" ht="12.4" customHeight="1" x14ac:dyDescent="0.25">
      <c r="A39" s="35">
        <v>34</v>
      </c>
      <c r="B39" s="18" t="s">
        <v>67</v>
      </c>
      <c r="C39" s="23">
        <v>372</v>
      </c>
      <c r="D39" s="23">
        <v>529</v>
      </c>
      <c r="E39" s="23">
        <v>904</v>
      </c>
      <c r="G39" s="23">
        <v>2043</v>
      </c>
      <c r="H39" s="23">
        <v>2051</v>
      </c>
      <c r="I39" s="23">
        <v>4097</v>
      </c>
      <c r="K39" s="24">
        <f t="shared" si="1"/>
        <v>18.208516886930983</v>
      </c>
      <c r="L39" s="24">
        <f t="shared" si="2"/>
        <v>25.792296440760605</v>
      </c>
      <c r="M39" s="24">
        <f t="shared" si="3"/>
        <v>22.064925555284354</v>
      </c>
      <c r="N39" s="68"/>
      <c r="O39" s="70" t="s">
        <v>53</v>
      </c>
      <c r="P39" s="22">
        <v>23.592426507224715</v>
      </c>
      <c r="Q39" s="68"/>
      <c r="R39" s="67"/>
      <c r="S39" s="67"/>
      <c r="T39" s="67"/>
    </row>
    <row r="40" spans="1:20" ht="12.4" customHeight="1" x14ac:dyDescent="0.25">
      <c r="A40" s="35">
        <v>35</v>
      </c>
      <c r="B40" s="18" t="s">
        <v>33</v>
      </c>
      <c r="C40" s="23">
        <v>2242</v>
      </c>
      <c r="D40" s="23">
        <v>5198</v>
      </c>
      <c r="E40" s="23">
        <v>7441</v>
      </c>
      <c r="G40" s="23">
        <v>12971</v>
      </c>
      <c r="H40" s="23">
        <v>16353</v>
      </c>
      <c r="I40" s="23">
        <v>29327</v>
      </c>
      <c r="K40" s="24">
        <f t="shared" si="1"/>
        <v>17.284712049957598</v>
      </c>
      <c r="L40" s="24">
        <f t="shared" si="2"/>
        <v>31.786216596343181</v>
      </c>
      <c r="M40" s="24">
        <f t="shared" si="3"/>
        <v>25.372523613052817</v>
      </c>
      <c r="N40" s="68"/>
      <c r="O40" s="70" t="s">
        <v>30</v>
      </c>
      <c r="P40" s="22">
        <v>23.681402439024389</v>
      </c>
      <c r="Q40" s="68"/>
      <c r="R40" s="67"/>
      <c r="S40" s="67"/>
      <c r="T40" s="67"/>
    </row>
    <row r="41" spans="1:20" ht="12.4" customHeight="1" x14ac:dyDescent="0.25">
      <c r="A41" s="35">
        <v>36</v>
      </c>
      <c r="B41" s="18" t="s">
        <v>34</v>
      </c>
      <c r="C41" s="23">
        <v>1698</v>
      </c>
      <c r="D41" s="23">
        <v>4085</v>
      </c>
      <c r="E41" s="23">
        <v>5782</v>
      </c>
      <c r="G41" s="23">
        <v>12897</v>
      </c>
      <c r="H41" s="23">
        <v>15533</v>
      </c>
      <c r="I41" s="23">
        <v>28434</v>
      </c>
      <c r="K41" s="24">
        <f t="shared" si="1"/>
        <v>13.165852523842755</v>
      </c>
      <c r="L41" s="24">
        <f t="shared" si="2"/>
        <v>26.298847614755683</v>
      </c>
      <c r="M41" s="24">
        <f t="shared" si="3"/>
        <v>20.334810438207779</v>
      </c>
      <c r="N41" s="68"/>
      <c r="O41" s="70" t="s">
        <v>56</v>
      </c>
      <c r="P41" s="22">
        <v>23.68776634445484</v>
      </c>
      <c r="Q41" s="68"/>
      <c r="R41" s="67"/>
      <c r="S41" s="67"/>
      <c r="T41" s="67"/>
    </row>
    <row r="42" spans="1:20" ht="12.4" customHeight="1" x14ac:dyDescent="0.25">
      <c r="A42" s="35">
        <v>37</v>
      </c>
      <c r="B42" s="18" t="s">
        <v>35</v>
      </c>
      <c r="C42" s="23">
        <v>1651</v>
      </c>
      <c r="D42" s="23">
        <v>2709</v>
      </c>
      <c r="E42" s="23">
        <v>4357</v>
      </c>
      <c r="G42" s="23">
        <v>7712</v>
      </c>
      <c r="H42" s="23">
        <v>8615</v>
      </c>
      <c r="I42" s="23">
        <v>16332</v>
      </c>
      <c r="K42" s="24">
        <f t="shared" si="1"/>
        <v>21.408195020746888</v>
      </c>
      <c r="L42" s="24">
        <f t="shared" si="2"/>
        <v>31.445153801508997</v>
      </c>
      <c r="M42" s="24">
        <f t="shared" si="3"/>
        <v>26.677687974528535</v>
      </c>
      <c r="N42" s="68"/>
      <c r="O42" s="70" t="s">
        <v>63</v>
      </c>
      <c r="P42" s="22">
        <v>23.841568929052105</v>
      </c>
      <c r="Q42" s="68"/>
      <c r="R42" s="67"/>
      <c r="S42" s="67"/>
      <c r="T42" s="67"/>
    </row>
    <row r="43" spans="1:20" ht="12.4" customHeight="1" x14ac:dyDescent="0.25">
      <c r="A43" s="35">
        <v>38</v>
      </c>
      <c r="B43" s="18" t="s">
        <v>68</v>
      </c>
      <c r="C43" s="23">
        <v>272</v>
      </c>
      <c r="D43" s="23">
        <v>254</v>
      </c>
      <c r="E43" s="23">
        <v>525</v>
      </c>
      <c r="G43" s="23">
        <v>1167</v>
      </c>
      <c r="H43" s="23">
        <v>1090</v>
      </c>
      <c r="I43" s="23">
        <v>2256</v>
      </c>
      <c r="K43" s="24">
        <f t="shared" si="1"/>
        <v>23.307626392459298</v>
      </c>
      <c r="L43" s="24">
        <f t="shared" si="2"/>
        <v>23.302752293577981</v>
      </c>
      <c r="M43" s="24">
        <f t="shared" si="3"/>
        <v>23.271276595744681</v>
      </c>
      <c r="N43" s="68"/>
      <c r="O43" s="70" t="s">
        <v>47</v>
      </c>
      <c r="P43" s="22">
        <v>23.850226446386426</v>
      </c>
      <c r="Q43" s="68"/>
      <c r="R43" s="67"/>
      <c r="S43" s="67"/>
      <c r="T43" s="67"/>
    </row>
    <row r="44" spans="1:20" ht="12.4" customHeight="1" x14ac:dyDescent="0.25">
      <c r="A44" s="35">
        <v>39</v>
      </c>
      <c r="B44" s="18" t="s">
        <v>69</v>
      </c>
      <c r="C44" s="23">
        <v>694</v>
      </c>
      <c r="D44" s="23">
        <v>1211</v>
      </c>
      <c r="E44" s="23">
        <v>1905</v>
      </c>
      <c r="G44" s="23">
        <v>4776</v>
      </c>
      <c r="H44" s="23">
        <v>5056</v>
      </c>
      <c r="I44" s="23">
        <v>9831</v>
      </c>
      <c r="K44" s="24">
        <f t="shared" si="1"/>
        <v>14.530988274706868</v>
      </c>
      <c r="L44" s="24">
        <f t="shared" si="2"/>
        <v>23.951740506329113</v>
      </c>
      <c r="M44" s="24">
        <f t="shared" si="3"/>
        <v>19.377479401891975</v>
      </c>
      <c r="N44" s="68"/>
      <c r="O44" s="70" t="s">
        <v>42</v>
      </c>
      <c r="P44" s="22">
        <v>23.91283706798329</v>
      </c>
      <c r="Q44" s="68"/>
      <c r="R44" s="67"/>
      <c r="S44" s="67"/>
      <c r="T44" s="67"/>
    </row>
    <row r="45" spans="1:20" ht="12.4" customHeight="1" x14ac:dyDescent="0.25">
      <c r="A45" s="35">
        <v>40</v>
      </c>
      <c r="B45" s="18" t="s">
        <v>36</v>
      </c>
      <c r="C45" s="23">
        <v>1274</v>
      </c>
      <c r="D45" s="23">
        <v>3565</v>
      </c>
      <c r="E45" s="23">
        <v>4841</v>
      </c>
      <c r="G45" s="23">
        <v>12501</v>
      </c>
      <c r="H45" s="23">
        <v>15274</v>
      </c>
      <c r="I45" s="23">
        <v>27774</v>
      </c>
      <c r="K45" s="24">
        <f t="shared" si="1"/>
        <v>10.191184705223582</v>
      </c>
      <c r="L45" s="24">
        <f t="shared" si="2"/>
        <v>23.340316878355374</v>
      </c>
      <c r="M45" s="24">
        <f t="shared" si="3"/>
        <v>17.429970475984735</v>
      </c>
      <c r="N45" s="68"/>
      <c r="O45" s="70" t="s">
        <v>38</v>
      </c>
      <c r="P45" s="22">
        <v>24.069221260815819</v>
      </c>
      <c r="Q45" s="68"/>
      <c r="R45" s="67"/>
      <c r="S45" s="67"/>
      <c r="T45" s="67"/>
    </row>
    <row r="46" spans="1:20" ht="12.4" customHeight="1" x14ac:dyDescent="0.25">
      <c r="A46" s="35">
        <v>41</v>
      </c>
      <c r="B46" s="18" t="s">
        <v>70</v>
      </c>
      <c r="C46" s="23">
        <v>229</v>
      </c>
      <c r="D46" s="23">
        <v>337</v>
      </c>
      <c r="E46" s="23">
        <v>564</v>
      </c>
      <c r="G46" s="23">
        <v>1336</v>
      </c>
      <c r="H46" s="23">
        <v>1303</v>
      </c>
      <c r="I46" s="23">
        <v>2640</v>
      </c>
      <c r="K46" s="24">
        <f t="shared" si="1"/>
        <v>17.140718562874252</v>
      </c>
      <c r="L46" s="24">
        <f t="shared" si="2"/>
        <v>25.863392171910977</v>
      </c>
      <c r="M46" s="24">
        <f t="shared" si="3"/>
        <v>21.363636363636363</v>
      </c>
      <c r="N46" s="68"/>
      <c r="O46" s="70" t="s">
        <v>20</v>
      </c>
      <c r="P46" s="22">
        <v>24.132462686567163</v>
      </c>
      <c r="Q46" s="68"/>
      <c r="R46" s="67"/>
      <c r="S46" s="67"/>
      <c r="T46" s="67"/>
    </row>
    <row r="47" spans="1:20" ht="12.4" customHeight="1" x14ac:dyDescent="0.25">
      <c r="A47" s="35">
        <v>42</v>
      </c>
      <c r="B47" s="18" t="s">
        <v>37</v>
      </c>
      <c r="C47" s="23">
        <v>916</v>
      </c>
      <c r="D47" s="23">
        <v>1522</v>
      </c>
      <c r="E47" s="23">
        <v>2440</v>
      </c>
      <c r="G47" s="23">
        <v>4255</v>
      </c>
      <c r="H47" s="23">
        <v>5024</v>
      </c>
      <c r="I47" s="23">
        <v>9274</v>
      </c>
      <c r="K47" s="24">
        <f t="shared" si="1"/>
        <v>21.527614571092833</v>
      </c>
      <c r="L47" s="24">
        <f t="shared" si="2"/>
        <v>30.294585987261147</v>
      </c>
      <c r="M47" s="24">
        <f t="shared" si="3"/>
        <v>26.310114298037522</v>
      </c>
      <c r="N47" s="68"/>
      <c r="O47" s="70" t="s">
        <v>80</v>
      </c>
      <c r="P47" s="22">
        <v>24.19894787183166</v>
      </c>
      <c r="Q47" s="68"/>
      <c r="R47" s="67"/>
      <c r="S47" s="67"/>
      <c r="T47" s="67"/>
    </row>
    <row r="48" spans="1:20" ht="12.4" customHeight="1" x14ac:dyDescent="0.25">
      <c r="A48" s="35">
        <v>43</v>
      </c>
      <c r="B48" s="18" t="s">
        <v>38</v>
      </c>
      <c r="C48" s="23">
        <v>1307</v>
      </c>
      <c r="D48" s="23">
        <v>3562</v>
      </c>
      <c r="E48" s="23">
        <v>4868</v>
      </c>
      <c r="G48" s="23">
        <v>8811</v>
      </c>
      <c r="H48" s="23">
        <v>11419</v>
      </c>
      <c r="I48" s="23">
        <v>20225</v>
      </c>
      <c r="K48" s="24">
        <f t="shared" si="1"/>
        <v>14.833730564067643</v>
      </c>
      <c r="L48" s="24">
        <f t="shared" si="2"/>
        <v>31.193624660653295</v>
      </c>
      <c r="M48" s="24">
        <f t="shared" si="3"/>
        <v>24.069221260815819</v>
      </c>
      <c r="N48" s="68"/>
      <c r="O48" s="70" t="s">
        <v>91</v>
      </c>
      <c r="P48" s="22">
        <v>24.214202561117578</v>
      </c>
      <c r="Q48" s="68"/>
      <c r="R48" s="67"/>
      <c r="S48" s="67"/>
      <c r="T48" s="67"/>
    </row>
    <row r="49" spans="1:20" ht="12.4" customHeight="1" x14ac:dyDescent="0.25">
      <c r="A49" s="35">
        <v>44</v>
      </c>
      <c r="B49" s="18" t="s">
        <v>39</v>
      </c>
      <c r="C49" s="23">
        <v>1194</v>
      </c>
      <c r="D49" s="23">
        <v>1873</v>
      </c>
      <c r="E49" s="23">
        <v>3067</v>
      </c>
      <c r="G49" s="23">
        <v>5218</v>
      </c>
      <c r="H49" s="23">
        <v>5695</v>
      </c>
      <c r="I49" s="23">
        <v>10914</v>
      </c>
      <c r="K49" s="24">
        <f t="shared" si="1"/>
        <v>22.882330394787274</v>
      </c>
      <c r="L49" s="24">
        <f t="shared" si="2"/>
        <v>32.88849868305531</v>
      </c>
      <c r="M49" s="24">
        <f t="shared" si="3"/>
        <v>28.101520982224663</v>
      </c>
      <c r="N49" s="68"/>
      <c r="O49" s="70" t="s">
        <v>27</v>
      </c>
      <c r="P49" s="22">
        <v>24.377511704022869</v>
      </c>
      <c r="Q49" s="68"/>
      <c r="R49" s="67"/>
      <c r="S49" s="67"/>
      <c r="T49" s="67"/>
    </row>
    <row r="50" spans="1:20" ht="12.4" customHeight="1" x14ac:dyDescent="0.25">
      <c r="A50" s="35">
        <v>45</v>
      </c>
      <c r="B50" s="18" t="s">
        <v>40</v>
      </c>
      <c r="C50" s="23">
        <v>1006</v>
      </c>
      <c r="D50" s="23">
        <v>1897</v>
      </c>
      <c r="E50" s="23">
        <v>2900</v>
      </c>
      <c r="G50" s="23">
        <v>7715</v>
      </c>
      <c r="H50" s="23">
        <v>8504</v>
      </c>
      <c r="I50" s="23">
        <v>16223</v>
      </c>
      <c r="K50" s="24">
        <f t="shared" si="1"/>
        <v>13.039533376539209</v>
      </c>
      <c r="L50" s="24">
        <f t="shared" si="2"/>
        <v>22.307149576669801</v>
      </c>
      <c r="M50" s="24">
        <f t="shared" si="3"/>
        <v>17.875855267213218</v>
      </c>
      <c r="N50" s="68"/>
      <c r="O50" s="70" t="s">
        <v>90</v>
      </c>
      <c r="P50" s="22">
        <v>24.437627811860942</v>
      </c>
      <c r="Q50" s="68"/>
      <c r="R50" s="67"/>
      <c r="S50" s="67"/>
      <c r="T50" s="67"/>
    </row>
    <row r="51" spans="1:20" ht="12.4" customHeight="1" x14ac:dyDescent="0.25">
      <c r="A51" s="35">
        <v>46</v>
      </c>
      <c r="B51" s="18" t="s">
        <v>93</v>
      </c>
      <c r="C51" s="23">
        <v>1020</v>
      </c>
      <c r="D51" s="23">
        <v>1785</v>
      </c>
      <c r="E51" s="23">
        <v>2804</v>
      </c>
      <c r="G51" s="23">
        <v>5259</v>
      </c>
      <c r="H51" s="23">
        <v>5910</v>
      </c>
      <c r="I51" s="23">
        <v>11167</v>
      </c>
      <c r="K51" s="24">
        <f t="shared" si="1"/>
        <v>19.395322304620649</v>
      </c>
      <c r="L51" s="24">
        <f t="shared" si="2"/>
        <v>30.203045685279189</v>
      </c>
      <c r="M51" s="24">
        <f t="shared" si="3"/>
        <v>25.109698217963643</v>
      </c>
      <c r="N51" s="68"/>
      <c r="O51" s="70" t="s">
        <v>29</v>
      </c>
      <c r="P51" s="22">
        <v>24.453836761529068</v>
      </c>
      <c r="Q51" s="68"/>
      <c r="R51" s="67"/>
      <c r="S51" s="67"/>
      <c r="T51" s="67"/>
    </row>
    <row r="52" spans="1:20" ht="12.4" customHeight="1" x14ac:dyDescent="0.25">
      <c r="A52" s="35">
        <v>47</v>
      </c>
      <c r="B52" s="18" t="s">
        <v>71</v>
      </c>
      <c r="C52" s="23">
        <v>616</v>
      </c>
      <c r="D52" s="23">
        <v>947</v>
      </c>
      <c r="E52" s="23">
        <v>1560</v>
      </c>
      <c r="G52" s="23">
        <v>3615</v>
      </c>
      <c r="H52" s="23">
        <v>3788</v>
      </c>
      <c r="I52" s="23">
        <v>7407</v>
      </c>
      <c r="K52" s="24">
        <f t="shared" si="1"/>
        <v>17.040110650069156</v>
      </c>
      <c r="L52" s="24">
        <f t="shared" si="2"/>
        <v>25</v>
      </c>
      <c r="M52" s="24">
        <f t="shared" si="3"/>
        <v>21.061158363710003</v>
      </c>
      <c r="N52" s="68"/>
      <c r="O52" s="70" t="s">
        <v>94</v>
      </c>
      <c r="P52" s="22">
        <v>24.514272007675704</v>
      </c>
      <c r="Q52" s="68"/>
      <c r="R52" s="67"/>
      <c r="S52" s="67"/>
      <c r="T52" s="67"/>
    </row>
    <row r="53" spans="1:20" ht="12.4" customHeight="1" x14ac:dyDescent="0.25">
      <c r="A53" s="35">
        <v>48</v>
      </c>
      <c r="B53" s="18" t="s">
        <v>72</v>
      </c>
      <c r="C53" s="23">
        <v>789</v>
      </c>
      <c r="D53" s="23">
        <v>1099</v>
      </c>
      <c r="E53" s="23">
        <v>1889</v>
      </c>
      <c r="G53" s="23">
        <v>4109</v>
      </c>
      <c r="H53" s="23">
        <v>4256</v>
      </c>
      <c r="I53" s="23">
        <v>8364</v>
      </c>
      <c r="K53" s="24">
        <f t="shared" si="1"/>
        <v>19.201752251155998</v>
      </c>
      <c r="L53" s="24">
        <f t="shared" si="2"/>
        <v>25.822368421052634</v>
      </c>
      <c r="M53" s="24">
        <f t="shared" si="3"/>
        <v>22.584887613582019</v>
      </c>
      <c r="N53" s="68"/>
      <c r="O53" s="70" t="s">
        <v>86</v>
      </c>
      <c r="P53" s="22">
        <v>24.536686838124055</v>
      </c>
      <c r="Q53" s="68"/>
      <c r="R53" s="67"/>
      <c r="S53" s="67"/>
      <c r="T53" s="67"/>
    </row>
    <row r="54" spans="1:20" ht="12.4" customHeight="1" x14ac:dyDescent="0.25">
      <c r="A54" s="35">
        <v>49</v>
      </c>
      <c r="B54" s="18" t="s">
        <v>41</v>
      </c>
      <c r="C54" s="23">
        <v>2012</v>
      </c>
      <c r="D54" s="23">
        <v>4783</v>
      </c>
      <c r="E54" s="23">
        <v>6797</v>
      </c>
      <c r="G54" s="23">
        <v>15510</v>
      </c>
      <c r="H54" s="23">
        <v>19233</v>
      </c>
      <c r="I54" s="23">
        <v>34745</v>
      </c>
      <c r="K54" s="24">
        <f t="shared" si="1"/>
        <v>12.972275950999354</v>
      </c>
      <c r="L54" s="24">
        <f t="shared" si="2"/>
        <v>24.868715229033434</v>
      </c>
      <c r="M54" s="24">
        <f t="shared" si="3"/>
        <v>19.562526982299609</v>
      </c>
      <c r="N54" s="68"/>
      <c r="O54" s="70" t="s">
        <v>65</v>
      </c>
      <c r="P54" s="22">
        <v>24.570446735395187</v>
      </c>
      <c r="Q54" s="68"/>
      <c r="R54" s="67"/>
      <c r="S54" s="67"/>
      <c r="T54" s="67"/>
    </row>
    <row r="55" spans="1:20" ht="12.4" customHeight="1" x14ac:dyDescent="0.25">
      <c r="A55" s="35">
        <v>50</v>
      </c>
      <c r="B55" s="18" t="s">
        <v>42</v>
      </c>
      <c r="C55" s="23">
        <v>1491</v>
      </c>
      <c r="D55" s="23">
        <v>3547</v>
      </c>
      <c r="E55" s="23">
        <v>5037</v>
      </c>
      <c r="G55" s="23">
        <v>9370</v>
      </c>
      <c r="H55" s="23">
        <v>11695</v>
      </c>
      <c r="I55" s="23">
        <v>21064</v>
      </c>
      <c r="K55" s="24">
        <f t="shared" si="1"/>
        <v>15.91248665955176</v>
      </c>
      <c r="L55" s="24">
        <f t="shared" si="2"/>
        <v>30.329200513039762</v>
      </c>
      <c r="M55" s="24">
        <f t="shared" si="3"/>
        <v>23.91283706798329</v>
      </c>
      <c r="N55" s="68"/>
      <c r="O55" s="70" t="s">
        <v>60</v>
      </c>
      <c r="P55" s="22">
        <v>24.636955433149723</v>
      </c>
      <c r="Q55" s="68"/>
      <c r="R55" s="67"/>
      <c r="S55" s="67"/>
      <c r="T55" s="67"/>
    </row>
    <row r="56" spans="1:20" ht="12.4" customHeight="1" x14ac:dyDescent="0.25">
      <c r="A56" s="35">
        <v>51</v>
      </c>
      <c r="B56" s="18" t="s">
        <v>73</v>
      </c>
      <c r="C56" s="23">
        <v>495</v>
      </c>
      <c r="D56" s="23">
        <v>887</v>
      </c>
      <c r="E56" s="23">
        <v>1390</v>
      </c>
      <c r="G56" s="23">
        <v>3041</v>
      </c>
      <c r="H56" s="23">
        <v>3337</v>
      </c>
      <c r="I56" s="23">
        <v>6384</v>
      </c>
      <c r="K56" s="24">
        <f t="shared" si="1"/>
        <v>16.277540282801713</v>
      </c>
      <c r="L56" s="24">
        <f t="shared" si="2"/>
        <v>26.580761162721007</v>
      </c>
      <c r="M56" s="24">
        <f t="shared" si="3"/>
        <v>21.773182957393484</v>
      </c>
      <c r="N56" s="68"/>
      <c r="O56" s="70" t="s">
        <v>66</v>
      </c>
      <c r="P56" s="22">
        <v>24.719101123595504</v>
      </c>
      <c r="Q56" s="68"/>
      <c r="R56" s="67"/>
      <c r="S56" s="67"/>
      <c r="T56" s="67"/>
    </row>
    <row r="57" spans="1:20" ht="12.4" customHeight="1" x14ac:dyDescent="0.25">
      <c r="A57" s="35">
        <v>52</v>
      </c>
      <c r="B57" s="18" t="s">
        <v>43</v>
      </c>
      <c r="C57" s="23">
        <v>1964</v>
      </c>
      <c r="D57" s="23">
        <v>4415</v>
      </c>
      <c r="E57" s="23">
        <v>6377</v>
      </c>
      <c r="G57" s="23">
        <v>9783</v>
      </c>
      <c r="H57" s="23">
        <v>13077</v>
      </c>
      <c r="I57" s="23">
        <v>22853</v>
      </c>
      <c r="K57" s="24">
        <f t="shared" si="1"/>
        <v>20.075641418787693</v>
      </c>
      <c r="L57" s="24">
        <f t="shared" si="2"/>
        <v>33.761566108434657</v>
      </c>
      <c r="M57" s="24">
        <f t="shared" si="3"/>
        <v>27.904432678422964</v>
      </c>
      <c r="N57" s="68"/>
      <c r="O57" s="70" t="s">
        <v>49</v>
      </c>
      <c r="P57" s="22">
        <v>24.74253682701082</v>
      </c>
      <c r="Q57" s="68"/>
      <c r="R57" s="67"/>
      <c r="S57" s="67"/>
      <c r="T57" s="67"/>
    </row>
    <row r="58" spans="1:20" ht="12.4" customHeight="1" x14ac:dyDescent="0.25">
      <c r="A58" s="35">
        <v>53</v>
      </c>
      <c r="B58" s="18" t="s">
        <v>74</v>
      </c>
      <c r="C58" s="23">
        <v>3253</v>
      </c>
      <c r="D58" s="23">
        <v>7052</v>
      </c>
      <c r="E58" s="23">
        <v>10308</v>
      </c>
      <c r="G58" s="23">
        <v>21254</v>
      </c>
      <c r="H58" s="23">
        <v>24724</v>
      </c>
      <c r="I58" s="23">
        <v>45973</v>
      </c>
      <c r="K58" s="24">
        <f t="shared" si="1"/>
        <v>15.305354286251999</v>
      </c>
      <c r="L58" s="24">
        <f t="shared" si="2"/>
        <v>28.522892735803268</v>
      </c>
      <c r="M58" s="24">
        <f t="shared" si="3"/>
        <v>22.421856306962781</v>
      </c>
      <c r="N58" s="68"/>
      <c r="O58" s="70" t="s">
        <v>83</v>
      </c>
      <c r="P58" s="22">
        <v>24.860646599777034</v>
      </c>
      <c r="Q58" s="68"/>
      <c r="R58" s="67"/>
      <c r="S58" s="67"/>
      <c r="T58" s="67"/>
    </row>
    <row r="59" spans="1:20" ht="12.4" customHeight="1" x14ac:dyDescent="0.25">
      <c r="A59" s="35">
        <v>54</v>
      </c>
      <c r="B59" s="18" t="s">
        <v>75</v>
      </c>
      <c r="C59" s="23">
        <v>607</v>
      </c>
      <c r="D59" s="23">
        <v>963</v>
      </c>
      <c r="E59" s="23">
        <v>1572</v>
      </c>
      <c r="G59" s="23">
        <v>2740</v>
      </c>
      <c r="H59" s="23">
        <v>3019</v>
      </c>
      <c r="I59" s="23">
        <v>5757</v>
      </c>
      <c r="K59" s="24">
        <f t="shared" si="1"/>
        <v>22.153284671532848</v>
      </c>
      <c r="L59" s="24">
        <f t="shared" si="2"/>
        <v>31.897979463398475</v>
      </c>
      <c r="M59" s="24">
        <f t="shared" si="3"/>
        <v>27.3058884835852</v>
      </c>
      <c r="N59" s="68"/>
      <c r="O59" s="70" t="s">
        <v>62</v>
      </c>
      <c r="P59" s="22">
        <v>25.046497210167392</v>
      </c>
      <c r="Q59" s="68"/>
      <c r="R59" s="67"/>
      <c r="S59" s="67"/>
      <c r="T59" s="67"/>
    </row>
    <row r="60" spans="1:20" ht="12.4" customHeight="1" x14ac:dyDescent="0.25">
      <c r="A60" s="35">
        <v>55</v>
      </c>
      <c r="B60" s="18" t="s">
        <v>76</v>
      </c>
      <c r="C60" s="23">
        <v>324</v>
      </c>
      <c r="D60" s="23">
        <v>473</v>
      </c>
      <c r="E60" s="23">
        <v>796</v>
      </c>
      <c r="G60" s="23">
        <v>1903</v>
      </c>
      <c r="H60" s="23">
        <v>1912</v>
      </c>
      <c r="I60" s="23">
        <v>3816</v>
      </c>
      <c r="K60" s="24">
        <f t="shared" si="1"/>
        <v>17.025748817656332</v>
      </c>
      <c r="L60" s="24">
        <f t="shared" si="2"/>
        <v>24.738493723849373</v>
      </c>
      <c r="M60" s="24">
        <f t="shared" si="3"/>
        <v>20.859538784067087</v>
      </c>
      <c r="N60" s="68"/>
      <c r="O60" s="70" t="s">
        <v>93</v>
      </c>
      <c r="P60" s="22">
        <v>25.109698217963643</v>
      </c>
      <c r="Q60" s="68"/>
      <c r="R60" s="67"/>
      <c r="S60" s="67"/>
      <c r="T60" s="67"/>
    </row>
    <row r="61" spans="1:20" ht="12.4" customHeight="1" x14ac:dyDescent="0.25">
      <c r="A61" s="35">
        <v>56</v>
      </c>
      <c r="B61" s="18" t="s">
        <v>77</v>
      </c>
      <c r="C61" s="23">
        <v>446</v>
      </c>
      <c r="D61" s="23">
        <v>466</v>
      </c>
      <c r="E61" s="23">
        <v>914</v>
      </c>
      <c r="G61" s="23">
        <v>2070</v>
      </c>
      <c r="H61" s="23">
        <v>1892</v>
      </c>
      <c r="I61" s="23">
        <v>3958</v>
      </c>
      <c r="K61" s="24">
        <f t="shared" si="1"/>
        <v>21.545893719806763</v>
      </c>
      <c r="L61" s="24">
        <f t="shared" si="2"/>
        <v>24.630021141649049</v>
      </c>
      <c r="M61" s="24">
        <f t="shared" si="3"/>
        <v>23.092470944921679</v>
      </c>
      <c r="N61" s="68"/>
      <c r="O61" s="70" t="s">
        <v>59</v>
      </c>
      <c r="P61" s="22">
        <v>25.260416666666668</v>
      </c>
      <c r="Q61" s="68"/>
      <c r="R61" s="67"/>
      <c r="S61" s="67"/>
      <c r="T61" s="67"/>
    </row>
    <row r="62" spans="1:20" ht="12.4" customHeight="1" x14ac:dyDescent="0.25">
      <c r="A62" s="35">
        <v>57</v>
      </c>
      <c r="B62" s="18" t="s">
        <v>78</v>
      </c>
      <c r="C62" s="23">
        <v>491</v>
      </c>
      <c r="D62" s="23">
        <v>1052</v>
      </c>
      <c r="E62" s="23">
        <v>1549</v>
      </c>
      <c r="G62" s="23">
        <v>5050</v>
      </c>
      <c r="H62" s="23">
        <v>5386</v>
      </c>
      <c r="I62" s="23">
        <v>10427</v>
      </c>
      <c r="K62" s="24">
        <f t="shared" si="1"/>
        <v>9.7227722772277225</v>
      </c>
      <c r="L62" s="24">
        <f t="shared" si="2"/>
        <v>19.532120311919794</v>
      </c>
      <c r="M62" s="24">
        <f t="shared" si="3"/>
        <v>14.855663182123333</v>
      </c>
      <c r="N62" s="68"/>
      <c r="O62" s="70" t="s">
        <v>33</v>
      </c>
      <c r="P62" s="22">
        <v>25.372523613052817</v>
      </c>
      <c r="Q62" s="68"/>
      <c r="R62" s="67"/>
      <c r="S62" s="67"/>
      <c r="T62" s="67"/>
    </row>
    <row r="63" spans="1:20" ht="12.4" customHeight="1" x14ac:dyDescent="0.25">
      <c r="A63" s="35">
        <v>58</v>
      </c>
      <c r="B63" s="18" t="s">
        <v>79</v>
      </c>
      <c r="C63" s="23">
        <v>345</v>
      </c>
      <c r="D63" s="23">
        <v>519</v>
      </c>
      <c r="E63" s="23">
        <v>861</v>
      </c>
      <c r="G63" s="23">
        <v>1572</v>
      </c>
      <c r="H63" s="23">
        <v>1643</v>
      </c>
      <c r="I63" s="23">
        <v>3213</v>
      </c>
      <c r="K63" s="24">
        <f t="shared" si="1"/>
        <v>21.946564885496183</v>
      </c>
      <c r="L63" s="24">
        <f t="shared" si="2"/>
        <v>31.588557516737676</v>
      </c>
      <c r="M63" s="24">
        <f t="shared" si="3"/>
        <v>26.797385620915033</v>
      </c>
      <c r="N63" s="68"/>
      <c r="O63" s="70" t="s">
        <v>95</v>
      </c>
      <c r="P63" s="22">
        <v>25.531914893617021</v>
      </c>
      <c r="Q63" s="68"/>
      <c r="R63" s="67"/>
      <c r="S63" s="67"/>
      <c r="T63" s="67"/>
    </row>
    <row r="64" spans="1:20" ht="12.4" customHeight="1" x14ac:dyDescent="0.25">
      <c r="A64" s="35">
        <v>59</v>
      </c>
      <c r="B64" s="18" t="s">
        <v>44</v>
      </c>
      <c r="C64" s="23">
        <v>1717</v>
      </c>
      <c r="D64" s="23">
        <v>2801</v>
      </c>
      <c r="E64" s="23">
        <v>4517</v>
      </c>
      <c r="G64" s="23">
        <v>6583</v>
      </c>
      <c r="H64" s="23">
        <v>7208</v>
      </c>
      <c r="I64" s="23">
        <v>13794</v>
      </c>
      <c r="K64" s="24">
        <f t="shared" si="1"/>
        <v>26.082333282697856</v>
      </c>
      <c r="L64" s="24">
        <f t="shared" si="2"/>
        <v>38.859600443951166</v>
      </c>
      <c r="M64" s="24">
        <f t="shared" si="3"/>
        <v>32.746121502102369</v>
      </c>
      <c r="N64" s="68"/>
      <c r="O64" s="70" t="s">
        <v>31</v>
      </c>
      <c r="P64" s="22">
        <v>25.652351182386518</v>
      </c>
      <c r="Q64" s="68"/>
      <c r="R64" s="67"/>
      <c r="S64" s="67"/>
      <c r="T64" s="67"/>
    </row>
    <row r="65" spans="1:20" ht="12.4" customHeight="1" x14ac:dyDescent="0.25">
      <c r="A65" s="35">
        <v>60</v>
      </c>
      <c r="B65" s="18" t="s">
        <v>80</v>
      </c>
      <c r="C65" s="23">
        <v>251</v>
      </c>
      <c r="D65" s="23">
        <v>250</v>
      </c>
      <c r="E65" s="23">
        <v>506</v>
      </c>
      <c r="G65" s="23">
        <v>1115</v>
      </c>
      <c r="H65" s="23">
        <v>974</v>
      </c>
      <c r="I65" s="23">
        <v>2091</v>
      </c>
      <c r="K65" s="24">
        <f t="shared" si="1"/>
        <v>22.511210762331839</v>
      </c>
      <c r="L65" s="24">
        <f t="shared" si="2"/>
        <v>25.667351129363446</v>
      </c>
      <c r="M65" s="24">
        <f t="shared" si="3"/>
        <v>24.19894787183166</v>
      </c>
      <c r="N65" s="68"/>
      <c r="O65" s="70" t="s">
        <v>26</v>
      </c>
      <c r="P65" s="22">
        <v>25.992735078015354</v>
      </c>
      <c r="Q65" s="68"/>
      <c r="R65" s="67"/>
      <c r="S65" s="67"/>
      <c r="T65" s="67"/>
    </row>
    <row r="66" spans="1:20" ht="12.4" customHeight="1" x14ac:dyDescent="0.25">
      <c r="A66" s="35">
        <v>61</v>
      </c>
      <c r="B66" s="18" t="s">
        <v>17</v>
      </c>
      <c r="C66" s="23">
        <v>98</v>
      </c>
      <c r="D66" s="23">
        <v>234</v>
      </c>
      <c r="E66" s="23">
        <v>332</v>
      </c>
      <c r="G66" s="23">
        <v>702</v>
      </c>
      <c r="H66" s="23">
        <v>778</v>
      </c>
      <c r="I66" s="23">
        <v>1480</v>
      </c>
      <c r="K66" s="24">
        <f t="shared" si="1"/>
        <v>13.96011396011396</v>
      </c>
      <c r="L66" s="24">
        <f t="shared" si="2"/>
        <v>30.077120822622106</v>
      </c>
      <c r="M66" s="24">
        <f t="shared" si="3"/>
        <v>22.432432432432435</v>
      </c>
      <c r="N66" s="68"/>
      <c r="O66" s="70" t="s">
        <v>37</v>
      </c>
      <c r="P66" s="22">
        <v>26.310114298037522</v>
      </c>
      <c r="Q66" s="68"/>
      <c r="R66" s="67"/>
      <c r="S66" s="67"/>
      <c r="T66" s="67"/>
    </row>
    <row r="67" spans="1:20" ht="12.4" customHeight="1" x14ac:dyDescent="0.25">
      <c r="A67" s="35">
        <v>62</v>
      </c>
      <c r="B67" s="18" t="s">
        <v>81</v>
      </c>
      <c r="C67" s="23">
        <v>749</v>
      </c>
      <c r="D67" s="23">
        <v>1136</v>
      </c>
      <c r="E67" s="23">
        <v>1886</v>
      </c>
      <c r="G67" s="23">
        <v>3980</v>
      </c>
      <c r="H67" s="23">
        <v>4147</v>
      </c>
      <c r="I67" s="23">
        <v>8123</v>
      </c>
      <c r="K67" s="24">
        <f t="shared" si="1"/>
        <v>18.819095477386934</v>
      </c>
      <c r="L67" s="24">
        <f t="shared" si="2"/>
        <v>27.3932963588136</v>
      </c>
      <c r="M67" s="24">
        <f t="shared" si="3"/>
        <v>23.21802289794411</v>
      </c>
      <c r="N67" s="68"/>
      <c r="O67" s="70" t="s">
        <v>25</v>
      </c>
      <c r="P67" s="22">
        <v>26.585828946232848</v>
      </c>
      <c r="Q67" s="68"/>
      <c r="R67" s="67"/>
      <c r="S67" s="67"/>
      <c r="T67" s="67"/>
    </row>
    <row r="68" spans="1:20" ht="12.4" customHeight="1" x14ac:dyDescent="0.25">
      <c r="A68" s="35">
        <v>63</v>
      </c>
      <c r="B68" s="18" t="s">
        <v>82</v>
      </c>
      <c r="C68" s="23">
        <v>420</v>
      </c>
      <c r="D68" s="23">
        <v>771</v>
      </c>
      <c r="E68" s="23">
        <v>1191</v>
      </c>
      <c r="G68" s="23">
        <v>1993</v>
      </c>
      <c r="H68" s="23">
        <v>2287</v>
      </c>
      <c r="I68" s="23">
        <v>4282</v>
      </c>
      <c r="K68" s="24">
        <f t="shared" si="1"/>
        <v>21.07375815353738</v>
      </c>
      <c r="L68" s="24">
        <f t="shared" si="2"/>
        <v>33.712286838653256</v>
      </c>
      <c r="M68" s="24">
        <f t="shared" si="3"/>
        <v>27.814105558150398</v>
      </c>
      <c r="N68" s="68"/>
      <c r="O68" s="70" t="s">
        <v>35</v>
      </c>
      <c r="P68" s="22">
        <v>26.677687974528535</v>
      </c>
      <c r="Q68" s="68"/>
      <c r="R68" s="67"/>
      <c r="S68" s="67"/>
      <c r="T68" s="67"/>
    </row>
    <row r="69" spans="1:20" ht="12.4" customHeight="1" x14ac:dyDescent="0.25">
      <c r="A69" s="35">
        <v>64</v>
      </c>
      <c r="B69" s="18" t="s">
        <v>45</v>
      </c>
      <c r="C69" s="23">
        <v>1485</v>
      </c>
      <c r="D69" s="23">
        <v>3659</v>
      </c>
      <c r="E69" s="23">
        <v>5147</v>
      </c>
      <c r="G69" s="23">
        <v>7748</v>
      </c>
      <c r="H69" s="23">
        <v>10047</v>
      </c>
      <c r="I69" s="23">
        <v>17792</v>
      </c>
      <c r="K69" s="24">
        <f t="shared" si="1"/>
        <v>19.166236448115644</v>
      </c>
      <c r="L69" s="24">
        <f t="shared" si="2"/>
        <v>36.41883149198766</v>
      </c>
      <c r="M69" s="24">
        <f t="shared" si="3"/>
        <v>28.928732014388491</v>
      </c>
      <c r="N69" s="68"/>
      <c r="O69" s="70" t="s">
        <v>46</v>
      </c>
      <c r="P69" s="22">
        <v>26.688874083944036</v>
      </c>
      <c r="Q69" s="68"/>
      <c r="R69" s="67"/>
      <c r="S69" s="67"/>
      <c r="T69" s="67"/>
    </row>
    <row r="70" spans="1:20" ht="12.4" customHeight="1" x14ac:dyDescent="0.25">
      <c r="A70" s="35">
        <v>65</v>
      </c>
      <c r="B70" s="18" t="s">
        <v>83</v>
      </c>
      <c r="C70" s="23">
        <v>401</v>
      </c>
      <c r="D70" s="23">
        <v>489</v>
      </c>
      <c r="E70" s="23">
        <v>892</v>
      </c>
      <c r="G70" s="23">
        <v>1816</v>
      </c>
      <c r="H70" s="23">
        <v>1771</v>
      </c>
      <c r="I70" s="23">
        <v>3588</v>
      </c>
      <c r="K70" s="24">
        <f t="shared" si="1"/>
        <v>22.081497797356828</v>
      </c>
      <c r="L70" s="24">
        <f t="shared" si="2"/>
        <v>27.611518915866739</v>
      </c>
      <c r="M70" s="24">
        <f t="shared" si="3"/>
        <v>24.860646599777034</v>
      </c>
      <c r="N70" s="68"/>
      <c r="O70" s="70" t="s">
        <v>79</v>
      </c>
      <c r="P70" s="22">
        <v>26.797385620915033</v>
      </c>
      <c r="Q70" s="68"/>
      <c r="R70" s="67"/>
      <c r="S70" s="67"/>
      <c r="T70" s="67"/>
    </row>
    <row r="71" spans="1:20" ht="12.4" customHeight="1" x14ac:dyDescent="0.25">
      <c r="A71" s="35">
        <v>66</v>
      </c>
      <c r="B71" s="18" t="s">
        <v>84</v>
      </c>
      <c r="C71" s="23">
        <v>427</v>
      </c>
      <c r="D71" s="23">
        <v>878</v>
      </c>
      <c r="E71" s="23">
        <v>1303</v>
      </c>
      <c r="G71" s="23">
        <v>3616</v>
      </c>
      <c r="H71" s="23">
        <v>3845</v>
      </c>
      <c r="I71" s="23">
        <v>7459</v>
      </c>
      <c r="K71" s="24">
        <f t="shared" ref="K71:K85" si="4">C71/G71*100</f>
        <v>11.80862831858407</v>
      </c>
      <c r="L71" s="24">
        <f t="shared" ref="L71:L85" si="5">D71/H71*100</f>
        <v>22.834850455136539</v>
      </c>
      <c r="M71" s="24">
        <f t="shared" ref="M71:M85" si="6">E71/I71*100</f>
        <v>17.468829601823302</v>
      </c>
      <c r="N71" s="68"/>
      <c r="O71" s="70" t="s">
        <v>75</v>
      </c>
      <c r="P71" s="22">
        <v>27.3058884835852</v>
      </c>
      <c r="Q71" s="68"/>
      <c r="R71" s="67"/>
      <c r="S71" s="67"/>
      <c r="T71" s="67"/>
    </row>
    <row r="72" spans="1:20" ht="12.4" customHeight="1" x14ac:dyDescent="0.25">
      <c r="A72" s="35">
        <v>67</v>
      </c>
      <c r="B72" s="18" t="s">
        <v>94</v>
      </c>
      <c r="C72" s="23">
        <v>365</v>
      </c>
      <c r="D72" s="23">
        <v>660</v>
      </c>
      <c r="E72" s="23">
        <v>1022</v>
      </c>
      <c r="G72" s="23">
        <v>1980</v>
      </c>
      <c r="H72" s="23">
        <v>2188</v>
      </c>
      <c r="I72" s="23">
        <v>4169</v>
      </c>
      <c r="K72" s="24">
        <f t="shared" si="4"/>
        <v>18.434343434343432</v>
      </c>
      <c r="L72" s="24">
        <f t="shared" si="5"/>
        <v>30.164533820840951</v>
      </c>
      <c r="M72" s="24">
        <f t="shared" si="6"/>
        <v>24.514272007675704</v>
      </c>
      <c r="N72" s="68"/>
      <c r="O72" s="70" t="s">
        <v>18</v>
      </c>
      <c r="P72" s="22">
        <v>27.328414311568984</v>
      </c>
      <c r="Q72" s="68"/>
      <c r="R72" s="67"/>
      <c r="S72" s="67"/>
      <c r="T72" s="67"/>
    </row>
    <row r="73" spans="1:20" ht="12.4" customHeight="1" x14ac:dyDescent="0.25">
      <c r="A73" s="35">
        <v>68</v>
      </c>
      <c r="B73" s="18" t="s">
        <v>85</v>
      </c>
      <c r="C73" s="23">
        <v>167</v>
      </c>
      <c r="D73" s="23">
        <v>209</v>
      </c>
      <c r="E73" s="23">
        <v>370</v>
      </c>
      <c r="G73" s="23">
        <v>908</v>
      </c>
      <c r="H73" s="23">
        <v>866</v>
      </c>
      <c r="I73" s="23">
        <v>1779</v>
      </c>
      <c r="K73" s="24">
        <f t="shared" si="4"/>
        <v>18.392070484581499</v>
      </c>
      <c r="L73" s="24">
        <f t="shared" si="5"/>
        <v>24.133949191685915</v>
      </c>
      <c r="M73" s="24">
        <f t="shared" si="6"/>
        <v>20.798201236649803</v>
      </c>
      <c r="N73" s="68"/>
      <c r="O73" s="70" t="s">
        <v>92</v>
      </c>
      <c r="P73" s="22">
        <v>27.362612094734423</v>
      </c>
      <c r="Q73" s="68"/>
      <c r="R73" s="67"/>
      <c r="S73" s="67"/>
      <c r="T73" s="67"/>
    </row>
    <row r="74" spans="1:20" ht="12.4" customHeight="1" x14ac:dyDescent="0.25">
      <c r="A74" s="35">
        <v>69</v>
      </c>
      <c r="B74" s="18" t="s">
        <v>95</v>
      </c>
      <c r="C74" s="23">
        <v>648</v>
      </c>
      <c r="D74" s="23">
        <v>1189</v>
      </c>
      <c r="E74" s="23">
        <v>1836</v>
      </c>
      <c r="G74" s="23">
        <v>3399</v>
      </c>
      <c r="H74" s="23">
        <v>3791</v>
      </c>
      <c r="I74" s="23">
        <v>7191</v>
      </c>
      <c r="K74" s="24">
        <f t="shared" si="4"/>
        <v>19.064430714916153</v>
      </c>
      <c r="L74" s="24">
        <f t="shared" si="5"/>
        <v>31.363756264837772</v>
      </c>
      <c r="M74" s="24">
        <f t="shared" si="6"/>
        <v>25.531914893617021</v>
      </c>
      <c r="N74" s="68"/>
      <c r="O74" s="70" t="s">
        <v>87</v>
      </c>
      <c r="P74" s="22">
        <v>27.483751160631382</v>
      </c>
      <c r="Q74" s="68"/>
      <c r="R74" s="67"/>
      <c r="S74" s="67"/>
      <c r="T74" s="67"/>
    </row>
    <row r="75" spans="1:20" ht="12.4" customHeight="1" x14ac:dyDescent="0.25">
      <c r="A75" s="35">
        <v>70</v>
      </c>
      <c r="B75" s="18" t="s">
        <v>46</v>
      </c>
      <c r="C75" s="23">
        <v>585</v>
      </c>
      <c r="D75" s="23">
        <v>1419</v>
      </c>
      <c r="E75" s="23">
        <v>2003</v>
      </c>
      <c r="G75" s="23">
        <v>3342</v>
      </c>
      <c r="H75" s="23">
        <v>4155</v>
      </c>
      <c r="I75" s="23">
        <v>7505</v>
      </c>
      <c r="K75" s="24">
        <f t="shared" si="4"/>
        <v>17.504488330341115</v>
      </c>
      <c r="L75" s="24">
        <f t="shared" si="5"/>
        <v>34.151624548736464</v>
      </c>
      <c r="M75" s="24">
        <f t="shared" si="6"/>
        <v>26.688874083944036</v>
      </c>
      <c r="N75" s="68"/>
      <c r="O75" s="70" t="s">
        <v>55</v>
      </c>
      <c r="P75" s="22">
        <v>27.634529147982061</v>
      </c>
      <c r="Q75" s="68"/>
      <c r="R75" s="67"/>
      <c r="S75" s="67"/>
      <c r="T75" s="67"/>
    </row>
    <row r="76" spans="1:20" ht="12.4" customHeight="1" x14ac:dyDescent="0.25">
      <c r="A76" s="35">
        <v>71</v>
      </c>
      <c r="B76" s="18" t="s">
        <v>86</v>
      </c>
      <c r="C76" s="23">
        <v>1016</v>
      </c>
      <c r="D76" s="23">
        <v>1581</v>
      </c>
      <c r="E76" s="23">
        <v>2595</v>
      </c>
      <c r="G76" s="23">
        <v>5192</v>
      </c>
      <c r="H76" s="23">
        <v>5382</v>
      </c>
      <c r="I76" s="23">
        <v>10576</v>
      </c>
      <c r="K76" s="24">
        <f t="shared" si="4"/>
        <v>19.568567026194145</v>
      </c>
      <c r="L76" s="24">
        <f t="shared" si="5"/>
        <v>29.375696767001113</v>
      </c>
      <c r="M76" s="24">
        <f t="shared" si="6"/>
        <v>24.536686838124055</v>
      </c>
      <c r="N76" s="68"/>
      <c r="O76" s="70" t="s">
        <v>82</v>
      </c>
      <c r="P76" s="22">
        <v>27.814105558150398</v>
      </c>
      <c r="Q76" s="68"/>
      <c r="R76" s="67"/>
      <c r="S76" s="67"/>
      <c r="T76" s="67"/>
    </row>
    <row r="77" spans="1:20" ht="12.4" customHeight="1" x14ac:dyDescent="0.25">
      <c r="A77" s="35">
        <v>72</v>
      </c>
      <c r="B77" s="18" t="s">
        <v>87</v>
      </c>
      <c r="C77" s="23">
        <v>125</v>
      </c>
      <c r="D77" s="23">
        <v>172</v>
      </c>
      <c r="E77" s="23">
        <v>296</v>
      </c>
      <c r="G77" s="23">
        <v>535</v>
      </c>
      <c r="H77" s="23">
        <v>546</v>
      </c>
      <c r="I77" s="23">
        <v>1077</v>
      </c>
      <c r="K77" s="24">
        <f t="shared" si="4"/>
        <v>23.364485981308412</v>
      </c>
      <c r="L77" s="24">
        <f t="shared" si="5"/>
        <v>31.5018315018315</v>
      </c>
      <c r="M77" s="24">
        <f t="shared" si="6"/>
        <v>27.483751160631382</v>
      </c>
      <c r="N77" s="68"/>
      <c r="O77" s="70" t="s">
        <v>43</v>
      </c>
      <c r="P77" s="22">
        <v>27.904432678422964</v>
      </c>
      <c r="Q77" s="68"/>
      <c r="R77" s="67"/>
      <c r="S77" s="67"/>
      <c r="T77" s="67"/>
    </row>
    <row r="78" spans="1:20" ht="12.4" customHeight="1" x14ac:dyDescent="0.25">
      <c r="A78" s="35">
        <v>73</v>
      </c>
      <c r="B78" s="18" t="s">
        <v>47</v>
      </c>
      <c r="C78" s="23">
        <v>2011</v>
      </c>
      <c r="D78" s="23">
        <v>5465</v>
      </c>
      <c r="E78" s="23">
        <v>7478</v>
      </c>
      <c r="G78" s="23">
        <v>13569</v>
      </c>
      <c r="H78" s="23">
        <v>17787</v>
      </c>
      <c r="I78" s="23">
        <v>31354</v>
      </c>
      <c r="K78" s="24">
        <f t="shared" si="4"/>
        <v>14.820546834696735</v>
      </c>
      <c r="L78" s="24">
        <f t="shared" si="5"/>
        <v>30.724686568842412</v>
      </c>
      <c r="M78" s="24">
        <f t="shared" si="6"/>
        <v>23.850226446386426</v>
      </c>
      <c r="N78" s="68"/>
      <c r="O78" s="70" t="s">
        <v>24</v>
      </c>
      <c r="P78" s="22">
        <v>27.986285714285714</v>
      </c>
      <c r="Q78" s="68"/>
      <c r="R78" s="67"/>
      <c r="S78" s="67"/>
      <c r="T78" s="67"/>
    </row>
    <row r="79" spans="1:20" ht="12.4" customHeight="1" x14ac:dyDescent="0.25">
      <c r="A79" s="35">
        <v>74</v>
      </c>
      <c r="B79" s="18" t="s">
        <v>48</v>
      </c>
      <c r="C79" s="23">
        <v>1585</v>
      </c>
      <c r="D79" s="23">
        <v>3573</v>
      </c>
      <c r="E79" s="23">
        <v>5157</v>
      </c>
      <c r="G79" s="23">
        <v>13535</v>
      </c>
      <c r="H79" s="23">
        <v>15994</v>
      </c>
      <c r="I79" s="23">
        <v>29527</v>
      </c>
      <c r="K79" s="24">
        <f t="shared" si="4"/>
        <v>11.710380495012931</v>
      </c>
      <c r="L79" s="24">
        <f t="shared" si="5"/>
        <v>22.339627360260099</v>
      </c>
      <c r="M79" s="24">
        <f t="shared" si="6"/>
        <v>17.465370677684831</v>
      </c>
      <c r="N79" s="68"/>
      <c r="O79" s="70" t="s">
        <v>39</v>
      </c>
      <c r="P79" s="22">
        <v>28.101520982224663</v>
      </c>
      <c r="Q79" s="68"/>
      <c r="R79" s="67"/>
      <c r="S79" s="67"/>
      <c r="T79" s="67"/>
    </row>
    <row r="80" spans="1:20" ht="12.4" customHeight="1" x14ac:dyDescent="0.25">
      <c r="A80" s="35">
        <v>75</v>
      </c>
      <c r="B80" s="18" t="s">
        <v>49</v>
      </c>
      <c r="C80" s="23">
        <v>616</v>
      </c>
      <c r="D80" s="23">
        <v>1275</v>
      </c>
      <c r="E80" s="23">
        <v>1898</v>
      </c>
      <c r="G80" s="23">
        <v>3522</v>
      </c>
      <c r="H80" s="23">
        <v>4152</v>
      </c>
      <c r="I80" s="23">
        <v>7671</v>
      </c>
      <c r="K80" s="24">
        <f t="shared" si="4"/>
        <v>17.490062464508803</v>
      </c>
      <c r="L80" s="24">
        <f t="shared" si="5"/>
        <v>30.70809248554913</v>
      </c>
      <c r="M80" s="24">
        <f t="shared" si="6"/>
        <v>24.74253682701082</v>
      </c>
      <c r="N80" s="68"/>
      <c r="O80" s="70" t="s">
        <v>89</v>
      </c>
      <c r="P80" s="22">
        <v>28.13807531380753</v>
      </c>
      <c r="Q80" s="68"/>
      <c r="R80" s="67"/>
      <c r="S80" s="67"/>
      <c r="T80" s="67"/>
    </row>
    <row r="81" spans="1:20" ht="12.4" customHeight="1" x14ac:dyDescent="0.25">
      <c r="A81" s="35">
        <v>76</v>
      </c>
      <c r="B81" s="18" t="s">
        <v>50</v>
      </c>
      <c r="C81" s="23">
        <v>1336</v>
      </c>
      <c r="D81" s="23">
        <v>2716</v>
      </c>
      <c r="E81" s="23">
        <v>4050</v>
      </c>
      <c r="G81" s="23">
        <v>10434</v>
      </c>
      <c r="H81" s="23">
        <v>11892</v>
      </c>
      <c r="I81" s="23">
        <v>22330</v>
      </c>
      <c r="K81" s="24">
        <f t="shared" si="4"/>
        <v>12.804293655357485</v>
      </c>
      <c r="L81" s="24">
        <f t="shared" si="5"/>
        <v>22.838883282879248</v>
      </c>
      <c r="M81" s="24">
        <f t="shared" si="6"/>
        <v>18.137035378414691</v>
      </c>
      <c r="N81" s="68"/>
      <c r="O81" s="70" t="s">
        <v>58</v>
      </c>
      <c r="P81" s="22">
        <v>28.462455303933254</v>
      </c>
      <c r="Q81" s="68"/>
      <c r="R81" s="67"/>
      <c r="S81" s="67"/>
      <c r="T81" s="67"/>
    </row>
    <row r="82" spans="1:20" ht="12.4" customHeight="1" x14ac:dyDescent="0.25">
      <c r="A82" s="35">
        <v>77</v>
      </c>
      <c r="B82" s="18" t="s">
        <v>51</v>
      </c>
      <c r="C82" s="23">
        <v>1083</v>
      </c>
      <c r="D82" s="23">
        <v>2197</v>
      </c>
      <c r="E82" s="23">
        <v>3279</v>
      </c>
      <c r="G82" s="23">
        <v>4791</v>
      </c>
      <c r="H82" s="23">
        <v>5876</v>
      </c>
      <c r="I82" s="23">
        <v>10668</v>
      </c>
      <c r="K82" s="24">
        <f t="shared" si="4"/>
        <v>22.604884157795869</v>
      </c>
      <c r="L82" s="24">
        <f t="shared" si="5"/>
        <v>37.389380530973455</v>
      </c>
      <c r="M82" s="24">
        <f t="shared" si="6"/>
        <v>30.736782902137232</v>
      </c>
      <c r="N82" s="68"/>
      <c r="O82" s="70" t="s">
        <v>45</v>
      </c>
      <c r="P82" s="22">
        <v>28.928732014388491</v>
      </c>
      <c r="Q82" s="68"/>
      <c r="R82" s="67"/>
      <c r="S82" s="67"/>
      <c r="T82" s="67"/>
    </row>
    <row r="83" spans="1:20" ht="12.4" customHeight="1" x14ac:dyDescent="0.25">
      <c r="A83" s="35">
        <v>78</v>
      </c>
      <c r="B83" s="18" t="s">
        <v>88</v>
      </c>
      <c r="C83" s="23">
        <v>1898</v>
      </c>
      <c r="D83" s="23">
        <v>3836</v>
      </c>
      <c r="E83" s="23">
        <v>5732</v>
      </c>
      <c r="G83" s="23">
        <v>12984</v>
      </c>
      <c r="H83" s="23">
        <v>14604</v>
      </c>
      <c r="I83" s="23">
        <v>27587</v>
      </c>
      <c r="K83" s="24">
        <f t="shared" si="4"/>
        <v>14.617991373998768</v>
      </c>
      <c r="L83" s="24">
        <f t="shared" si="5"/>
        <v>26.26677622569159</v>
      </c>
      <c r="M83" s="24">
        <f t="shared" si="6"/>
        <v>20.777902635299235</v>
      </c>
      <c r="N83" s="68"/>
      <c r="O83" s="70" t="s">
        <v>51</v>
      </c>
      <c r="P83" s="22">
        <v>30.736782902137232</v>
      </c>
      <c r="Q83" s="68"/>
      <c r="R83" s="67"/>
      <c r="S83" s="67"/>
      <c r="T83" s="67"/>
    </row>
    <row r="84" spans="1:20" ht="12.4" customHeight="1" x14ac:dyDescent="0.25">
      <c r="A84" s="35">
        <v>79</v>
      </c>
      <c r="B84" s="25" t="s">
        <v>89</v>
      </c>
      <c r="C84" s="26">
        <v>243</v>
      </c>
      <c r="D84" s="26">
        <v>298</v>
      </c>
      <c r="E84" s="26">
        <v>538</v>
      </c>
      <c r="G84" s="26">
        <v>934</v>
      </c>
      <c r="H84" s="26">
        <v>975</v>
      </c>
      <c r="I84" s="26">
        <v>1912</v>
      </c>
      <c r="K84" s="27">
        <f t="shared" si="4"/>
        <v>26.017130620985014</v>
      </c>
      <c r="L84" s="27">
        <f t="shared" si="5"/>
        <v>30.564102564102562</v>
      </c>
      <c r="M84" s="27">
        <f t="shared" si="6"/>
        <v>28.13807531380753</v>
      </c>
      <c r="N84" s="68"/>
      <c r="O84" s="71" t="s">
        <v>44</v>
      </c>
      <c r="P84" s="22">
        <v>32.746121502102369</v>
      </c>
      <c r="Q84" s="68"/>
      <c r="R84" s="67"/>
      <c r="S84" s="67"/>
      <c r="T84" s="67"/>
    </row>
    <row r="85" spans="1:20" ht="12.4" customHeight="1" x14ac:dyDescent="0.25">
      <c r="A85" s="35">
        <v>80</v>
      </c>
      <c r="B85" s="28" t="s">
        <v>222</v>
      </c>
      <c r="C85" s="29">
        <v>82878</v>
      </c>
      <c r="D85" s="29">
        <v>167178</v>
      </c>
      <c r="E85" s="29">
        <v>250055</v>
      </c>
      <c r="F85" s="15"/>
      <c r="G85" s="29">
        <v>503429</v>
      </c>
      <c r="H85" s="29">
        <v>588520</v>
      </c>
      <c r="I85" s="29">
        <v>1091950</v>
      </c>
      <c r="J85" s="15"/>
      <c r="K85" s="30">
        <f t="shared" si="4"/>
        <v>16.462698811550389</v>
      </c>
      <c r="L85" s="30">
        <f t="shared" si="5"/>
        <v>28.406511248555699</v>
      </c>
      <c r="M85" s="30">
        <f t="shared" si="6"/>
        <v>22.899858052108613</v>
      </c>
      <c r="N85" s="68"/>
      <c r="O85" s="69"/>
      <c r="P85" s="68"/>
      <c r="Q85" s="68"/>
      <c r="R85" s="67"/>
      <c r="S85" s="67"/>
      <c r="T85" s="67"/>
    </row>
    <row r="86" spans="1:20" x14ac:dyDescent="0.25">
      <c r="N86" s="68"/>
      <c r="O86" s="68"/>
      <c r="P86" s="68"/>
      <c r="Q86" s="68"/>
      <c r="R86" s="67"/>
      <c r="S86" s="67"/>
      <c r="T86" s="67"/>
    </row>
    <row r="87" spans="1:20" x14ac:dyDescent="0.25">
      <c r="N87" s="21"/>
      <c r="O87" s="21"/>
      <c r="P87" s="21"/>
      <c r="Q87" s="21"/>
    </row>
    <row r="88" spans="1:20" x14ac:dyDescent="0.25">
      <c r="B88" s="31"/>
    </row>
  </sheetData>
  <sheetProtection sheet="1" objects="1" scenarios="1"/>
  <sortState xmlns:xlrd2="http://schemas.microsoft.com/office/spreadsheetml/2017/richdata2" ref="O6:P84">
    <sortCondition ref="P6:P84"/>
  </sortState>
  <mergeCells count="6">
    <mergeCell ref="K4:M4"/>
    <mergeCell ref="O4:R5"/>
    <mergeCell ref="B1:S1"/>
    <mergeCell ref="B2:S2"/>
    <mergeCell ref="C4:E4"/>
    <mergeCell ref="G4:I4"/>
  </mergeCells>
  <phoneticPr fontId="3" type="noConversion"/>
  <pageMargins left="0.78740157480314965" right="0.78740157480314965" top="0.78740157480314965" bottom="0.78740157480314965" header="0.78740157480314965" footer="0.51181102362204722"/>
  <pageSetup paperSize="9" scale="5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78FF-41F6-4489-B7DD-71A4E69FDEA3}">
  <dimension ref="A1:O85"/>
  <sheetViews>
    <sheetView workbookViewId="0">
      <selection activeCell="A31" sqref="A31:XFD31"/>
    </sheetView>
  </sheetViews>
  <sheetFormatPr defaultRowHeight="12.5" x14ac:dyDescent="0.25"/>
  <cols>
    <col min="1" max="1" width="2.453125" customWidth="1"/>
    <col min="2" max="2" width="14.90625" customWidth="1"/>
    <col min="3" max="6" width="9.7265625" customWidth="1"/>
    <col min="7" max="15" width="9.08984375" style="36"/>
  </cols>
  <sheetData>
    <row r="1" spans="1:6" ht="16.899999999999999" customHeight="1" x14ac:dyDescent="0.45">
      <c r="B1" s="40" t="s">
        <v>224</v>
      </c>
      <c r="C1" s="39"/>
      <c r="D1" s="39"/>
      <c r="E1" s="39"/>
      <c r="F1" s="39"/>
    </row>
    <row r="5" spans="1:6" x14ac:dyDescent="0.25">
      <c r="B5" s="16"/>
      <c r="C5" s="17" t="s">
        <v>101</v>
      </c>
      <c r="D5" s="17" t="s">
        <v>102</v>
      </c>
      <c r="E5" s="17" t="s">
        <v>16</v>
      </c>
      <c r="F5" s="17" t="s">
        <v>103</v>
      </c>
    </row>
    <row r="6" spans="1:6" x14ac:dyDescent="0.25">
      <c r="A6" s="32">
        <v>1</v>
      </c>
      <c r="B6" s="37" t="s">
        <v>52</v>
      </c>
      <c r="C6" s="19">
        <v>105</v>
      </c>
      <c r="D6" s="19">
        <v>674</v>
      </c>
      <c r="E6" s="19">
        <v>779</v>
      </c>
      <c r="F6" s="20">
        <f>C6/E6*100</f>
        <v>13.478818998716303</v>
      </c>
    </row>
    <row r="7" spans="1:6" x14ac:dyDescent="0.25">
      <c r="A7" s="32">
        <v>2</v>
      </c>
      <c r="B7" s="18" t="s">
        <v>90</v>
      </c>
      <c r="C7" s="19">
        <v>112</v>
      </c>
      <c r="D7" s="19">
        <v>573</v>
      </c>
      <c r="E7" s="19">
        <v>684</v>
      </c>
      <c r="F7" s="20">
        <f t="shared" ref="F7:F70" si="0">C7/E7*100</f>
        <v>16.374269005847953</v>
      </c>
    </row>
    <row r="8" spans="1:6" x14ac:dyDescent="0.25">
      <c r="A8" s="32">
        <v>3</v>
      </c>
      <c r="B8" s="18" t="s">
        <v>18</v>
      </c>
      <c r="C8" s="19">
        <v>1011</v>
      </c>
      <c r="D8" s="19">
        <v>4724</v>
      </c>
      <c r="E8" s="19">
        <v>5736</v>
      </c>
      <c r="F8" s="20">
        <f t="shared" si="0"/>
        <v>17.625523012552303</v>
      </c>
    </row>
    <row r="9" spans="1:6" x14ac:dyDescent="0.25">
      <c r="A9" s="32">
        <v>4</v>
      </c>
      <c r="B9" s="18" t="s">
        <v>19</v>
      </c>
      <c r="C9" s="19">
        <v>1041</v>
      </c>
      <c r="D9" s="19">
        <v>4398</v>
      </c>
      <c r="E9" s="19">
        <v>5437</v>
      </c>
      <c r="F9" s="20">
        <f t="shared" si="0"/>
        <v>19.146588192017656</v>
      </c>
    </row>
    <row r="10" spans="1:6" x14ac:dyDescent="0.25">
      <c r="A10" s="32">
        <v>5</v>
      </c>
      <c r="B10" s="18" t="s">
        <v>53</v>
      </c>
      <c r="C10" s="19">
        <v>405</v>
      </c>
      <c r="D10" s="19">
        <v>2369</v>
      </c>
      <c r="E10" s="19">
        <v>2776</v>
      </c>
      <c r="F10" s="20">
        <f t="shared" si="0"/>
        <v>14.589337175792508</v>
      </c>
    </row>
    <row r="11" spans="1:6" x14ac:dyDescent="0.25">
      <c r="A11" s="32">
        <v>6</v>
      </c>
      <c r="B11" s="18" t="s">
        <v>54</v>
      </c>
      <c r="C11" s="19">
        <v>391</v>
      </c>
      <c r="D11" s="19">
        <v>2225</v>
      </c>
      <c r="E11" s="19">
        <v>2611</v>
      </c>
      <c r="F11" s="20">
        <f t="shared" si="0"/>
        <v>14.975105323630794</v>
      </c>
    </row>
    <row r="12" spans="1:6" x14ac:dyDescent="0.25">
      <c r="A12" s="32">
        <v>7</v>
      </c>
      <c r="B12" s="18" t="s">
        <v>20</v>
      </c>
      <c r="C12" s="19">
        <v>881</v>
      </c>
      <c r="D12" s="19">
        <v>4201</v>
      </c>
      <c r="E12" s="19">
        <v>5077</v>
      </c>
      <c r="F12" s="20">
        <f t="shared" si="0"/>
        <v>17.35276738231239</v>
      </c>
    </row>
    <row r="13" spans="1:6" x14ac:dyDescent="0.25">
      <c r="A13" s="32">
        <v>8</v>
      </c>
      <c r="B13" s="18" t="s">
        <v>91</v>
      </c>
      <c r="C13" s="19">
        <v>126</v>
      </c>
      <c r="D13" s="19">
        <v>875</v>
      </c>
      <c r="E13" s="19">
        <v>1002</v>
      </c>
      <c r="F13" s="20">
        <f t="shared" si="0"/>
        <v>12.574850299401197</v>
      </c>
    </row>
    <row r="14" spans="1:6" x14ac:dyDescent="0.25">
      <c r="A14" s="32">
        <v>9</v>
      </c>
      <c r="B14" s="18" t="s">
        <v>21</v>
      </c>
      <c r="C14" s="19">
        <v>1242</v>
      </c>
      <c r="D14" s="19">
        <v>5664</v>
      </c>
      <c r="E14" s="19">
        <v>6907</v>
      </c>
      <c r="F14" s="20">
        <f t="shared" si="0"/>
        <v>17.981757637179673</v>
      </c>
    </row>
    <row r="15" spans="1:6" x14ac:dyDescent="0.25">
      <c r="A15" s="32">
        <v>10</v>
      </c>
      <c r="B15" s="18" t="s">
        <v>22</v>
      </c>
      <c r="C15" s="19">
        <v>1693</v>
      </c>
      <c r="D15" s="19">
        <v>3862</v>
      </c>
      <c r="E15" s="19">
        <v>5552</v>
      </c>
      <c r="F15" s="20">
        <f t="shared" si="0"/>
        <v>30.493515850144092</v>
      </c>
    </row>
    <row r="16" spans="1:6" x14ac:dyDescent="0.25">
      <c r="A16" s="32">
        <v>11</v>
      </c>
      <c r="B16" s="18" t="s">
        <v>55</v>
      </c>
      <c r="C16" s="19">
        <v>63</v>
      </c>
      <c r="D16" s="19">
        <v>409</v>
      </c>
      <c r="E16" s="19">
        <v>476</v>
      </c>
      <c r="F16" s="20">
        <f t="shared" si="0"/>
        <v>13.23529411764706</v>
      </c>
    </row>
    <row r="17" spans="1:6" x14ac:dyDescent="0.25">
      <c r="A17" s="32">
        <v>12</v>
      </c>
      <c r="B17" s="18" t="s">
        <v>56</v>
      </c>
      <c r="C17" s="19">
        <v>354</v>
      </c>
      <c r="D17" s="19">
        <v>1852</v>
      </c>
      <c r="E17" s="19">
        <v>2205</v>
      </c>
      <c r="F17" s="20">
        <f t="shared" si="0"/>
        <v>16.054421768707485</v>
      </c>
    </row>
    <row r="18" spans="1:6" x14ac:dyDescent="0.25">
      <c r="A18" s="32">
        <v>13</v>
      </c>
      <c r="B18" s="18" t="s">
        <v>57</v>
      </c>
      <c r="C18" s="19">
        <v>462</v>
      </c>
      <c r="D18" s="19">
        <v>2502</v>
      </c>
      <c r="E18" s="19">
        <v>2967</v>
      </c>
      <c r="F18" s="20">
        <f t="shared" si="0"/>
        <v>15.571284125379171</v>
      </c>
    </row>
    <row r="19" spans="1:6" x14ac:dyDescent="0.25">
      <c r="A19" s="32">
        <v>14</v>
      </c>
      <c r="B19" s="18" t="s">
        <v>23</v>
      </c>
      <c r="C19" s="19">
        <v>1308</v>
      </c>
      <c r="D19" s="19">
        <v>5368</v>
      </c>
      <c r="E19" s="19">
        <v>6677</v>
      </c>
      <c r="F19" s="20">
        <f t="shared" si="0"/>
        <v>19.589636064100642</v>
      </c>
    </row>
    <row r="20" spans="1:6" x14ac:dyDescent="0.25">
      <c r="A20" s="32">
        <v>15</v>
      </c>
      <c r="B20" s="18" t="s">
        <v>58</v>
      </c>
      <c r="C20" s="19">
        <v>152</v>
      </c>
      <c r="D20" s="19">
        <v>1002</v>
      </c>
      <c r="E20" s="19">
        <v>1154</v>
      </c>
      <c r="F20" s="20">
        <f t="shared" si="0"/>
        <v>13.171577123050259</v>
      </c>
    </row>
    <row r="21" spans="1:6" x14ac:dyDescent="0.25">
      <c r="A21" s="32">
        <v>16</v>
      </c>
      <c r="B21" s="18" t="s">
        <v>59</v>
      </c>
      <c r="C21" s="19">
        <v>225</v>
      </c>
      <c r="D21" s="19">
        <v>1098</v>
      </c>
      <c r="E21" s="19">
        <v>1321</v>
      </c>
      <c r="F21" s="20">
        <f t="shared" si="0"/>
        <v>17.032551097653293</v>
      </c>
    </row>
    <row r="22" spans="1:6" x14ac:dyDescent="0.25">
      <c r="A22" s="32">
        <v>17</v>
      </c>
      <c r="B22" s="18" t="s">
        <v>60</v>
      </c>
      <c r="C22" s="19">
        <v>148</v>
      </c>
      <c r="D22" s="19">
        <v>815</v>
      </c>
      <c r="E22" s="19">
        <v>959</v>
      </c>
      <c r="F22" s="20">
        <f t="shared" si="0"/>
        <v>15.432742440041711</v>
      </c>
    </row>
    <row r="23" spans="1:6" x14ac:dyDescent="0.25">
      <c r="A23" s="32">
        <v>18</v>
      </c>
      <c r="B23" s="18" t="s">
        <v>24</v>
      </c>
      <c r="C23" s="19">
        <v>1720</v>
      </c>
      <c r="D23" s="19">
        <v>4296</v>
      </c>
      <c r="E23" s="19">
        <v>6022</v>
      </c>
      <c r="F23" s="20">
        <f t="shared" si="0"/>
        <v>28.561939554965125</v>
      </c>
    </row>
    <row r="24" spans="1:6" x14ac:dyDescent="0.25">
      <c r="A24" s="32">
        <v>19</v>
      </c>
      <c r="B24" s="18" t="s">
        <v>61</v>
      </c>
      <c r="C24" s="19">
        <v>480</v>
      </c>
      <c r="D24" s="19">
        <v>2908</v>
      </c>
      <c r="E24" s="19">
        <v>3389</v>
      </c>
      <c r="F24" s="20">
        <f t="shared" si="0"/>
        <v>14.163470050162289</v>
      </c>
    </row>
    <row r="25" spans="1:6" x14ac:dyDescent="0.25">
      <c r="A25" s="32">
        <v>20</v>
      </c>
      <c r="B25" s="18" t="s">
        <v>25</v>
      </c>
      <c r="C25" s="19">
        <v>999</v>
      </c>
      <c r="D25" s="19">
        <v>5005</v>
      </c>
      <c r="E25" s="19">
        <v>6006</v>
      </c>
      <c r="F25" s="20">
        <f t="shared" si="0"/>
        <v>16.633366633366634</v>
      </c>
    </row>
    <row r="26" spans="1:6" x14ac:dyDescent="0.25">
      <c r="A26" s="32">
        <v>21</v>
      </c>
      <c r="B26" s="18" t="s">
        <v>62</v>
      </c>
      <c r="C26" s="19">
        <v>94</v>
      </c>
      <c r="D26" s="19">
        <v>690</v>
      </c>
      <c r="E26" s="19">
        <v>784</v>
      </c>
      <c r="F26" s="20">
        <f t="shared" si="0"/>
        <v>11.989795918367346</v>
      </c>
    </row>
    <row r="27" spans="1:6" x14ac:dyDescent="0.25">
      <c r="A27" s="32">
        <v>22</v>
      </c>
      <c r="B27" s="18" t="s">
        <v>26</v>
      </c>
      <c r="C27" s="19">
        <v>1268</v>
      </c>
      <c r="D27" s="19">
        <v>4905</v>
      </c>
      <c r="E27" s="19">
        <v>6173</v>
      </c>
      <c r="F27" s="20">
        <f t="shared" si="0"/>
        <v>20.541065932285761</v>
      </c>
    </row>
    <row r="28" spans="1:6" x14ac:dyDescent="0.25">
      <c r="A28" s="32">
        <v>23</v>
      </c>
      <c r="B28" s="18" t="s">
        <v>63</v>
      </c>
      <c r="C28" s="19">
        <v>159</v>
      </c>
      <c r="D28" s="19">
        <v>1041</v>
      </c>
      <c r="E28" s="19">
        <v>1203</v>
      </c>
      <c r="F28" s="20">
        <f t="shared" si="0"/>
        <v>13.216957605985039</v>
      </c>
    </row>
    <row r="29" spans="1:6" x14ac:dyDescent="0.25">
      <c r="A29" s="32">
        <v>24</v>
      </c>
      <c r="B29" s="18" t="s">
        <v>64</v>
      </c>
      <c r="C29" s="19">
        <v>72</v>
      </c>
      <c r="D29" s="19">
        <v>512</v>
      </c>
      <c r="E29" s="19">
        <v>590</v>
      </c>
      <c r="F29" s="20">
        <f t="shared" si="0"/>
        <v>12.203389830508476</v>
      </c>
    </row>
    <row r="30" spans="1:6" x14ac:dyDescent="0.25">
      <c r="A30" s="32">
        <v>25</v>
      </c>
      <c r="B30" s="18" t="s">
        <v>27</v>
      </c>
      <c r="C30" s="19">
        <v>930</v>
      </c>
      <c r="D30" s="19">
        <v>4808</v>
      </c>
      <c r="E30" s="19">
        <v>5735</v>
      </c>
      <c r="F30" s="20">
        <f t="shared" si="0"/>
        <v>16.216216216216218</v>
      </c>
    </row>
    <row r="31" spans="1:6" x14ac:dyDescent="0.25">
      <c r="A31" s="32">
        <v>26</v>
      </c>
      <c r="B31" s="18" t="s">
        <v>28</v>
      </c>
      <c r="C31" s="19">
        <v>1302</v>
      </c>
      <c r="D31" s="19">
        <v>3746</v>
      </c>
      <c r="E31" s="19">
        <v>5045</v>
      </c>
      <c r="F31" s="20">
        <f t="shared" si="0"/>
        <v>25.807730426164522</v>
      </c>
    </row>
    <row r="32" spans="1:6" x14ac:dyDescent="0.25">
      <c r="A32" s="32">
        <v>27</v>
      </c>
      <c r="B32" s="18" t="s">
        <v>29</v>
      </c>
      <c r="C32" s="19">
        <v>2312</v>
      </c>
      <c r="D32" s="19">
        <v>10393</v>
      </c>
      <c r="E32" s="19">
        <v>12705</v>
      </c>
      <c r="F32" s="20">
        <f t="shared" si="0"/>
        <v>18.197560015741836</v>
      </c>
    </row>
    <row r="33" spans="1:6" x14ac:dyDescent="0.25">
      <c r="A33" s="32">
        <v>28</v>
      </c>
      <c r="B33" s="18" t="s">
        <v>30</v>
      </c>
      <c r="C33" s="19">
        <v>535</v>
      </c>
      <c r="D33" s="19">
        <v>2491</v>
      </c>
      <c r="E33" s="19">
        <v>3026</v>
      </c>
      <c r="F33" s="20">
        <f t="shared" si="0"/>
        <v>17.680105750165236</v>
      </c>
    </row>
    <row r="34" spans="1:6" x14ac:dyDescent="0.25">
      <c r="A34" s="32">
        <v>29</v>
      </c>
      <c r="B34" s="18" t="s">
        <v>65</v>
      </c>
      <c r="C34" s="19">
        <v>137</v>
      </c>
      <c r="D34" s="19">
        <v>980</v>
      </c>
      <c r="E34" s="19">
        <v>1125</v>
      </c>
      <c r="F34" s="20">
        <f t="shared" si="0"/>
        <v>12.177777777777777</v>
      </c>
    </row>
    <row r="35" spans="1:6" x14ac:dyDescent="0.25">
      <c r="A35" s="32">
        <v>30</v>
      </c>
      <c r="B35" s="18" t="s">
        <v>66</v>
      </c>
      <c r="C35" s="19">
        <v>58</v>
      </c>
      <c r="D35" s="19">
        <v>326</v>
      </c>
      <c r="E35" s="19">
        <v>386</v>
      </c>
      <c r="F35" s="20">
        <f t="shared" si="0"/>
        <v>15.025906735751295</v>
      </c>
    </row>
    <row r="36" spans="1:6" x14ac:dyDescent="0.25">
      <c r="A36" s="32">
        <v>31</v>
      </c>
      <c r="B36" s="18" t="s">
        <v>31</v>
      </c>
      <c r="C36" s="19">
        <v>912</v>
      </c>
      <c r="D36" s="19">
        <v>2789</v>
      </c>
      <c r="E36" s="19">
        <v>3707</v>
      </c>
      <c r="F36" s="20">
        <f t="shared" si="0"/>
        <v>24.60210412732668</v>
      </c>
    </row>
    <row r="37" spans="1:6" x14ac:dyDescent="0.25">
      <c r="A37" s="32">
        <v>32</v>
      </c>
      <c r="B37" s="18" t="s">
        <v>92</v>
      </c>
      <c r="C37" s="19">
        <v>226</v>
      </c>
      <c r="D37" s="19">
        <v>930</v>
      </c>
      <c r="E37" s="19">
        <v>1148</v>
      </c>
      <c r="F37" s="20">
        <f t="shared" si="0"/>
        <v>19.686411149825783</v>
      </c>
    </row>
    <row r="38" spans="1:6" x14ac:dyDescent="0.25">
      <c r="A38" s="32">
        <v>33</v>
      </c>
      <c r="B38" s="18" t="s">
        <v>32</v>
      </c>
      <c r="C38" s="19">
        <v>1118</v>
      </c>
      <c r="D38" s="19">
        <v>3467</v>
      </c>
      <c r="E38" s="19">
        <v>4584</v>
      </c>
      <c r="F38" s="20">
        <f t="shared" si="0"/>
        <v>24.389179755671904</v>
      </c>
    </row>
    <row r="39" spans="1:6" x14ac:dyDescent="0.25">
      <c r="A39" s="32">
        <v>34</v>
      </c>
      <c r="B39" s="18" t="s">
        <v>67</v>
      </c>
      <c r="C39" s="19">
        <v>121</v>
      </c>
      <c r="D39" s="19">
        <v>765</v>
      </c>
      <c r="E39" s="19">
        <v>885</v>
      </c>
      <c r="F39" s="20">
        <f t="shared" si="0"/>
        <v>13.672316384180791</v>
      </c>
    </row>
    <row r="40" spans="1:6" x14ac:dyDescent="0.25">
      <c r="A40" s="32">
        <v>35</v>
      </c>
      <c r="B40" s="18" t="s">
        <v>33</v>
      </c>
      <c r="C40" s="19">
        <v>1417</v>
      </c>
      <c r="D40" s="19">
        <v>5867</v>
      </c>
      <c r="E40" s="19">
        <v>7288</v>
      </c>
      <c r="F40" s="20">
        <f t="shared" si="0"/>
        <v>19.442919868276618</v>
      </c>
    </row>
    <row r="41" spans="1:6" x14ac:dyDescent="0.25">
      <c r="A41" s="32">
        <v>36</v>
      </c>
      <c r="B41" s="18" t="s">
        <v>34</v>
      </c>
      <c r="C41" s="19">
        <v>985</v>
      </c>
      <c r="D41" s="19">
        <v>4678</v>
      </c>
      <c r="E41" s="19">
        <v>5663</v>
      </c>
      <c r="F41" s="20">
        <f t="shared" si="0"/>
        <v>17.393607628465478</v>
      </c>
    </row>
    <row r="42" spans="1:6" x14ac:dyDescent="0.25">
      <c r="A42" s="32">
        <v>37</v>
      </c>
      <c r="B42" s="18" t="s">
        <v>35</v>
      </c>
      <c r="C42" s="19">
        <v>753</v>
      </c>
      <c r="D42" s="19">
        <v>3440</v>
      </c>
      <c r="E42" s="19">
        <v>4194</v>
      </c>
      <c r="F42" s="20">
        <f t="shared" si="0"/>
        <v>17.954220314735338</v>
      </c>
    </row>
    <row r="43" spans="1:6" x14ac:dyDescent="0.25">
      <c r="A43" s="32">
        <v>38</v>
      </c>
      <c r="B43" s="18" t="s">
        <v>68</v>
      </c>
      <c r="C43" s="19">
        <v>73</v>
      </c>
      <c r="D43" s="19">
        <v>427</v>
      </c>
      <c r="E43" s="19">
        <v>504</v>
      </c>
      <c r="F43" s="20">
        <f t="shared" si="0"/>
        <v>14.484126984126986</v>
      </c>
    </row>
    <row r="44" spans="1:6" x14ac:dyDescent="0.25">
      <c r="A44" s="32">
        <v>39</v>
      </c>
      <c r="B44" s="18" t="s">
        <v>69</v>
      </c>
      <c r="C44" s="19">
        <v>239</v>
      </c>
      <c r="D44" s="19">
        <v>1626</v>
      </c>
      <c r="E44" s="19">
        <v>1866</v>
      </c>
      <c r="F44" s="20">
        <f t="shared" si="0"/>
        <v>12.808145766345122</v>
      </c>
    </row>
    <row r="45" spans="1:6" x14ac:dyDescent="0.25">
      <c r="A45" s="32">
        <v>40</v>
      </c>
      <c r="B45" s="18" t="s">
        <v>36</v>
      </c>
      <c r="C45" s="19">
        <v>1049</v>
      </c>
      <c r="D45" s="19">
        <v>3720</v>
      </c>
      <c r="E45" s="19">
        <v>4763</v>
      </c>
      <c r="F45" s="20">
        <f t="shared" si="0"/>
        <v>22.023934495066136</v>
      </c>
    </row>
    <row r="46" spans="1:6" x14ac:dyDescent="0.25">
      <c r="A46" s="32">
        <v>41</v>
      </c>
      <c r="B46" s="18" t="s">
        <v>70</v>
      </c>
      <c r="C46" s="19">
        <v>67</v>
      </c>
      <c r="D46" s="19">
        <v>474</v>
      </c>
      <c r="E46" s="19">
        <v>545</v>
      </c>
      <c r="F46" s="20">
        <f t="shared" si="0"/>
        <v>12.293577981651376</v>
      </c>
    </row>
    <row r="47" spans="1:6" x14ac:dyDescent="0.25">
      <c r="A47" s="32">
        <v>42</v>
      </c>
      <c r="B47" s="18" t="s">
        <v>37</v>
      </c>
      <c r="C47" s="19">
        <v>632</v>
      </c>
      <c r="D47" s="19">
        <v>1753</v>
      </c>
      <c r="E47" s="19">
        <v>2383</v>
      </c>
      <c r="F47" s="20">
        <f t="shared" si="0"/>
        <v>26.52119177507344</v>
      </c>
    </row>
    <row r="48" spans="1:6" x14ac:dyDescent="0.25">
      <c r="A48" s="32">
        <v>43</v>
      </c>
      <c r="B48" s="18" t="s">
        <v>38</v>
      </c>
      <c r="C48" s="19">
        <v>828</v>
      </c>
      <c r="D48" s="19">
        <v>3959</v>
      </c>
      <c r="E48" s="19">
        <v>4783</v>
      </c>
      <c r="F48" s="20">
        <f t="shared" si="0"/>
        <v>17.311310892745137</v>
      </c>
    </row>
    <row r="49" spans="1:6" x14ac:dyDescent="0.25">
      <c r="A49" s="32">
        <v>44</v>
      </c>
      <c r="B49" s="18" t="s">
        <v>39</v>
      </c>
      <c r="C49" s="19">
        <v>470</v>
      </c>
      <c r="D49" s="19">
        <v>2543</v>
      </c>
      <c r="E49" s="19">
        <v>3010</v>
      </c>
      <c r="F49" s="20">
        <f t="shared" si="0"/>
        <v>15.614617940199334</v>
      </c>
    </row>
    <row r="50" spans="1:6" x14ac:dyDescent="0.25">
      <c r="A50" s="32">
        <v>45</v>
      </c>
      <c r="B50" s="18" t="s">
        <v>40</v>
      </c>
      <c r="C50" s="19">
        <v>568</v>
      </c>
      <c r="D50" s="19">
        <v>2260</v>
      </c>
      <c r="E50" s="19">
        <v>2831</v>
      </c>
      <c r="F50" s="20">
        <f t="shared" si="0"/>
        <v>20.06358177322501</v>
      </c>
    </row>
    <row r="51" spans="1:6" x14ac:dyDescent="0.25">
      <c r="A51" s="32">
        <v>46</v>
      </c>
      <c r="B51" s="18" t="s">
        <v>93</v>
      </c>
      <c r="C51" s="19">
        <v>574</v>
      </c>
      <c r="D51" s="19">
        <v>2144</v>
      </c>
      <c r="E51" s="19">
        <v>2714</v>
      </c>
      <c r="F51" s="20">
        <f t="shared" si="0"/>
        <v>21.149594694178333</v>
      </c>
    </row>
    <row r="52" spans="1:6" x14ac:dyDescent="0.25">
      <c r="A52" s="32">
        <v>47</v>
      </c>
      <c r="B52" s="18" t="s">
        <v>71</v>
      </c>
      <c r="C52" s="19">
        <v>225</v>
      </c>
      <c r="D52" s="19">
        <v>1290</v>
      </c>
      <c r="E52" s="19">
        <v>1515</v>
      </c>
      <c r="F52" s="20">
        <f t="shared" si="0"/>
        <v>14.85148514851485</v>
      </c>
    </row>
    <row r="53" spans="1:6" x14ac:dyDescent="0.25">
      <c r="A53" s="32">
        <v>48</v>
      </c>
      <c r="B53" s="18" t="s">
        <v>72</v>
      </c>
      <c r="C53" s="19">
        <v>256</v>
      </c>
      <c r="D53" s="19">
        <v>1566</v>
      </c>
      <c r="E53" s="19">
        <v>1821</v>
      </c>
      <c r="F53" s="20">
        <f t="shared" si="0"/>
        <v>14.058209774848985</v>
      </c>
    </row>
    <row r="54" spans="1:6" x14ac:dyDescent="0.25">
      <c r="A54" s="32">
        <v>49</v>
      </c>
      <c r="B54" s="18" t="s">
        <v>41</v>
      </c>
      <c r="C54" s="19">
        <v>1599</v>
      </c>
      <c r="D54" s="19">
        <v>5083</v>
      </c>
      <c r="E54" s="19">
        <v>6689</v>
      </c>
      <c r="F54" s="20">
        <f t="shared" si="0"/>
        <v>23.904918522948122</v>
      </c>
    </row>
    <row r="55" spans="1:6" x14ac:dyDescent="0.25">
      <c r="A55" s="32">
        <v>50</v>
      </c>
      <c r="B55" s="18" t="s">
        <v>42</v>
      </c>
      <c r="C55" s="19">
        <v>1247</v>
      </c>
      <c r="D55" s="19">
        <v>3705</v>
      </c>
      <c r="E55" s="19">
        <v>4951</v>
      </c>
      <c r="F55" s="20">
        <f t="shared" si="0"/>
        <v>25.186830943243788</v>
      </c>
    </row>
    <row r="56" spans="1:6" x14ac:dyDescent="0.25">
      <c r="A56" s="32">
        <v>51</v>
      </c>
      <c r="B56" s="18" t="s">
        <v>73</v>
      </c>
      <c r="C56" s="19">
        <v>209</v>
      </c>
      <c r="D56" s="19">
        <v>1151</v>
      </c>
      <c r="E56" s="19">
        <v>1355</v>
      </c>
      <c r="F56" s="20">
        <f t="shared" si="0"/>
        <v>15.424354243542435</v>
      </c>
    </row>
    <row r="57" spans="1:6" x14ac:dyDescent="0.25">
      <c r="A57" s="32">
        <v>52</v>
      </c>
      <c r="B57" s="18" t="s">
        <v>43</v>
      </c>
      <c r="C57" s="19">
        <v>1934</v>
      </c>
      <c r="D57" s="19">
        <v>4330</v>
      </c>
      <c r="E57" s="19">
        <v>6268</v>
      </c>
      <c r="F57" s="20">
        <f t="shared" si="0"/>
        <v>30.855137204850031</v>
      </c>
    </row>
    <row r="58" spans="1:6" x14ac:dyDescent="0.25">
      <c r="A58" s="32">
        <v>53</v>
      </c>
      <c r="B58" s="18" t="s">
        <v>74</v>
      </c>
      <c r="C58" s="19">
        <v>1595</v>
      </c>
      <c r="D58" s="19">
        <v>8467</v>
      </c>
      <c r="E58" s="19">
        <v>10064</v>
      </c>
      <c r="F58" s="20">
        <f t="shared" si="0"/>
        <v>15.848569157392687</v>
      </c>
    </row>
    <row r="59" spans="1:6" x14ac:dyDescent="0.25">
      <c r="A59" s="32">
        <v>54</v>
      </c>
      <c r="B59" s="18" t="s">
        <v>75</v>
      </c>
      <c r="C59" s="19">
        <v>185</v>
      </c>
      <c r="D59" s="19">
        <v>1361</v>
      </c>
      <c r="E59" s="19">
        <v>1542</v>
      </c>
      <c r="F59" s="20">
        <f t="shared" si="0"/>
        <v>11.997405966277562</v>
      </c>
    </row>
    <row r="60" spans="1:6" x14ac:dyDescent="0.25">
      <c r="A60" s="32">
        <v>55</v>
      </c>
      <c r="B60" s="18" t="s">
        <v>76</v>
      </c>
      <c r="C60" s="19">
        <v>126</v>
      </c>
      <c r="D60" s="19">
        <v>655</v>
      </c>
      <c r="E60" s="19">
        <v>780</v>
      </c>
      <c r="F60" s="20">
        <f t="shared" si="0"/>
        <v>16.153846153846153</v>
      </c>
    </row>
    <row r="61" spans="1:6" x14ac:dyDescent="0.25">
      <c r="A61" s="32">
        <v>56</v>
      </c>
      <c r="B61" s="18" t="s">
        <v>77</v>
      </c>
      <c r="C61" s="19">
        <v>103</v>
      </c>
      <c r="D61" s="19">
        <v>785</v>
      </c>
      <c r="E61" s="19">
        <v>886</v>
      </c>
      <c r="F61" s="20">
        <f t="shared" si="0"/>
        <v>11.62528216704289</v>
      </c>
    </row>
    <row r="62" spans="1:6" x14ac:dyDescent="0.25">
      <c r="A62" s="32">
        <v>57</v>
      </c>
      <c r="B62" s="18" t="s">
        <v>78</v>
      </c>
      <c r="C62" s="19">
        <v>211</v>
      </c>
      <c r="D62" s="19">
        <v>1315</v>
      </c>
      <c r="E62" s="19">
        <v>1521</v>
      </c>
      <c r="F62" s="20">
        <f t="shared" si="0"/>
        <v>13.872452333990795</v>
      </c>
    </row>
    <row r="63" spans="1:6" x14ac:dyDescent="0.25">
      <c r="A63" s="32">
        <v>58</v>
      </c>
      <c r="B63" s="18" t="s">
        <v>79</v>
      </c>
      <c r="C63" s="19">
        <v>157</v>
      </c>
      <c r="D63" s="19">
        <v>672</v>
      </c>
      <c r="E63" s="19">
        <v>831</v>
      </c>
      <c r="F63" s="20">
        <f t="shared" si="0"/>
        <v>18.892900120336943</v>
      </c>
    </row>
    <row r="64" spans="1:6" x14ac:dyDescent="0.25">
      <c r="A64" s="32">
        <v>59</v>
      </c>
      <c r="B64" s="18" t="s">
        <v>44</v>
      </c>
      <c r="C64" s="19">
        <v>742</v>
      </c>
      <c r="D64" s="19">
        <v>3690</v>
      </c>
      <c r="E64" s="19">
        <v>4431</v>
      </c>
      <c r="F64" s="20">
        <f t="shared" si="0"/>
        <v>16.74565560821485</v>
      </c>
    </row>
    <row r="65" spans="1:6" x14ac:dyDescent="0.25">
      <c r="A65" s="32">
        <v>60</v>
      </c>
      <c r="B65" s="18" t="s">
        <v>80</v>
      </c>
      <c r="C65" s="19">
        <v>61</v>
      </c>
      <c r="D65" s="19">
        <v>428</v>
      </c>
      <c r="E65" s="19">
        <v>493</v>
      </c>
      <c r="F65" s="20">
        <f t="shared" si="0"/>
        <v>12.373225152129818</v>
      </c>
    </row>
    <row r="66" spans="1:6" x14ac:dyDescent="0.25">
      <c r="A66" s="32">
        <v>61</v>
      </c>
      <c r="B66" s="18" t="s">
        <v>17</v>
      </c>
      <c r="C66" s="19">
        <v>41</v>
      </c>
      <c r="D66" s="19">
        <v>285</v>
      </c>
      <c r="E66" s="19">
        <v>322</v>
      </c>
      <c r="F66" s="20">
        <f t="shared" si="0"/>
        <v>12.732919254658384</v>
      </c>
    </row>
    <row r="67" spans="1:6" x14ac:dyDescent="0.25">
      <c r="A67" s="32">
        <v>62</v>
      </c>
      <c r="B67" s="18" t="s">
        <v>81</v>
      </c>
      <c r="C67" s="19">
        <v>251</v>
      </c>
      <c r="D67" s="19">
        <v>1582</v>
      </c>
      <c r="E67" s="19">
        <v>1833</v>
      </c>
      <c r="F67" s="20">
        <f t="shared" si="0"/>
        <v>13.693398799781779</v>
      </c>
    </row>
    <row r="68" spans="1:6" x14ac:dyDescent="0.25">
      <c r="A68" s="32">
        <v>63</v>
      </c>
      <c r="B68" s="18" t="s">
        <v>82</v>
      </c>
      <c r="C68" s="19">
        <v>190</v>
      </c>
      <c r="D68" s="19">
        <v>966</v>
      </c>
      <c r="E68" s="19">
        <v>1155</v>
      </c>
      <c r="F68" s="20">
        <f t="shared" si="0"/>
        <v>16.450216450216452</v>
      </c>
    </row>
    <row r="69" spans="1:6" x14ac:dyDescent="0.25">
      <c r="A69" s="32">
        <v>64</v>
      </c>
      <c r="B69" s="18" t="s">
        <v>45</v>
      </c>
      <c r="C69" s="19">
        <v>850</v>
      </c>
      <c r="D69" s="19">
        <v>4196</v>
      </c>
      <c r="E69" s="19">
        <v>5045</v>
      </c>
      <c r="F69" s="20">
        <f t="shared" si="0"/>
        <v>16.848364717542122</v>
      </c>
    </row>
    <row r="70" spans="1:6" x14ac:dyDescent="0.25">
      <c r="A70" s="32">
        <v>65</v>
      </c>
      <c r="B70" s="18" t="s">
        <v>83</v>
      </c>
      <c r="C70" s="19">
        <v>104</v>
      </c>
      <c r="D70" s="19">
        <v>763</v>
      </c>
      <c r="E70" s="19">
        <v>863</v>
      </c>
      <c r="F70" s="20">
        <f t="shared" si="0"/>
        <v>12.050984936268829</v>
      </c>
    </row>
    <row r="71" spans="1:6" x14ac:dyDescent="0.25">
      <c r="A71" s="32">
        <v>66</v>
      </c>
      <c r="B71" s="18" t="s">
        <v>84</v>
      </c>
      <c r="C71" s="19">
        <v>131</v>
      </c>
      <c r="D71" s="19">
        <v>1156</v>
      </c>
      <c r="E71" s="19">
        <v>1287</v>
      </c>
      <c r="F71" s="20">
        <f t="shared" ref="F71:F85" si="1">C71/E71*100</f>
        <v>10.17871017871018</v>
      </c>
    </row>
    <row r="72" spans="1:6" x14ac:dyDescent="0.25">
      <c r="A72" s="32">
        <v>67</v>
      </c>
      <c r="B72" s="18" t="s">
        <v>94</v>
      </c>
      <c r="C72" s="19">
        <v>192</v>
      </c>
      <c r="D72" s="19">
        <v>801</v>
      </c>
      <c r="E72" s="19">
        <v>994</v>
      </c>
      <c r="F72" s="20">
        <f t="shared" si="1"/>
        <v>19.315895372233399</v>
      </c>
    </row>
    <row r="73" spans="1:6" x14ac:dyDescent="0.25">
      <c r="A73" s="32">
        <v>68</v>
      </c>
      <c r="B73" s="18" t="s">
        <v>85</v>
      </c>
      <c r="C73" s="19">
        <v>41</v>
      </c>
      <c r="D73" s="19">
        <v>319</v>
      </c>
      <c r="E73" s="19">
        <v>359</v>
      </c>
      <c r="F73" s="20">
        <f t="shared" si="1"/>
        <v>11.420612813370473</v>
      </c>
    </row>
    <row r="74" spans="1:6" x14ac:dyDescent="0.25">
      <c r="A74" s="32">
        <v>69</v>
      </c>
      <c r="B74" s="18" t="s">
        <v>95</v>
      </c>
      <c r="C74" s="19">
        <v>318</v>
      </c>
      <c r="D74" s="19">
        <v>1468</v>
      </c>
      <c r="E74" s="19">
        <v>1786</v>
      </c>
      <c r="F74" s="20">
        <f t="shared" si="1"/>
        <v>17.805151175811869</v>
      </c>
    </row>
    <row r="75" spans="1:6" x14ac:dyDescent="0.25">
      <c r="A75" s="32">
        <v>70</v>
      </c>
      <c r="B75" s="18" t="s">
        <v>46</v>
      </c>
      <c r="C75" s="19">
        <v>362</v>
      </c>
      <c r="D75" s="19">
        <v>1594</v>
      </c>
      <c r="E75" s="19">
        <v>1959</v>
      </c>
      <c r="F75" s="20">
        <f t="shared" si="1"/>
        <v>18.478815722307299</v>
      </c>
    </row>
    <row r="76" spans="1:6" x14ac:dyDescent="0.25">
      <c r="A76" s="32">
        <v>71</v>
      </c>
      <c r="B76" s="18" t="s">
        <v>86</v>
      </c>
      <c r="C76" s="19">
        <v>377</v>
      </c>
      <c r="D76" s="19">
        <v>2147</v>
      </c>
      <c r="E76" s="19">
        <v>2523</v>
      </c>
      <c r="F76" s="20">
        <f t="shared" si="1"/>
        <v>14.942528735632186</v>
      </c>
    </row>
    <row r="77" spans="1:6" x14ac:dyDescent="0.25">
      <c r="A77" s="32">
        <v>72</v>
      </c>
      <c r="B77" s="18" t="s">
        <v>87</v>
      </c>
      <c r="C77" s="19">
        <v>29</v>
      </c>
      <c r="D77" s="19">
        <v>256</v>
      </c>
      <c r="E77" s="19">
        <v>282</v>
      </c>
      <c r="F77" s="20">
        <f t="shared" si="1"/>
        <v>10.283687943262411</v>
      </c>
    </row>
    <row r="78" spans="1:6" x14ac:dyDescent="0.25">
      <c r="A78" s="32">
        <v>73</v>
      </c>
      <c r="B78" s="18" t="s">
        <v>47</v>
      </c>
      <c r="C78" s="19">
        <v>1477</v>
      </c>
      <c r="D78" s="19">
        <v>5892</v>
      </c>
      <c r="E78" s="19">
        <v>7370</v>
      </c>
      <c r="F78" s="20">
        <f t="shared" si="1"/>
        <v>20.040705563093621</v>
      </c>
    </row>
    <row r="79" spans="1:6" x14ac:dyDescent="0.25">
      <c r="A79" s="32">
        <v>74</v>
      </c>
      <c r="B79" s="18" t="s">
        <v>48</v>
      </c>
      <c r="C79" s="19">
        <v>1341</v>
      </c>
      <c r="D79" s="19">
        <v>3745</v>
      </c>
      <c r="E79" s="19">
        <v>5085</v>
      </c>
      <c r="F79" s="20">
        <f t="shared" si="1"/>
        <v>26.371681415929203</v>
      </c>
    </row>
    <row r="80" spans="1:6" x14ac:dyDescent="0.25">
      <c r="A80" s="32">
        <v>75</v>
      </c>
      <c r="B80" s="18" t="s">
        <v>49</v>
      </c>
      <c r="C80" s="19">
        <v>311</v>
      </c>
      <c r="D80" s="19">
        <v>1526</v>
      </c>
      <c r="E80" s="19">
        <v>1840</v>
      </c>
      <c r="F80" s="20">
        <f t="shared" si="1"/>
        <v>16.902173913043477</v>
      </c>
    </row>
    <row r="81" spans="1:6" x14ac:dyDescent="0.25">
      <c r="A81" s="32">
        <v>76</v>
      </c>
      <c r="B81" s="18" t="s">
        <v>50</v>
      </c>
      <c r="C81" s="19">
        <v>829</v>
      </c>
      <c r="D81" s="19">
        <v>3141</v>
      </c>
      <c r="E81" s="19">
        <v>3967</v>
      </c>
      <c r="F81" s="20">
        <f t="shared" si="1"/>
        <v>20.897403579531133</v>
      </c>
    </row>
    <row r="82" spans="1:6" x14ac:dyDescent="0.25">
      <c r="A82" s="32">
        <v>77</v>
      </c>
      <c r="B82" s="18" t="s">
        <v>51</v>
      </c>
      <c r="C82" s="19">
        <v>649</v>
      </c>
      <c r="D82" s="19">
        <v>2574</v>
      </c>
      <c r="E82" s="19">
        <v>3221</v>
      </c>
      <c r="F82" s="20">
        <f t="shared" si="1"/>
        <v>20.149022042843836</v>
      </c>
    </row>
    <row r="83" spans="1:6" x14ac:dyDescent="0.25">
      <c r="A83" s="32">
        <v>78</v>
      </c>
      <c r="B83" s="18" t="s">
        <v>88</v>
      </c>
      <c r="C83" s="19">
        <v>864</v>
      </c>
      <c r="D83" s="19">
        <v>4763</v>
      </c>
      <c r="E83" s="19">
        <v>5631</v>
      </c>
      <c r="F83" s="20">
        <f t="shared" si="1"/>
        <v>15.343633457645179</v>
      </c>
    </row>
    <row r="84" spans="1:6" x14ac:dyDescent="0.25">
      <c r="A84" s="32">
        <v>79</v>
      </c>
      <c r="B84" s="25" t="s">
        <v>89</v>
      </c>
      <c r="C84" s="19">
        <v>75</v>
      </c>
      <c r="D84" s="19">
        <v>451</v>
      </c>
      <c r="E84" s="19">
        <v>527</v>
      </c>
      <c r="F84" s="20">
        <f t="shared" si="1"/>
        <v>14.231499051233396</v>
      </c>
    </row>
    <row r="85" spans="1:6" x14ac:dyDescent="0.25">
      <c r="A85" s="32">
        <v>80</v>
      </c>
      <c r="B85" s="28" t="s">
        <v>16</v>
      </c>
      <c r="C85" s="33">
        <v>46906</v>
      </c>
      <c r="D85" s="33">
        <v>197669</v>
      </c>
      <c r="E85" s="33">
        <v>244573</v>
      </c>
      <c r="F85" s="33">
        <f t="shared" si="1"/>
        <v>19.178731912353367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92BA-4899-4DA7-8ADD-4378E4F5045F}">
  <dimension ref="A1:BD85"/>
  <sheetViews>
    <sheetView workbookViewId="0">
      <selection activeCell="A31" sqref="A31:XFD31"/>
    </sheetView>
  </sheetViews>
  <sheetFormatPr defaultRowHeight="12.5" x14ac:dyDescent="0.25"/>
  <cols>
    <col min="1" max="1" width="3.453125" customWidth="1"/>
    <col min="2" max="2" width="17.36328125" customWidth="1"/>
  </cols>
  <sheetData>
    <row r="1" spans="1:56" ht="18.5" x14ac:dyDescent="0.45">
      <c r="B1" s="41" t="s">
        <v>238</v>
      </c>
      <c r="C1" s="42"/>
      <c r="D1" s="42"/>
      <c r="E1" s="42"/>
      <c r="F1" s="42"/>
    </row>
    <row r="4" spans="1:56" s="45" customFormat="1" x14ac:dyDescent="0.25">
      <c r="A4" s="44">
        <v>1</v>
      </c>
      <c r="B4" s="44">
        <v>2</v>
      </c>
      <c r="C4" s="44">
        <v>3</v>
      </c>
      <c r="D4" s="44">
        <v>4</v>
      </c>
      <c r="E4" s="44">
        <v>5</v>
      </c>
      <c r="F4" s="44">
        <v>6</v>
      </c>
      <c r="G4" s="44">
        <v>7</v>
      </c>
      <c r="H4" s="44">
        <v>8</v>
      </c>
      <c r="I4" s="44">
        <v>9</v>
      </c>
      <c r="J4" s="44">
        <v>10</v>
      </c>
      <c r="K4" s="44">
        <v>11</v>
      </c>
      <c r="L4" s="44">
        <v>12</v>
      </c>
      <c r="M4" s="44">
        <v>13</v>
      </c>
      <c r="N4" s="44">
        <v>14</v>
      </c>
      <c r="O4" s="44">
        <v>15</v>
      </c>
      <c r="P4" s="44">
        <v>16</v>
      </c>
      <c r="Q4" s="44">
        <v>17</v>
      </c>
      <c r="R4" s="44">
        <v>18</v>
      </c>
      <c r="S4" s="44">
        <v>19</v>
      </c>
      <c r="T4" s="44">
        <v>20</v>
      </c>
      <c r="U4" s="44">
        <v>21</v>
      </c>
      <c r="V4" s="44">
        <v>22</v>
      </c>
      <c r="W4" s="44">
        <v>23</v>
      </c>
      <c r="X4" s="44">
        <v>24</v>
      </c>
      <c r="Y4" s="44">
        <v>25</v>
      </c>
      <c r="Z4" s="44">
        <v>26</v>
      </c>
      <c r="AA4" s="44">
        <v>27</v>
      </c>
      <c r="AB4" s="44">
        <v>28</v>
      </c>
      <c r="AC4" s="44">
        <v>29</v>
      </c>
      <c r="AD4" s="44">
        <v>30</v>
      </c>
      <c r="AE4" s="44">
        <v>31</v>
      </c>
      <c r="AF4" s="44">
        <v>32</v>
      </c>
      <c r="AG4" s="44">
        <v>33</v>
      </c>
      <c r="AH4" s="44">
        <v>34</v>
      </c>
      <c r="AI4" s="44">
        <v>35</v>
      </c>
      <c r="AJ4" s="44">
        <v>36</v>
      </c>
      <c r="AK4" s="44">
        <v>37</v>
      </c>
      <c r="AL4" s="44">
        <v>38</v>
      </c>
      <c r="AM4" s="44">
        <v>39</v>
      </c>
      <c r="AN4" s="44">
        <v>40</v>
      </c>
      <c r="AO4" s="44">
        <v>41</v>
      </c>
      <c r="AP4" s="44">
        <v>42</v>
      </c>
      <c r="AQ4" s="44">
        <v>43</v>
      </c>
      <c r="AR4" s="44">
        <v>44</v>
      </c>
      <c r="AS4" s="44">
        <v>45</v>
      </c>
      <c r="AT4" s="44">
        <v>46</v>
      </c>
      <c r="AU4" s="44">
        <v>47</v>
      </c>
      <c r="AV4" s="44">
        <v>48</v>
      </c>
      <c r="AW4" s="44">
        <v>49</v>
      </c>
      <c r="AX4" s="44">
        <v>50</v>
      </c>
      <c r="AY4" s="44">
        <v>51</v>
      </c>
      <c r="AZ4" s="44">
        <v>52</v>
      </c>
      <c r="BA4" s="44">
        <v>53</v>
      </c>
      <c r="BB4" s="44">
        <v>54</v>
      </c>
      <c r="BC4" s="44">
        <v>55</v>
      </c>
      <c r="BD4" s="44">
        <v>56</v>
      </c>
    </row>
    <row r="5" spans="1:56" ht="31.5" x14ac:dyDescent="0.25">
      <c r="B5" s="16"/>
      <c r="C5" s="17" t="s">
        <v>153</v>
      </c>
      <c r="D5" s="17" t="s">
        <v>154</v>
      </c>
      <c r="E5" s="17" t="s">
        <v>155</v>
      </c>
      <c r="F5" s="17" t="s">
        <v>156</v>
      </c>
      <c r="G5" s="17" t="s">
        <v>157</v>
      </c>
      <c r="H5" s="17" t="s">
        <v>158</v>
      </c>
      <c r="I5" s="17" t="s">
        <v>160</v>
      </c>
      <c r="J5" s="17" t="s">
        <v>159</v>
      </c>
      <c r="K5" s="17" t="s">
        <v>161</v>
      </c>
      <c r="L5" s="17" t="s">
        <v>225</v>
      </c>
      <c r="M5" s="17" t="s">
        <v>163</v>
      </c>
      <c r="N5" s="17" t="s">
        <v>162</v>
      </c>
      <c r="O5" s="17" t="s">
        <v>164</v>
      </c>
      <c r="P5" s="17" t="s">
        <v>170</v>
      </c>
      <c r="Q5" s="17" t="s">
        <v>169</v>
      </c>
      <c r="R5" s="17" t="s">
        <v>166</v>
      </c>
      <c r="S5" s="17" t="s">
        <v>165</v>
      </c>
      <c r="T5" s="17" t="s">
        <v>226</v>
      </c>
      <c r="U5" s="17" t="s">
        <v>173</v>
      </c>
      <c r="V5" s="17" t="s">
        <v>167</v>
      </c>
      <c r="W5" s="17" t="s">
        <v>172</v>
      </c>
      <c r="X5" s="17" t="s">
        <v>168</v>
      </c>
      <c r="Y5" s="17" t="s">
        <v>176</v>
      </c>
      <c r="Z5" s="17" t="s">
        <v>175</v>
      </c>
      <c r="AA5" s="17" t="s">
        <v>171</v>
      </c>
      <c r="AB5" s="17" t="s">
        <v>227</v>
      </c>
      <c r="AC5" s="17" t="s">
        <v>178</v>
      </c>
      <c r="AD5" s="17" t="s">
        <v>228</v>
      </c>
      <c r="AE5" s="17" t="s">
        <v>179</v>
      </c>
      <c r="AF5" s="17" t="s">
        <v>181</v>
      </c>
      <c r="AG5" s="17" t="s">
        <v>198</v>
      </c>
      <c r="AH5" s="17" t="s">
        <v>174</v>
      </c>
      <c r="AI5" s="17" t="s">
        <v>199</v>
      </c>
      <c r="AJ5" s="17" t="s">
        <v>177</v>
      </c>
      <c r="AK5" s="17" t="s">
        <v>229</v>
      </c>
      <c r="AL5" s="17" t="s">
        <v>183</v>
      </c>
      <c r="AM5" s="17" t="s">
        <v>180</v>
      </c>
      <c r="AN5" s="17" t="s">
        <v>189</v>
      </c>
      <c r="AO5" s="17" t="s">
        <v>184</v>
      </c>
      <c r="AP5" s="17" t="s">
        <v>186</v>
      </c>
      <c r="AQ5" s="17" t="s">
        <v>185</v>
      </c>
      <c r="AR5" s="17" t="s">
        <v>188</v>
      </c>
      <c r="AS5" s="17" t="s">
        <v>190</v>
      </c>
      <c r="AT5" s="17" t="s">
        <v>192</v>
      </c>
      <c r="AU5" s="17" t="s">
        <v>191</v>
      </c>
      <c r="AV5" s="17" t="s">
        <v>196</v>
      </c>
      <c r="AW5" s="17" t="s">
        <v>182</v>
      </c>
      <c r="AX5" s="17" t="s">
        <v>194</v>
      </c>
      <c r="AY5" s="17" t="s">
        <v>187</v>
      </c>
      <c r="AZ5" s="17" t="s">
        <v>193</v>
      </c>
      <c r="BA5" s="17" t="s">
        <v>195</v>
      </c>
      <c r="BB5" s="17" t="s">
        <v>230</v>
      </c>
      <c r="BC5" s="17" t="s">
        <v>231</v>
      </c>
      <c r="BD5" s="17" t="s">
        <v>232</v>
      </c>
    </row>
    <row r="6" spans="1:56" x14ac:dyDescent="0.25">
      <c r="A6" s="32">
        <v>1</v>
      </c>
      <c r="B6" s="37" t="s">
        <v>52</v>
      </c>
      <c r="C6" s="19">
        <v>566</v>
      </c>
      <c r="D6" s="19">
        <v>50</v>
      </c>
      <c r="E6" s="19">
        <v>57</v>
      </c>
      <c r="F6" s="19">
        <v>0</v>
      </c>
      <c r="G6" s="19">
        <v>17</v>
      </c>
      <c r="H6" s="19">
        <v>10</v>
      </c>
      <c r="I6" s="19">
        <v>4</v>
      </c>
      <c r="J6" s="19">
        <v>9</v>
      </c>
      <c r="K6" s="19">
        <v>10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3</v>
      </c>
      <c r="R6" s="19">
        <v>0</v>
      </c>
      <c r="S6" s="19">
        <v>0</v>
      </c>
      <c r="T6" s="19">
        <v>0</v>
      </c>
      <c r="U6" s="19">
        <v>0</v>
      </c>
      <c r="V6" s="19">
        <v>4</v>
      </c>
      <c r="W6" s="19">
        <v>0</v>
      </c>
      <c r="X6" s="19">
        <v>0</v>
      </c>
      <c r="Y6" s="19">
        <v>4</v>
      </c>
      <c r="Z6" s="19">
        <v>0</v>
      </c>
      <c r="AA6" s="19">
        <v>3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4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4</v>
      </c>
      <c r="AP6" s="19">
        <v>0</v>
      </c>
      <c r="AQ6" s="19">
        <v>7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3</v>
      </c>
      <c r="BC6" s="19">
        <v>0</v>
      </c>
      <c r="BD6" s="19">
        <v>0</v>
      </c>
    </row>
    <row r="7" spans="1:56" x14ac:dyDescent="0.25">
      <c r="A7" s="32">
        <v>2</v>
      </c>
      <c r="B7" s="18" t="s">
        <v>90</v>
      </c>
      <c r="C7" s="19">
        <v>597</v>
      </c>
      <c r="D7" s="19">
        <v>29</v>
      </c>
      <c r="E7" s="19">
        <v>0</v>
      </c>
      <c r="F7" s="19">
        <v>0</v>
      </c>
      <c r="G7" s="19">
        <v>5</v>
      </c>
      <c r="H7" s="19">
        <v>8</v>
      </c>
      <c r="I7" s="19">
        <v>0</v>
      </c>
      <c r="J7" s="19">
        <v>5</v>
      </c>
      <c r="K7" s="19">
        <v>10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3</v>
      </c>
      <c r="V7" s="19">
        <v>0</v>
      </c>
      <c r="W7" s="19">
        <v>0</v>
      </c>
      <c r="X7" s="19">
        <v>4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7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</row>
    <row r="8" spans="1:56" x14ac:dyDescent="0.25">
      <c r="A8" s="32">
        <v>3</v>
      </c>
      <c r="B8" s="18" t="s">
        <v>18</v>
      </c>
      <c r="C8" s="19">
        <v>4732</v>
      </c>
      <c r="D8" s="19">
        <v>306</v>
      </c>
      <c r="E8" s="19">
        <v>36</v>
      </c>
      <c r="F8" s="19">
        <v>16</v>
      </c>
      <c r="G8" s="19">
        <v>49</v>
      </c>
      <c r="H8" s="19">
        <v>114</v>
      </c>
      <c r="I8" s="19">
        <v>14</v>
      </c>
      <c r="J8" s="19">
        <v>61</v>
      </c>
      <c r="K8" s="19">
        <v>52</v>
      </c>
      <c r="L8" s="19">
        <v>11</v>
      </c>
      <c r="M8" s="19">
        <v>29</v>
      </c>
      <c r="N8" s="19">
        <v>4</v>
      </c>
      <c r="O8" s="19">
        <v>17</v>
      </c>
      <c r="P8" s="19">
        <v>0</v>
      </c>
      <c r="Q8" s="19">
        <v>5</v>
      </c>
      <c r="R8" s="19">
        <v>8</v>
      </c>
      <c r="S8" s="19">
        <v>3</v>
      </c>
      <c r="T8" s="19">
        <v>0</v>
      </c>
      <c r="U8" s="19">
        <v>14</v>
      </c>
      <c r="V8" s="19">
        <v>19</v>
      </c>
      <c r="W8" s="19">
        <v>0</v>
      </c>
      <c r="X8" s="19">
        <v>4</v>
      </c>
      <c r="Y8" s="19">
        <v>0</v>
      </c>
      <c r="Z8" s="19">
        <v>3</v>
      </c>
      <c r="AA8" s="19">
        <v>19</v>
      </c>
      <c r="AB8" s="19">
        <v>10</v>
      </c>
      <c r="AC8" s="19">
        <v>0</v>
      </c>
      <c r="AD8" s="19">
        <v>14</v>
      </c>
      <c r="AE8" s="19">
        <v>0</v>
      </c>
      <c r="AF8" s="19">
        <v>0</v>
      </c>
      <c r="AG8" s="19">
        <v>0</v>
      </c>
      <c r="AH8" s="19">
        <v>0</v>
      </c>
      <c r="AI8" s="19">
        <v>3</v>
      </c>
      <c r="AJ8" s="19">
        <v>11</v>
      </c>
      <c r="AK8" s="19">
        <v>0</v>
      </c>
      <c r="AL8" s="19">
        <v>0</v>
      </c>
      <c r="AM8" s="19">
        <v>6</v>
      </c>
      <c r="AN8" s="19">
        <v>0</v>
      </c>
      <c r="AO8" s="19">
        <v>9</v>
      </c>
      <c r="AP8" s="19">
        <v>4</v>
      </c>
      <c r="AQ8" s="19">
        <v>0</v>
      </c>
      <c r="AR8" s="19">
        <v>5</v>
      </c>
      <c r="AS8" s="19">
        <v>7</v>
      </c>
      <c r="AT8" s="19">
        <v>0</v>
      </c>
      <c r="AU8" s="19">
        <v>3</v>
      </c>
      <c r="AV8" s="19">
        <v>5</v>
      </c>
      <c r="AW8" s="19">
        <v>6</v>
      </c>
      <c r="AX8" s="19">
        <v>0</v>
      </c>
      <c r="AY8" s="19">
        <v>0</v>
      </c>
      <c r="AZ8" s="19">
        <v>0</v>
      </c>
      <c r="BA8" s="19">
        <v>3</v>
      </c>
      <c r="BB8" s="19">
        <v>3</v>
      </c>
      <c r="BC8" s="19">
        <v>0</v>
      </c>
      <c r="BD8" s="19">
        <v>0</v>
      </c>
    </row>
    <row r="9" spans="1:56" x14ac:dyDescent="0.25">
      <c r="A9" s="32">
        <v>4</v>
      </c>
      <c r="B9" s="18" t="s">
        <v>19</v>
      </c>
      <c r="C9" s="19">
        <v>3578</v>
      </c>
      <c r="D9" s="19">
        <v>308</v>
      </c>
      <c r="E9" s="19">
        <v>324</v>
      </c>
      <c r="F9" s="19">
        <v>147</v>
      </c>
      <c r="G9" s="19">
        <v>92</v>
      </c>
      <c r="H9" s="19">
        <v>35</v>
      </c>
      <c r="I9" s="19">
        <v>38</v>
      </c>
      <c r="J9" s="19">
        <v>63</v>
      </c>
      <c r="K9" s="19">
        <v>61</v>
      </c>
      <c r="L9" s="19">
        <v>44</v>
      </c>
      <c r="M9" s="19">
        <v>60</v>
      </c>
      <c r="N9" s="19">
        <v>36</v>
      </c>
      <c r="O9" s="19">
        <v>34</v>
      </c>
      <c r="P9" s="19">
        <v>16</v>
      </c>
      <c r="Q9" s="19">
        <v>51</v>
      </c>
      <c r="R9" s="19">
        <v>28</v>
      </c>
      <c r="S9" s="19">
        <v>26</v>
      </c>
      <c r="T9" s="19">
        <v>38</v>
      </c>
      <c r="U9" s="19">
        <v>21</v>
      </c>
      <c r="V9" s="19">
        <v>35</v>
      </c>
      <c r="W9" s="19">
        <v>11</v>
      </c>
      <c r="X9" s="19">
        <v>20</v>
      </c>
      <c r="Y9" s="19">
        <v>21</v>
      </c>
      <c r="Z9" s="19">
        <v>6</v>
      </c>
      <c r="AA9" s="19">
        <v>19</v>
      </c>
      <c r="AB9" s="19">
        <v>20</v>
      </c>
      <c r="AC9" s="19">
        <v>13</v>
      </c>
      <c r="AD9" s="19">
        <v>14</v>
      </c>
      <c r="AE9" s="19">
        <v>11</v>
      </c>
      <c r="AF9" s="19">
        <v>3</v>
      </c>
      <c r="AG9" s="19">
        <v>15</v>
      </c>
      <c r="AH9" s="19">
        <v>4</v>
      </c>
      <c r="AI9" s="19">
        <v>5</v>
      </c>
      <c r="AJ9" s="19">
        <v>22</v>
      </c>
      <c r="AK9" s="19">
        <v>4</v>
      </c>
      <c r="AL9" s="19">
        <v>0</v>
      </c>
      <c r="AM9" s="19">
        <v>9</v>
      </c>
      <c r="AN9" s="19">
        <v>11</v>
      </c>
      <c r="AO9" s="19">
        <v>12</v>
      </c>
      <c r="AP9" s="19">
        <v>4</v>
      </c>
      <c r="AQ9" s="19">
        <v>15</v>
      </c>
      <c r="AR9" s="19">
        <v>13</v>
      </c>
      <c r="AS9" s="19">
        <v>6</v>
      </c>
      <c r="AT9" s="19">
        <v>5</v>
      </c>
      <c r="AU9" s="19">
        <v>10</v>
      </c>
      <c r="AV9" s="19">
        <v>9</v>
      </c>
      <c r="AW9" s="19">
        <v>11</v>
      </c>
      <c r="AX9" s="19">
        <v>0</v>
      </c>
      <c r="AY9" s="19">
        <v>3</v>
      </c>
      <c r="AZ9" s="19">
        <v>3</v>
      </c>
      <c r="BA9" s="19">
        <v>7</v>
      </c>
      <c r="BB9" s="19">
        <v>6</v>
      </c>
      <c r="BC9" s="19">
        <v>0</v>
      </c>
      <c r="BD9" s="19">
        <v>6</v>
      </c>
    </row>
    <row r="10" spans="1:56" x14ac:dyDescent="0.25">
      <c r="A10" s="32">
        <v>5</v>
      </c>
      <c r="B10" s="18" t="s">
        <v>53</v>
      </c>
      <c r="C10" s="19">
        <v>2021</v>
      </c>
      <c r="D10" s="19">
        <v>300</v>
      </c>
      <c r="E10" s="19">
        <v>38</v>
      </c>
      <c r="F10" s="19">
        <v>19</v>
      </c>
      <c r="G10" s="19">
        <v>43</v>
      </c>
      <c r="H10" s="19">
        <v>51</v>
      </c>
      <c r="I10" s="19">
        <v>7</v>
      </c>
      <c r="J10" s="19">
        <v>33</v>
      </c>
      <c r="K10" s="19">
        <v>41</v>
      </c>
      <c r="L10" s="19">
        <v>0</v>
      </c>
      <c r="M10" s="19">
        <v>9</v>
      </c>
      <c r="N10" s="19">
        <v>7</v>
      </c>
      <c r="O10" s="19">
        <v>7</v>
      </c>
      <c r="P10" s="19">
        <v>0</v>
      </c>
      <c r="Q10" s="19">
        <v>0</v>
      </c>
      <c r="R10" s="19">
        <v>0</v>
      </c>
      <c r="S10" s="19">
        <v>4</v>
      </c>
      <c r="T10" s="19">
        <v>0</v>
      </c>
      <c r="U10" s="19">
        <v>7</v>
      </c>
      <c r="V10" s="19">
        <v>14</v>
      </c>
      <c r="W10" s="19">
        <v>5</v>
      </c>
      <c r="X10" s="19">
        <v>7</v>
      </c>
      <c r="Y10" s="19">
        <v>3</v>
      </c>
      <c r="Z10" s="19">
        <v>0</v>
      </c>
      <c r="AA10" s="19">
        <v>3</v>
      </c>
      <c r="AB10" s="19">
        <v>5</v>
      </c>
      <c r="AC10" s="19">
        <v>0</v>
      </c>
      <c r="AD10" s="19">
        <v>9</v>
      </c>
      <c r="AE10" s="19">
        <v>6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5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3</v>
      </c>
      <c r="AV10" s="19">
        <v>0</v>
      </c>
      <c r="AW10" s="19">
        <v>4</v>
      </c>
      <c r="AX10" s="19">
        <v>0</v>
      </c>
      <c r="AY10" s="19">
        <v>0</v>
      </c>
      <c r="AZ10" s="19">
        <v>3</v>
      </c>
      <c r="BA10" s="19">
        <v>0</v>
      </c>
      <c r="BB10" s="19">
        <v>3</v>
      </c>
      <c r="BC10" s="19">
        <v>0</v>
      </c>
      <c r="BD10" s="19">
        <v>0</v>
      </c>
    </row>
    <row r="11" spans="1:56" x14ac:dyDescent="0.25">
      <c r="A11" s="32">
        <v>6</v>
      </c>
      <c r="B11" s="18" t="s">
        <v>54</v>
      </c>
      <c r="C11" s="19">
        <v>2013</v>
      </c>
      <c r="D11" s="19">
        <v>201</v>
      </c>
      <c r="E11" s="19">
        <v>37</v>
      </c>
      <c r="F11" s="19">
        <v>4</v>
      </c>
      <c r="G11" s="19">
        <v>41</v>
      </c>
      <c r="H11" s="19">
        <v>75</v>
      </c>
      <c r="I11" s="19">
        <v>7</v>
      </c>
      <c r="J11" s="19">
        <v>33</v>
      </c>
      <c r="K11" s="19">
        <v>25</v>
      </c>
      <c r="L11" s="19">
        <v>0</v>
      </c>
      <c r="M11" s="19">
        <v>3</v>
      </c>
      <c r="N11" s="19">
        <v>10</v>
      </c>
      <c r="O11" s="19">
        <v>4</v>
      </c>
      <c r="P11" s="19">
        <v>0</v>
      </c>
      <c r="Q11" s="19">
        <v>0</v>
      </c>
      <c r="R11" s="19">
        <v>5</v>
      </c>
      <c r="S11" s="19">
        <v>5</v>
      </c>
      <c r="T11" s="19">
        <v>0</v>
      </c>
      <c r="U11" s="19">
        <v>4</v>
      </c>
      <c r="V11" s="19">
        <v>5</v>
      </c>
      <c r="W11" s="19">
        <v>11</v>
      </c>
      <c r="X11" s="19">
        <v>0</v>
      </c>
      <c r="Y11" s="19">
        <v>0</v>
      </c>
      <c r="Z11" s="19">
        <v>0</v>
      </c>
      <c r="AA11" s="19">
        <v>0</v>
      </c>
      <c r="AB11" s="19">
        <v>8</v>
      </c>
      <c r="AC11" s="19">
        <v>0</v>
      </c>
      <c r="AD11" s="19">
        <v>11</v>
      </c>
      <c r="AE11" s="19">
        <v>8</v>
      </c>
      <c r="AF11" s="19">
        <v>0</v>
      </c>
      <c r="AG11" s="19">
        <v>0</v>
      </c>
      <c r="AH11" s="19">
        <v>0</v>
      </c>
      <c r="AI11" s="19">
        <v>5</v>
      </c>
      <c r="AJ11" s="19">
        <v>4</v>
      </c>
      <c r="AK11" s="19">
        <v>0</v>
      </c>
      <c r="AL11" s="19">
        <v>0</v>
      </c>
      <c r="AM11" s="19">
        <v>5</v>
      </c>
      <c r="AN11" s="19">
        <v>0</v>
      </c>
      <c r="AO11" s="19">
        <v>0</v>
      </c>
      <c r="AP11" s="19">
        <v>4</v>
      </c>
      <c r="AQ11" s="19">
        <v>0</v>
      </c>
      <c r="AR11" s="19">
        <v>0</v>
      </c>
      <c r="AS11" s="19">
        <v>0</v>
      </c>
      <c r="AT11" s="19">
        <v>0</v>
      </c>
      <c r="AU11" s="19">
        <v>9</v>
      </c>
      <c r="AV11" s="19">
        <v>0</v>
      </c>
      <c r="AW11" s="19">
        <v>0</v>
      </c>
      <c r="AX11" s="19">
        <v>0</v>
      </c>
      <c r="AY11" s="19">
        <v>4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</row>
    <row r="12" spans="1:56" x14ac:dyDescent="0.25">
      <c r="A12" s="32">
        <v>7</v>
      </c>
      <c r="B12" s="18" t="s">
        <v>233</v>
      </c>
      <c r="C12" s="19">
        <v>3440</v>
      </c>
      <c r="D12" s="19">
        <v>392</v>
      </c>
      <c r="E12" s="19">
        <v>122</v>
      </c>
      <c r="F12" s="19">
        <v>100</v>
      </c>
      <c r="G12" s="19">
        <v>100</v>
      </c>
      <c r="H12" s="19">
        <v>33</v>
      </c>
      <c r="I12" s="19">
        <v>11</v>
      </c>
      <c r="J12" s="19">
        <v>64</v>
      </c>
      <c r="K12" s="19">
        <v>81</v>
      </c>
      <c r="L12" s="19">
        <v>24</v>
      </c>
      <c r="M12" s="19">
        <v>17</v>
      </c>
      <c r="N12" s="19">
        <v>68</v>
      </c>
      <c r="O12" s="19">
        <v>36</v>
      </c>
      <c r="P12" s="19">
        <v>7</v>
      </c>
      <c r="Q12" s="19">
        <v>29</v>
      </c>
      <c r="R12" s="19">
        <v>29</v>
      </c>
      <c r="S12" s="19">
        <v>26</v>
      </c>
      <c r="T12" s="19">
        <v>0</v>
      </c>
      <c r="U12" s="19">
        <v>8</v>
      </c>
      <c r="V12" s="19">
        <v>27</v>
      </c>
      <c r="W12" s="19">
        <v>36</v>
      </c>
      <c r="X12" s="19">
        <v>29</v>
      </c>
      <c r="Y12" s="19">
        <v>4</v>
      </c>
      <c r="Z12" s="19">
        <v>15</v>
      </c>
      <c r="AA12" s="19">
        <v>13</v>
      </c>
      <c r="AB12" s="19">
        <v>20</v>
      </c>
      <c r="AC12" s="19">
        <v>7</v>
      </c>
      <c r="AD12" s="19">
        <v>11</v>
      </c>
      <c r="AE12" s="19">
        <v>6</v>
      </c>
      <c r="AF12" s="19">
        <v>13</v>
      </c>
      <c r="AG12" s="19">
        <v>7</v>
      </c>
      <c r="AH12" s="19">
        <v>29</v>
      </c>
      <c r="AI12" s="19">
        <v>4</v>
      </c>
      <c r="AJ12" s="19">
        <v>4</v>
      </c>
      <c r="AK12" s="19">
        <v>27</v>
      </c>
      <c r="AL12" s="19">
        <v>8</v>
      </c>
      <c r="AM12" s="19">
        <v>7</v>
      </c>
      <c r="AN12" s="19">
        <v>10</v>
      </c>
      <c r="AO12" s="19">
        <v>6</v>
      </c>
      <c r="AP12" s="19">
        <v>11</v>
      </c>
      <c r="AQ12" s="19">
        <v>3</v>
      </c>
      <c r="AR12" s="19">
        <v>3</v>
      </c>
      <c r="AS12" s="19">
        <v>0</v>
      </c>
      <c r="AT12" s="19">
        <v>0</v>
      </c>
      <c r="AU12" s="19">
        <v>9</v>
      </c>
      <c r="AV12" s="19">
        <v>0</v>
      </c>
      <c r="AW12" s="19">
        <v>6</v>
      </c>
      <c r="AX12" s="19">
        <v>11</v>
      </c>
      <c r="AY12" s="19">
        <v>9</v>
      </c>
      <c r="AZ12" s="19">
        <v>5</v>
      </c>
      <c r="BA12" s="19">
        <v>3</v>
      </c>
      <c r="BB12" s="19">
        <v>7</v>
      </c>
      <c r="BC12" s="19">
        <v>0</v>
      </c>
      <c r="BD12" s="19">
        <v>3</v>
      </c>
    </row>
    <row r="13" spans="1:56" x14ac:dyDescent="0.25">
      <c r="A13" s="32">
        <v>8</v>
      </c>
      <c r="B13" s="18" t="s">
        <v>91</v>
      </c>
      <c r="C13" s="19">
        <v>841</v>
      </c>
      <c r="D13" s="19">
        <v>48</v>
      </c>
      <c r="E13" s="19">
        <v>5</v>
      </c>
      <c r="F13" s="19">
        <v>3</v>
      </c>
      <c r="G13" s="19">
        <v>22</v>
      </c>
      <c r="H13" s="19">
        <v>5</v>
      </c>
      <c r="I13" s="19">
        <v>0</v>
      </c>
      <c r="J13" s="19">
        <v>8</v>
      </c>
      <c r="K13" s="19">
        <v>7</v>
      </c>
      <c r="L13" s="19">
        <v>0</v>
      </c>
      <c r="M13" s="19">
        <v>0</v>
      </c>
      <c r="N13" s="19">
        <v>4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3</v>
      </c>
      <c r="V13" s="19">
        <v>7</v>
      </c>
      <c r="W13" s="19">
        <v>6</v>
      </c>
      <c r="X13" s="19">
        <v>4</v>
      </c>
      <c r="Y13" s="19">
        <v>0</v>
      </c>
      <c r="Z13" s="19">
        <v>0</v>
      </c>
      <c r="AA13" s="19">
        <v>6</v>
      </c>
      <c r="AB13" s="19">
        <v>5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</row>
    <row r="14" spans="1:56" x14ac:dyDescent="0.25">
      <c r="A14" s="32">
        <v>9</v>
      </c>
      <c r="B14" s="18" t="s">
        <v>21</v>
      </c>
      <c r="C14" s="19">
        <v>4656</v>
      </c>
      <c r="D14" s="19">
        <v>353</v>
      </c>
      <c r="E14" s="19">
        <v>218</v>
      </c>
      <c r="F14" s="19">
        <v>255</v>
      </c>
      <c r="G14" s="19">
        <v>94</v>
      </c>
      <c r="H14" s="19">
        <v>42</v>
      </c>
      <c r="I14" s="19">
        <v>11</v>
      </c>
      <c r="J14" s="19">
        <v>62</v>
      </c>
      <c r="K14" s="19">
        <v>94</v>
      </c>
      <c r="L14" s="19">
        <v>131</v>
      </c>
      <c r="M14" s="19">
        <v>29</v>
      </c>
      <c r="N14" s="19">
        <v>44</v>
      </c>
      <c r="O14" s="19">
        <v>61</v>
      </c>
      <c r="P14" s="19">
        <v>30</v>
      </c>
      <c r="Q14" s="19">
        <v>141</v>
      </c>
      <c r="R14" s="19">
        <v>47</v>
      </c>
      <c r="S14" s="19">
        <v>28</v>
      </c>
      <c r="T14" s="19">
        <v>9</v>
      </c>
      <c r="U14" s="19">
        <v>17</v>
      </c>
      <c r="V14" s="19">
        <v>26</v>
      </c>
      <c r="W14" s="19">
        <v>25</v>
      </c>
      <c r="X14" s="19">
        <v>37</v>
      </c>
      <c r="Y14" s="19">
        <v>7</v>
      </c>
      <c r="Z14" s="19">
        <v>16</v>
      </c>
      <c r="AA14" s="19">
        <v>22</v>
      </c>
      <c r="AB14" s="19">
        <v>25</v>
      </c>
      <c r="AC14" s="19">
        <v>9</v>
      </c>
      <c r="AD14" s="19">
        <v>10</v>
      </c>
      <c r="AE14" s="19">
        <v>10</v>
      </c>
      <c r="AF14" s="19">
        <v>6</v>
      </c>
      <c r="AG14" s="19">
        <v>51</v>
      </c>
      <c r="AH14" s="19">
        <v>6</v>
      </c>
      <c r="AI14" s="19">
        <v>5</v>
      </c>
      <c r="AJ14" s="19">
        <v>14</v>
      </c>
      <c r="AK14" s="19">
        <v>6</v>
      </c>
      <c r="AL14" s="19">
        <v>5</v>
      </c>
      <c r="AM14" s="19">
        <v>10</v>
      </c>
      <c r="AN14" s="19">
        <v>27</v>
      </c>
      <c r="AO14" s="19">
        <v>5</v>
      </c>
      <c r="AP14" s="19">
        <v>3</v>
      </c>
      <c r="AQ14" s="19">
        <v>10</v>
      </c>
      <c r="AR14" s="19">
        <v>18</v>
      </c>
      <c r="AS14" s="19">
        <v>8</v>
      </c>
      <c r="AT14" s="19">
        <v>6</v>
      </c>
      <c r="AU14" s="19">
        <v>13</v>
      </c>
      <c r="AV14" s="19">
        <v>14</v>
      </c>
      <c r="AW14" s="19">
        <v>7</v>
      </c>
      <c r="AX14" s="19">
        <v>3</v>
      </c>
      <c r="AY14" s="19">
        <v>7</v>
      </c>
      <c r="AZ14" s="19">
        <v>10</v>
      </c>
      <c r="BA14" s="19">
        <v>17</v>
      </c>
      <c r="BB14" s="19">
        <v>9</v>
      </c>
      <c r="BC14" s="19">
        <v>0</v>
      </c>
      <c r="BD14" s="19">
        <v>0</v>
      </c>
    </row>
    <row r="15" spans="1:56" x14ac:dyDescent="0.25">
      <c r="A15" s="32">
        <v>10</v>
      </c>
      <c r="B15" s="18" t="s">
        <v>22</v>
      </c>
      <c r="C15" s="19">
        <v>1460</v>
      </c>
      <c r="D15" s="19">
        <v>152</v>
      </c>
      <c r="E15" s="19">
        <v>477</v>
      </c>
      <c r="F15" s="19">
        <v>281</v>
      </c>
      <c r="G15" s="19">
        <v>180</v>
      </c>
      <c r="H15" s="19">
        <v>25</v>
      </c>
      <c r="I15" s="19">
        <v>711</v>
      </c>
      <c r="J15" s="19">
        <v>47</v>
      </c>
      <c r="K15" s="19">
        <v>31</v>
      </c>
      <c r="L15" s="19">
        <v>30</v>
      </c>
      <c r="M15" s="19">
        <v>309</v>
      </c>
      <c r="N15" s="19">
        <v>125</v>
      </c>
      <c r="O15" s="19">
        <v>75</v>
      </c>
      <c r="P15" s="19">
        <v>237</v>
      </c>
      <c r="Q15" s="19">
        <v>16</v>
      </c>
      <c r="R15" s="19">
        <v>21</v>
      </c>
      <c r="S15" s="19">
        <v>67</v>
      </c>
      <c r="T15" s="19">
        <v>205</v>
      </c>
      <c r="U15" s="19">
        <v>114</v>
      </c>
      <c r="V15" s="19">
        <v>15</v>
      </c>
      <c r="W15" s="19">
        <v>6</v>
      </c>
      <c r="X15" s="19">
        <v>21</v>
      </c>
      <c r="Y15" s="19">
        <v>84</v>
      </c>
      <c r="Z15" s="19">
        <v>138</v>
      </c>
      <c r="AA15" s="19">
        <v>30</v>
      </c>
      <c r="AB15" s="19">
        <v>3</v>
      </c>
      <c r="AC15" s="19">
        <v>21</v>
      </c>
      <c r="AD15" s="19">
        <v>4</v>
      </c>
      <c r="AE15" s="19">
        <v>7</v>
      </c>
      <c r="AF15" s="19">
        <v>22</v>
      </c>
      <c r="AG15" s="19">
        <v>6</v>
      </c>
      <c r="AH15" s="19">
        <v>21</v>
      </c>
      <c r="AI15" s="19">
        <v>70</v>
      </c>
      <c r="AJ15" s="19">
        <v>48</v>
      </c>
      <c r="AK15" s="19">
        <v>10</v>
      </c>
      <c r="AL15" s="19">
        <v>36</v>
      </c>
      <c r="AM15" s="19">
        <v>0</v>
      </c>
      <c r="AN15" s="19">
        <v>5</v>
      </c>
      <c r="AO15" s="19">
        <v>11</v>
      </c>
      <c r="AP15" s="19">
        <v>16</v>
      </c>
      <c r="AQ15" s="19">
        <v>23</v>
      </c>
      <c r="AR15" s="19">
        <v>5</v>
      </c>
      <c r="AS15" s="19">
        <v>16</v>
      </c>
      <c r="AT15" s="19">
        <v>28</v>
      </c>
      <c r="AU15" s="19">
        <v>0</v>
      </c>
      <c r="AV15" s="19">
        <v>6</v>
      </c>
      <c r="AW15" s="19">
        <v>5</v>
      </c>
      <c r="AX15" s="19">
        <v>4</v>
      </c>
      <c r="AY15" s="19">
        <v>0</v>
      </c>
      <c r="AZ15" s="19">
        <v>0</v>
      </c>
      <c r="BA15" s="19">
        <v>0</v>
      </c>
      <c r="BB15" s="19">
        <v>10</v>
      </c>
      <c r="BC15" s="19">
        <v>3</v>
      </c>
      <c r="BD15" s="19">
        <v>15</v>
      </c>
    </row>
    <row r="16" spans="1:56" x14ac:dyDescent="0.25">
      <c r="A16" s="32">
        <v>11</v>
      </c>
      <c r="B16" s="18" t="s">
        <v>55</v>
      </c>
      <c r="C16" s="19">
        <v>420</v>
      </c>
      <c r="D16" s="19">
        <v>22</v>
      </c>
      <c r="E16" s="19">
        <v>0</v>
      </c>
      <c r="F16" s="19">
        <v>0</v>
      </c>
      <c r="G16" s="19">
        <v>3</v>
      </c>
      <c r="H16" s="19">
        <v>4</v>
      </c>
      <c r="I16" s="19">
        <v>0</v>
      </c>
      <c r="J16" s="19">
        <v>4</v>
      </c>
      <c r="K16" s="19">
        <v>8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6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</row>
    <row r="17" spans="1:56" x14ac:dyDescent="0.25">
      <c r="A17" s="32">
        <v>12</v>
      </c>
      <c r="B17" s="18" t="s">
        <v>56</v>
      </c>
      <c r="C17" s="19">
        <v>1899</v>
      </c>
      <c r="D17" s="19">
        <v>95</v>
      </c>
      <c r="E17" s="19">
        <v>34</v>
      </c>
      <c r="F17" s="19">
        <v>4</v>
      </c>
      <c r="G17" s="19">
        <v>13</v>
      </c>
      <c r="H17" s="19">
        <v>15</v>
      </c>
      <c r="I17" s="19">
        <v>3</v>
      </c>
      <c r="J17" s="19">
        <v>18</v>
      </c>
      <c r="K17" s="19">
        <v>24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4</v>
      </c>
      <c r="U17" s="19">
        <v>8</v>
      </c>
      <c r="V17" s="19">
        <v>5</v>
      </c>
      <c r="W17" s="19">
        <v>0</v>
      </c>
      <c r="X17" s="19">
        <v>4</v>
      </c>
      <c r="Y17" s="19">
        <v>3</v>
      </c>
      <c r="Z17" s="19">
        <v>0</v>
      </c>
      <c r="AA17" s="19">
        <v>7</v>
      </c>
      <c r="AB17" s="19">
        <v>3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</row>
    <row r="18" spans="1:56" x14ac:dyDescent="0.25">
      <c r="A18" s="32">
        <v>13</v>
      </c>
      <c r="B18" s="18" t="s">
        <v>57</v>
      </c>
      <c r="C18" s="19">
        <v>1980</v>
      </c>
      <c r="D18" s="19">
        <v>363</v>
      </c>
      <c r="E18" s="19">
        <v>40</v>
      </c>
      <c r="F18" s="19">
        <v>8</v>
      </c>
      <c r="G18" s="19">
        <v>56</v>
      </c>
      <c r="H18" s="19">
        <v>90</v>
      </c>
      <c r="I18" s="19">
        <v>6</v>
      </c>
      <c r="J18" s="19">
        <v>68</v>
      </c>
      <c r="K18" s="19">
        <v>31</v>
      </c>
      <c r="L18" s="19">
        <v>7</v>
      </c>
      <c r="M18" s="19">
        <v>21</v>
      </c>
      <c r="N18" s="19">
        <v>10</v>
      </c>
      <c r="O18" s="19">
        <v>14</v>
      </c>
      <c r="P18" s="19">
        <v>0</v>
      </c>
      <c r="Q18" s="19">
        <v>7</v>
      </c>
      <c r="R18" s="19">
        <v>17</v>
      </c>
      <c r="S18" s="19">
        <v>3</v>
      </c>
      <c r="T18" s="19">
        <v>0</v>
      </c>
      <c r="U18" s="19">
        <v>0</v>
      </c>
      <c r="V18" s="19">
        <v>13</v>
      </c>
      <c r="W18" s="19">
        <v>13</v>
      </c>
      <c r="X18" s="19">
        <v>8</v>
      </c>
      <c r="Y18" s="19">
        <v>11</v>
      </c>
      <c r="Z18" s="19">
        <v>0</v>
      </c>
      <c r="AA18" s="19">
        <v>12</v>
      </c>
      <c r="AB18" s="19">
        <v>4</v>
      </c>
      <c r="AC18" s="19">
        <v>0</v>
      </c>
      <c r="AD18" s="19">
        <v>5</v>
      </c>
      <c r="AE18" s="19">
        <v>17</v>
      </c>
      <c r="AF18" s="19">
        <v>0</v>
      </c>
      <c r="AG18" s="19">
        <v>0</v>
      </c>
      <c r="AH18" s="19">
        <v>4</v>
      </c>
      <c r="AI18" s="19">
        <v>3</v>
      </c>
      <c r="AJ18" s="19">
        <v>5</v>
      </c>
      <c r="AK18" s="19">
        <v>6</v>
      </c>
      <c r="AL18" s="19">
        <v>9</v>
      </c>
      <c r="AM18" s="19">
        <v>6</v>
      </c>
      <c r="AN18" s="19">
        <v>0</v>
      </c>
      <c r="AO18" s="19">
        <v>0</v>
      </c>
      <c r="AP18" s="19">
        <v>4</v>
      </c>
      <c r="AQ18" s="19">
        <v>3</v>
      </c>
      <c r="AR18" s="19">
        <v>5</v>
      </c>
      <c r="AS18" s="19">
        <v>0</v>
      </c>
      <c r="AT18" s="19">
        <v>3</v>
      </c>
      <c r="AU18" s="19">
        <v>4</v>
      </c>
      <c r="AV18" s="19">
        <v>0</v>
      </c>
      <c r="AW18" s="19">
        <v>0</v>
      </c>
      <c r="AX18" s="19">
        <v>0</v>
      </c>
      <c r="AY18" s="19">
        <v>0</v>
      </c>
      <c r="AZ18" s="19">
        <v>3</v>
      </c>
      <c r="BA18" s="19">
        <v>0</v>
      </c>
      <c r="BB18" s="19">
        <v>0</v>
      </c>
      <c r="BC18" s="19">
        <v>0</v>
      </c>
      <c r="BD18" s="19">
        <v>0</v>
      </c>
    </row>
    <row r="19" spans="1:56" x14ac:dyDescent="0.25">
      <c r="A19" s="32">
        <v>14</v>
      </c>
      <c r="B19" s="18" t="s">
        <v>23</v>
      </c>
      <c r="C19" s="19">
        <v>3457</v>
      </c>
      <c r="D19" s="19">
        <v>668</v>
      </c>
      <c r="E19" s="19">
        <v>202</v>
      </c>
      <c r="F19" s="19">
        <v>85</v>
      </c>
      <c r="G19" s="19">
        <v>125</v>
      </c>
      <c r="H19" s="19">
        <v>191</v>
      </c>
      <c r="I19" s="19">
        <v>60</v>
      </c>
      <c r="J19" s="19">
        <v>142</v>
      </c>
      <c r="K19" s="19">
        <v>76</v>
      </c>
      <c r="L19" s="19">
        <v>67</v>
      </c>
      <c r="M19" s="19">
        <v>84</v>
      </c>
      <c r="N19" s="19">
        <v>98</v>
      </c>
      <c r="O19" s="19">
        <v>131</v>
      </c>
      <c r="P19" s="19">
        <v>13</v>
      </c>
      <c r="Q19" s="19">
        <v>46</v>
      </c>
      <c r="R19" s="19">
        <v>133</v>
      </c>
      <c r="S19" s="19">
        <v>44</v>
      </c>
      <c r="T19" s="19">
        <v>15</v>
      </c>
      <c r="U19" s="19">
        <v>56</v>
      </c>
      <c r="V19" s="19">
        <v>28</v>
      </c>
      <c r="W19" s="19">
        <v>54</v>
      </c>
      <c r="X19" s="19">
        <v>50</v>
      </c>
      <c r="Y19" s="19">
        <v>58</v>
      </c>
      <c r="Z19" s="19">
        <v>11</v>
      </c>
      <c r="AA19" s="19">
        <v>24</v>
      </c>
      <c r="AB19" s="19">
        <v>10</v>
      </c>
      <c r="AC19" s="19">
        <v>12</v>
      </c>
      <c r="AD19" s="19">
        <v>36</v>
      </c>
      <c r="AE19" s="19">
        <v>134</v>
      </c>
      <c r="AF19" s="19">
        <v>17</v>
      </c>
      <c r="AG19" s="19">
        <v>7</v>
      </c>
      <c r="AH19" s="19">
        <v>5</v>
      </c>
      <c r="AI19" s="19">
        <v>24</v>
      </c>
      <c r="AJ19" s="19">
        <v>9</v>
      </c>
      <c r="AK19" s="19">
        <v>7</v>
      </c>
      <c r="AL19" s="19">
        <v>34</v>
      </c>
      <c r="AM19" s="19">
        <v>16</v>
      </c>
      <c r="AN19" s="19">
        <v>11</v>
      </c>
      <c r="AO19" s="19">
        <v>6</v>
      </c>
      <c r="AP19" s="19">
        <v>43</v>
      </c>
      <c r="AQ19" s="19">
        <v>3</v>
      </c>
      <c r="AR19" s="19">
        <v>10</v>
      </c>
      <c r="AS19" s="19">
        <v>18</v>
      </c>
      <c r="AT19" s="19">
        <v>19</v>
      </c>
      <c r="AU19" s="19">
        <v>6</v>
      </c>
      <c r="AV19" s="19">
        <v>4</v>
      </c>
      <c r="AW19" s="19">
        <v>3</v>
      </c>
      <c r="AX19" s="19">
        <v>3</v>
      </c>
      <c r="AY19" s="19">
        <v>0</v>
      </c>
      <c r="AZ19" s="19">
        <v>9</v>
      </c>
      <c r="BA19" s="19">
        <v>0</v>
      </c>
      <c r="BB19" s="19">
        <v>6</v>
      </c>
      <c r="BC19" s="19">
        <v>7</v>
      </c>
      <c r="BD19" s="19">
        <v>5</v>
      </c>
    </row>
    <row r="20" spans="1:56" x14ac:dyDescent="0.25">
      <c r="A20" s="32">
        <v>15</v>
      </c>
      <c r="B20" s="18" t="s">
        <v>58</v>
      </c>
      <c r="C20" s="19">
        <v>962</v>
      </c>
      <c r="D20" s="19">
        <v>72</v>
      </c>
      <c r="E20" s="19">
        <v>0</v>
      </c>
      <c r="F20" s="19">
        <v>3</v>
      </c>
      <c r="G20" s="19">
        <v>10</v>
      </c>
      <c r="H20" s="19">
        <v>16</v>
      </c>
      <c r="I20" s="19">
        <v>3</v>
      </c>
      <c r="J20" s="19">
        <v>13</v>
      </c>
      <c r="K20" s="19">
        <v>11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5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3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6</v>
      </c>
      <c r="AK20" s="19">
        <v>0</v>
      </c>
      <c r="AL20" s="19">
        <v>0</v>
      </c>
      <c r="AM20" s="19">
        <v>3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</row>
    <row r="21" spans="1:56" x14ac:dyDescent="0.25">
      <c r="A21" s="32">
        <v>16</v>
      </c>
      <c r="B21" s="18" t="s">
        <v>234</v>
      </c>
      <c r="C21" s="19">
        <v>1110</v>
      </c>
      <c r="D21" s="19">
        <v>72</v>
      </c>
      <c r="E21" s="19">
        <v>17</v>
      </c>
      <c r="F21" s="19">
        <v>4</v>
      </c>
      <c r="G21" s="19">
        <v>6</v>
      </c>
      <c r="H21" s="19">
        <v>9</v>
      </c>
      <c r="I21" s="19">
        <v>3</v>
      </c>
      <c r="J21" s="19">
        <v>7</v>
      </c>
      <c r="K21" s="19">
        <v>16</v>
      </c>
      <c r="L21" s="19">
        <v>4</v>
      </c>
      <c r="M21" s="19">
        <v>0</v>
      </c>
      <c r="N21" s="19">
        <v>0</v>
      </c>
      <c r="O21" s="19">
        <v>3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6</v>
      </c>
      <c r="V21" s="19">
        <v>7</v>
      </c>
      <c r="W21" s="19">
        <v>0</v>
      </c>
      <c r="X21" s="19">
        <v>4</v>
      </c>
      <c r="Y21" s="19">
        <v>0</v>
      </c>
      <c r="Z21" s="19">
        <v>0</v>
      </c>
      <c r="AA21" s="19">
        <v>4</v>
      </c>
      <c r="AB21" s="19">
        <v>4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</row>
    <row r="22" spans="1:56" x14ac:dyDescent="0.25">
      <c r="A22" s="32">
        <v>17</v>
      </c>
      <c r="B22" s="18" t="s">
        <v>60</v>
      </c>
      <c r="C22" s="19">
        <v>844</v>
      </c>
      <c r="D22" s="19">
        <v>34</v>
      </c>
      <c r="E22" s="19">
        <v>0</v>
      </c>
      <c r="F22" s="19">
        <v>0</v>
      </c>
      <c r="G22" s="19">
        <v>9</v>
      </c>
      <c r="H22" s="19">
        <v>18</v>
      </c>
      <c r="I22" s="19">
        <v>0</v>
      </c>
      <c r="J22" s="19">
        <v>8</v>
      </c>
      <c r="K22" s="19">
        <v>6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</row>
    <row r="23" spans="1:56" x14ac:dyDescent="0.25">
      <c r="A23" s="32">
        <v>18</v>
      </c>
      <c r="B23" s="18" t="s">
        <v>24</v>
      </c>
      <c r="C23" s="19">
        <v>2628</v>
      </c>
      <c r="D23" s="19">
        <v>170</v>
      </c>
      <c r="E23" s="19">
        <v>1173</v>
      </c>
      <c r="F23" s="19">
        <v>746</v>
      </c>
      <c r="G23" s="19">
        <v>51</v>
      </c>
      <c r="H23" s="19">
        <v>18</v>
      </c>
      <c r="I23" s="19">
        <v>76</v>
      </c>
      <c r="J23" s="19">
        <v>28</v>
      </c>
      <c r="K23" s="19">
        <v>59</v>
      </c>
      <c r="L23" s="19">
        <v>74</v>
      </c>
      <c r="M23" s="19">
        <v>71</v>
      </c>
      <c r="N23" s="19">
        <v>18</v>
      </c>
      <c r="O23" s="19">
        <v>21</v>
      </c>
      <c r="P23" s="19">
        <v>53</v>
      </c>
      <c r="Q23" s="19">
        <v>34</v>
      </c>
      <c r="R23" s="19">
        <v>18</v>
      </c>
      <c r="S23" s="19">
        <v>54</v>
      </c>
      <c r="T23" s="19">
        <v>132</v>
      </c>
      <c r="U23" s="19">
        <v>27</v>
      </c>
      <c r="V23" s="19">
        <v>23</v>
      </c>
      <c r="W23" s="19">
        <v>15</v>
      </c>
      <c r="X23" s="19">
        <v>10</v>
      </c>
      <c r="Y23" s="19">
        <v>31</v>
      </c>
      <c r="Z23" s="19">
        <v>34</v>
      </c>
      <c r="AA23" s="19">
        <v>17</v>
      </c>
      <c r="AB23" s="19">
        <v>9</v>
      </c>
      <c r="AC23" s="19">
        <v>72</v>
      </c>
      <c r="AD23" s="19">
        <v>9</v>
      </c>
      <c r="AE23" s="19">
        <v>14</v>
      </c>
      <c r="AF23" s="19">
        <v>14</v>
      </c>
      <c r="AG23" s="19">
        <v>10</v>
      </c>
      <c r="AH23" s="19">
        <v>7</v>
      </c>
      <c r="AI23" s="19">
        <v>17</v>
      </c>
      <c r="AJ23" s="19">
        <v>10</v>
      </c>
      <c r="AK23" s="19">
        <v>0</v>
      </c>
      <c r="AL23" s="19">
        <v>8</v>
      </c>
      <c r="AM23" s="19">
        <v>8</v>
      </c>
      <c r="AN23" s="19">
        <v>8</v>
      </c>
      <c r="AO23" s="19">
        <v>7</v>
      </c>
      <c r="AP23" s="19">
        <v>4</v>
      </c>
      <c r="AQ23" s="19">
        <v>23</v>
      </c>
      <c r="AR23" s="19">
        <v>3</v>
      </c>
      <c r="AS23" s="19">
        <v>4</v>
      </c>
      <c r="AT23" s="19">
        <v>3</v>
      </c>
      <c r="AU23" s="19">
        <v>6</v>
      </c>
      <c r="AV23" s="19">
        <v>5</v>
      </c>
      <c r="AW23" s="19">
        <v>3</v>
      </c>
      <c r="AX23" s="19">
        <v>0</v>
      </c>
      <c r="AY23" s="19">
        <v>8</v>
      </c>
      <c r="AZ23" s="19">
        <v>3</v>
      </c>
      <c r="BA23" s="19">
        <v>10</v>
      </c>
      <c r="BB23" s="19">
        <v>3</v>
      </c>
      <c r="BC23" s="19">
        <v>7</v>
      </c>
      <c r="BD23" s="19">
        <v>14</v>
      </c>
    </row>
    <row r="24" spans="1:56" x14ac:dyDescent="0.25">
      <c r="A24" s="32">
        <v>19</v>
      </c>
      <c r="B24" s="18" t="s">
        <v>61</v>
      </c>
      <c r="C24" s="19">
        <v>2685</v>
      </c>
      <c r="D24" s="19">
        <v>257</v>
      </c>
      <c r="E24" s="19">
        <v>38</v>
      </c>
      <c r="F24" s="19">
        <v>11</v>
      </c>
      <c r="G24" s="19">
        <v>67</v>
      </c>
      <c r="H24" s="19">
        <v>53</v>
      </c>
      <c r="I24" s="19">
        <v>3</v>
      </c>
      <c r="J24" s="19">
        <v>25</v>
      </c>
      <c r="K24" s="19">
        <v>41</v>
      </c>
      <c r="L24" s="19">
        <v>0</v>
      </c>
      <c r="M24" s="19">
        <v>3</v>
      </c>
      <c r="N24" s="19">
        <v>9</v>
      </c>
      <c r="O24" s="19">
        <v>5</v>
      </c>
      <c r="P24" s="19">
        <v>0</v>
      </c>
      <c r="Q24" s="19">
        <v>0</v>
      </c>
      <c r="R24" s="19">
        <v>0</v>
      </c>
      <c r="S24" s="19">
        <v>6</v>
      </c>
      <c r="T24" s="19">
        <v>0</v>
      </c>
      <c r="U24" s="19">
        <v>9</v>
      </c>
      <c r="V24" s="19">
        <v>11</v>
      </c>
      <c r="W24" s="19">
        <v>12</v>
      </c>
      <c r="X24" s="19">
        <v>3</v>
      </c>
      <c r="Y24" s="19">
        <v>4</v>
      </c>
      <c r="Z24" s="19">
        <v>0</v>
      </c>
      <c r="AA24" s="19">
        <v>7</v>
      </c>
      <c r="AB24" s="19">
        <v>10</v>
      </c>
      <c r="AC24" s="19">
        <v>0</v>
      </c>
      <c r="AD24" s="19">
        <v>8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3</v>
      </c>
      <c r="AM24" s="19">
        <v>3</v>
      </c>
      <c r="AN24" s="19">
        <v>0</v>
      </c>
      <c r="AO24" s="19">
        <v>0</v>
      </c>
      <c r="AP24" s="19">
        <v>0</v>
      </c>
      <c r="AQ24" s="19">
        <v>0</v>
      </c>
      <c r="AR24" s="19">
        <v>3</v>
      </c>
      <c r="AS24" s="19">
        <v>0</v>
      </c>
      <c r="AT24" s="19">
        <v>0</v>
      </c>
      <c r="AU24" s="19">
        <v>0</v>
      </c>
      <c r="AV24" s="19">
        <v>0</v>
      </c>
      <c r="AW24" s="19">
        <v>4</v>
      </c>
      <c r="AX24" s="19">
        <v>0</v>
      </c>
      <c r="AY24" s="19">
        <v>3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</row>
    <row r="25" spans="1:56" x14ac:dyDescent="0.25">
      <c r="A25" s="32">
        <v>20</v>
      </c>
      <c r="B25" s="18" t="s">
        <v>25</v>
      </c>
      <c r="C25" s="19">
        <v>3702</v>
      </c>
      <c r="D25" s="19">
        <v>840</v>
      </c>
      <c r="E25" s="19">
        <v>87</v>
      </c>
      <c r="F25" s="19">
        <v>65</v>
      </c>
      <c r="G25" s="19">
        <v>123</v>
      </c>
      <c r="H25" s="19">
        <v>139</v>
      </c>
      <c r="I25" s="19">
        <v>27</v>
      </c>
      <c r="J25" s="19">
        <v>142</v>
      </c>
      <c r="K25" s="19">
        <v>111</v>
      </c>
      <c r="L25" s="19">
        <v>22</v>
      </c>
      <c r="M25" s="19">
        <v>35</v>
      </c>
      <c r="N25" s="19">
        <v>52</v>
      </c>
      <c r="O25" s="19">
        <v>38</v>
      </c>
      <c r="P25" s="19">
        <v>0</v>
      </c>
      <c r="Q25" s="19">
        <v>11</v>
      </c>
      <c r="R25" s="19">
        <v>34</v>
      </c>
      <c r="S25" s="19">
        <v>18</v>
      </c>
      <c r="T25" s="19">
        <v>5</v>
      </c>
      <c r="U25" s="19">
        <v>32</v>
      </c>
      <c r="V25" s="19">
        <v>35</v>
      </c>
      <c r="W25" s="19">
        <v>20</v>
      </c>
      <c r="X25" s="19">
        <v>20</v>
      </c>
      <c r="Y25" s="19">
        <v>16</v>
      </c>
      <c r="Z25" s="19">
        <v>10</v>
      </c>
      <c r="AA25" s="19">
        <v>24</v>
      </c>
      <c r="AB25" s="19">
        <v>22</v>
      </c>
      <c r="AC25" s="19">
        <v>6</v>
      </c>
      <c r="AD25" s="19">
        <v>33</v>
      </c>
      <c r="AE25" s="19">
        <v>32</v>
      </c>
      <c r="AF25" s="19">
        <v>3</v>
      </c>
      <c r="AG25" s="19">
        <v>4</v>
      </c>
      <c r="AH25" s="19">
        <v>8</v>
      </c>
      <c r="AI25" s="19">
        <v>14</v>
      </c>
      <c r="AJ25" s="19">
        <v>12</v>
      </c>
      <c r="AK25" s="19">
        <v>16</v>
      </c>
      <c r="AL25" s="19">
        <v>11</v>
      </c>
      <c r="AM25" s="19">
        <v>19</v>
      </c>
      <c r="AN25" s="19">
        <v>3</v>
      </c>
      <c r="AO25" s="19">
        <v>10</v>
      </c>
      <c r="AP25" s="19">
        <v>3</v>
      </c>
      <c r="AQ25" s="19">
        <v>8</v>
      </c>
      <c r="AR25" s="19">
        <v>4</v>
      </c>
      <c r="AS25" s="19">
        <v>11</v>
      </c>
      <c r="AT25" s="19">
        <v>5</v>
      </c>
      <c r="AU25" s="19">
        <v>12</v>
      </c>
      <c r="AV25" s="19">
        <v>3</v>
      </c>
      <c r="AW25" s="19">
        <v>5</v>
      </c>
      <c r="AX25" s="19">
        <v>0</v>
      </c>
      <c r="AY25" s="19">
        <v>10</v>
      </c>
      <c r="AZ25" s="19">
        <v>6</v>
      </c>
      <c r="BA25" s="19">
        <v>0</v>
      </c>
      <c r="BB25" s="19">
        <v>4</v>
      </c>
      <c r="BC25" s="19">
        <v>4</v>
      </c>
      <c r="BD25" s="19">
        <v>0</v>
      </c>
    </row>
    <row r="26" spans="1:56" x14ac:dyDescent="0.25">
      <c r="A26" s="32">
        <v>21</v>
      </c>
      <c r="B26" s="18" t="s">
        <v>62</v>
      </c>
      <c r="C26" s="19">
        <v>708</v>
      </c>
      <c r="D26" s="19">
        <v>28</v>
      </c>
      <c r="E26" s="19">
        <v>3</v>
      </c>
      <c r="F26" s="19">
        <v>0</v>
      </c>
      <c r="G26" s="19">
        <v>4</v>
      </c>
      <c r="H26" s="19">
        <v>9</v>
      </c>
      <c r="I26" s="19">
        <v>0</v>
      </c>
      <c r="J26" s="19">
        <v>3</v>
      </c>
      <c r="K26" s="19">
        <v>7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3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</row>
    <row r="27" spans="1:56" x14ac:dyDescent="0.25">
      <c r="A27" s="32">
        <v>22</v>
      </c>
      <c r="B27" s="18" t="s">
        <v>26</v>
      </c>
      <c r="C27" s="19">
        <v>3192</v>
      </c>
      <c r="D27" s="19">
        <v>341</v>
      </c>
      <c r="E27" s="19">
        <v>181</v>
      </c>
      <c r="F27" s="19">
        <v>321</v>
      </c>
      <c r="G27" s="19">
        <v>131</v>
      </c>
      <c r="H27" s="19">
        <v>28</v>
      </c>
      <c r="I27" s="19">
        <v>14</v>
      </c>
      <c r="J27" s="19">
        <v>49</v>
      </c>
      <c r="K27" s="19">
        <v>85</v>
      </c>
      <c r="L27" s="19">
        <v>66</v>
      </c>
      <c r="M27" s="19">
        <v>30</v>
      </c>
      <c r="N27" s="19">
        <v>225</v>
      </c>
      <c r="O27" s="19">
        <v>60</v>
      </c>
      <c r="P27" s="19">
        <v>6</v>
      </c>
      <c r="Q27" s="19">
        <v>47</v>
      </c>
      <c r="R27" s="19">
        <v>68</v>
      </c>
      <c r="S27" s="19">
        <v>51</v>
      </c>
      <c r="T27" s="19">
        <v>3</v>
      </c>
      <c r="U27" s="19">
        <v>21</v>
      </c>
      <c r="V27" s="19">
        <v>21</v>
      </c>
      <c r="W27" s="19">
        <v>136</v>
      </c>
      <c r="X27" s="19">
        <v>83</v>
      </c>
      <c r="Y27" s="19">
        <v>22</v>
      </c>
      <c r="Z27" s="19">
        <v>20</v>
      </c>
      <c r="AA27" s="19">
        <v>36</v>
      </c>
      <c r="AB27" s="19">
        <v>40</v>
      </c>
      <c r="AC27" s="19">
        <v>14</v>
      </c>
      <c r="AD27" s="19">
        <v>9</v>
      </c>
      <c r="AE27" s="19">
        <v>14</v>
      </c>
      <c r="AF27" s="19">
        <v>8</v>
      </c>
      <c r="AG27" s="19">
        <v>18</v>
      </c>
      <c r="AH27" s="19">
        <v>115</v>
      </c>
      <c r="AI27" s="19">
        <v>10</v>
      </c>
      <c r="AJ27" s="19">
        <v>0</v>
      </c>
      <c r="AK27" s="19">
        <v>120</v>
      </c>
      <c r="AL27" s="19">
        <v>9</v>
      </c>
      <c r="AM27" s="19">
        <v>0</v>
      </c>
      <c r="AN27" s="19">
        <v>19</v>
      </c>
      <c r="AO27" s="19">
        <v>40</v>
      </c>
      <c r="AP27" s="19">
        <v>28</v>
      </c>
      <c r="AQ27" s="19">
        <v>5</v>
      </c>
      <c r="AR27" s="19">
        <v>6</v>
      </c>
      <c r="AS27" s="19">
        <v>4</v>
      </c>
      <c r="AT27" s="19">
        <v>6</v>
      </c>
      <c r="AU27" s="19">
        <v>11</v>
      </c>
      <c r="AV27" s="19">
        <v>0</v>
      </c>
      <c r="AW27" s="19">
        <v>13</v>
      </c>
      <c r="AX27" s="19">
        <v>104</v>
      </c>
      <c r="AY27" s="19">
        <v>34</v>
      </c>
      <c r="AZ27" s="19">
        <v>5</v>
      </c>
      <c r="BA27" s="19">
        <v>12</v>
      </c>
      <c r="BB27" s="19">
        <v>19</v>
      </c>
      <c r="BC27" s="19">
        <v>3</v>
      </c>
      <c r="BD27" s="19">
        <v>0</v>
      </c>
    </row>
    <row r="28" spans="1:56" x14ac:dyDescent="0.25">
      <c r="A28" s="32">
        <v>23</v>
      </c>
      <c r="B28" s="18" t="s">
        <v>63</v>
      </c>
      <c r="C28" s="19">
        <v>1011</v>
      </c>
      <c r="D28" s="19">
        <v>62</v>
      </c>
      <c r="E28" s="19">
        <v>9</v>
      </c>
      <c r="F28" s="19">
        <v>4</v>
      </c>
      <c r="G28" s="19">
        <v>12</v>
      </c>
      <c r="H28" s="19">
        <v>22</v>
      </c>
      <c r="I28" s="19">
        <v>4</v>
      </c>
      <c r="J28" s="19">
        <v>4</v>
      </c>
      <c r="K28" s="19">
        <v>12</v>
      </c>
      <c r="L28" s="19">
        <v>0</v>
      </c>
      <c r="M28" s="19">
        <v>5</v>
      </c>
      <c r="N28" s="19">
        <v>0</v>
      </c>
      <c r="O28" s="19">
        <v>3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4</v>
      </c>
      <c r="V28" s="19">
        <v>3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5</v>
      </c>
      <c r="AC28" s="19">
        <v>0</v>
      </c>
      <c r="AD28" s="19">
        <v>8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3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</row>
    <row r="29" spans="1:56" x14ac:dyDescent="0.25">
      <c r="A29" s="32">
        <v>24</v>
      </c>
      <c r="B29" s="18" t="s">
        <v>64</v>
      </c>
      <c r="C29" s="19">
        <v>445</v>
      </c>
      <c r="D29" s="19">
        <v>56</v>
      </c>
      <c r="E29" s="19">
        <v>8</v>
      </c>
      <c r="F29" s="19">
        <v>7</v>
      </c>
      <c r="G29" s="19">
        <v>19</v>
      </c>
      <c r="H29" s="19">
        <v>6</v>
      </c>
      <c r="I29" s="19">
        <v>4</v>
      </c>
      <c r="J29" s="19">
        <v>9</v>
      </c>
      <c r="K29" s="19">
        <v>7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4</v>
      </c>
      <c r="V29" s="19">
        <v>0</v>
      </c>
      <c r="W29" s="19">
        <v>0</v>
      </c>
      <c r="X29" s="19">
        <v>4</v>
      </c>
      <c r="Y29" s="19">
        <v>0</v>
      </c>
      <c r="Z29" s="19">
        <v>0</v>
      </c>
      <c r="AA29" s="19">
        <v>0</v>
      </c>
      <c r="AB29" s="19">
        <v>5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</row>
    <row r="30" spans="1:56" x14ac:dyDescent="0.25">
      <c r="A30" s="32">
        <v>25</v>
      </c>
      <c r="B30" s="18" t="s">
        <v>27</v>
      </c>
      <c r="C30" s="19">
        <v>5001</v>
      </c>
      <c r="D30" s="19">
        <v>267</v>
      </c>
      <c r="E30" s="19">
        <v>26</v>
      </c>
      <c r="F30" s="19">
        <v>0</v>
      </c>
      <c r="G30" s="19">
        <v>41</v>
      </c>
      <c r="H30" s="19">
        <v>48</v>
      </c>
      <c r="I30" s="19">
        <v>10</v>
      </c>
      <c r="J30" s="19">
        <v>54</v>
      </c>
      <c r="K30" s="19">
        <v>43</v>
      </c>
      <c r="L30" s="19">
        <v>5</v>
      </c>
      <c r="M30" s="19">
        <v>12</v>
      </c>
      <c r="N30" s="19">
        <v>6</v>
      </c>
      <c r="O30" s="19">
        <v>5</v>
      </c>
      <c r="P30" s="19">
        <v>0</v>
      </c>
      <c r="Q30" s="19">
        <v>3</v>
      </c>
      <c r="R30" s="19">
        <v>5</v>
      </c>
      <c r="S30" s="19">
        <v>3</v>
      </c>
      <c r="T30" s="19">
        <v>3</v>
      </c>
      <c r="U30" s="19">
        <v>5</v>
      </c>
      <c r="V30" s="19">
        <v>13</v>
      </c>
      <c r="W30" s="19">
        <v>12</v>
      </c>
      <c r="X30" s="19">
        <v>3</v>
      </c>
      <c r="Y30" s="19">
        <v>0</v>
      </c>
      <c r="Z30" s="19">
        <v>0</v>
      </c>
      <c r="AA30" s="19">
        <v>6</v>
      </c>
      <c r="AB30" s="19">
        <v>21</v>
      </c>
      <c r="AC30" s="19">
        <v>4</v>
      </c>
      <c r="AD30" s="19">
        <v>6</v>
      </c>
      <c r="AE30" s="19">
        <v>3</v>
      </c>
      <c r="AF30" s="19">
        <v>3</v>
      </c>
      <c r="AG30" s="19">
        <v>0</v>
      </c>
      <c r="AH30" s="19">
        <v>4</v>
      </c>
      <c r="AI30" s="19">
        <v>0</v>
      </c>
      <c r="AJ30" s="19">
        <v>5</v>
      </c>
      <c r="AK30" s="19">
        <v>0</v>
      </c>
      <c r="AL30" s="19">
        <v>0</v>
      </c>
      <c r="AM30" s="19">
        <v>3</v>
      </c>
      <c r="AN30" s="19">
        <v>3</v>
      </c>
      <c r="AO30" s="19">
        <v>0</v>
      </c>
      <c r="AP30" s="19">
        <v>0</v>
      </c>
      <c r="AQ30" s="19">
        <v>0</v>
      </c>
      <c r="AR30" s="19">
        <v>3</v>
      </c>
      <c r="AS30" s="19">
        <v>0</v>
      </c>
      <c r="AT30" s="19">
        <v>0</v>
      </c>
      <c r="AU30" s="19">
        <v>4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</row>
    <row r="31" spans="1:56" x14ac:dyDescent="0.25">
      <c r="A31" s="32">
        <v>26</v>
      </c>
      <c r="B31" s="18" t="s">
        <v>28</v>
      </c>
      <c r="C31" s="19">
        <v>1644</v>
      </c>
      <c r="D31" s="19">
        <v>252</v>
      </c>
      <c r="E31" s="19">
        <v>325</v>
      </c>
      <c r="F31" s="19">
        <v>211</v>
      </c>
      <c r="G31" s="19">
        <v>93</v>
      </c>
      <c r="H31" s="19">
        <v>80</v>
      </c>
      <c r="I31" s="19">
        <v>62</v>
      </c>
      <c r="J31" s="19">
        <v>61</v>
      </c>
      <c r="K31" s="19">
        <v>35</v>
      </c>
      <c r="L31" s="19">
        <v>138</v>
      </c>
      <c r="M31" s="19">
        <v>87</v>
      </c>
      <c r="N31" s="19">
        <v>118</v>
      </c>
      <c r="O31" s="19">
        <v>187</v>
      </c>
      <c r="P31" s="19">
        <v>231</v>
      </c>
      <c r="Q31" s="19">
        <v>36</v>
      </c>
      <c r="R31" s="19">
        <v>216</v>
      </c>
      <c r="S31" s="19">
        <v>41</v>
      </c>
      <c r="T31" s="19">
        <v>22</v>
      </c>
      <c r="U31" s="19">
        <v>49</v>
      </c>
      <c r="V31" s="19">
        <v>24</v>
      </c>
      <c r="W31" s="19">
        <v>31</v>
      </c>
      <c r="X31" s="19">
        <v>36</v>
      </c>
      <c r="Y31" s="19">
        <v>80</v>
      </c>
      <c r="Z31" s="19">
        <v>28</v>
      </c>
      <c r="AA31" s="19">
        <v>27</v>
      </c>
      <c r="AB31" s="19">
        <v>3</v>
      </c>
      <c r="AC31" s="19">
        <v>30</v>
      </c>
      <c r="AD31" s="19">
        <v>6</v>
      </c>
      <c r="AE31" s="19">
        <v>132</v>
      </c>
      <c r="AF31" s="19">
        <v>41</v>
      </c>
      <c r="AG31" s="19">
        <v>7</v>
      </c>
      <c r="AH31" s="19">
        <v>13</v>
      </c>
      <c r="AI31" s="19">
        <v>79</v>
      </c>
      <c r="AJ31" s="19">
        <v>19</v>
      </c>
      <c r="AK31" s="19">
        <v>8</v>
      </c>
      <c r="AL31" s="19">
        <v>54</v>
      </c>
      <c r="AM31" s="19">
        <v>5</v>
      </c>
      <c r="AN31" s="19">
        <v>12</v>
      </c>
      <c r="AO31" s="19">
        <v>7</v>
      </c>
      <c r="AP31" s="19">
        <v>35</v>
      </c>
      <c r="AQ31" s="19">
        <v>4</v>
      </c>
      <c r="AR31" s="19">
        <v>8</v>
      </c>
      <c r="AS31" s="19">
        <v>15</v>
      </c>
      <c r="AT31" s="19">
        <v>13</v>
      </c>
      <c r="AU31" s="19">
        <v>5</v>
      </c>
      <c r="AV31" s="19">
        <v>7</v>
      </c>
      <c r="AW31" s="19">
        <v>3</v>
      </c>
      <c r="AX31" s="19">
        <v>3</v>
      </c>
      <c r="AY31" s="19">
        <v>4</v>
      </c>
      <c r="AZ31" s="19">
        <v>0</v>
      </c>
      <c r="BA31" s="19">
        <v>11</v>
      </c>
      <c r="BB31" s="19">
        <v>4</v>
      </c>
      <c r="BC31" s="19">
        <v>6</v>
      </c>
      <c r="BD31" s="19">
        <v>6</v>
      </c>
    </row>
    <row r="32" spans="1:56" x14ac:dyDescent="0.25">
      <c r="A32" s="32">
        <v>27</v>
      </c>
      <c r="B32" s="18" t="s">
        <v>29</v>
      </c>
      <c r="C32" s="19">
        <v>9049</v>
      </c>
      <c r="D32" s="19">
        <v>942</v>
      </c>
      <c r="E32" s="19">
        <v>297</v>
      </c>
      <c r="F32" s="19">
        <v>78</v>
      </c>
      <c r="G32" s="19">
        <v>287</v>
      </c>
      <c r="H32" s="19">
        <v>264</v>
      </c>
      <c r="I32" s="19">
        <v>73</v>
      </c>
      <c r="J32" s="19">
        <v>197</v>
      </c>
      <c r="K32" s="19">
        <v>116</v>
      </c>
      <c r="L32" s="19">
        <v>33</v>
      </c>
      <c r="M32" s="19">
        <v>203</v>
      </c>
      <c r="N32" s="19">
        <v>73</v>
      </c>
      <c r="O32" s="19">
        <v>25</v>
      </c>
      <c r="P32" s="19">
        <v>0</v>
      </c>
      <c r="Q32" s="19">
        <v>18</v>
      </c>
      <c r="R32" s="19">
        <v>9</v>
      </c>
      <c r="S32" s="19">
        <v>18</v>
      </c>
      <c r="T32" s="19">
        <v>74</v>
      </c>
      <c r="U32" s="19">
        <v>45</v>
      </c>
      <c r="V32" s="19">
        <v>46</v>
      </c>
      <c r="W32" s="19">
        <v>39</v>
      </c>
      <c r="X32" s="19">
        <v>43</v>
      </c>
      <c r="Y32" s="19">
        <v>46</v>
      </c>
      <c r="Z32" s="19">
        <v>15</v>
      </c>
      <c r="AA32" s="19">
        <v>48</v>
      </c>
      <c r="AB32" s="19">
        <v>28</v>
      </c>
      <c r="AC32" s="19">
        <v>6</v>
      </c>
      <c r="AD32" s="19">
        <v>50</v>
      </c>
      <c r="AE32" s="19">
        <v>4</v>
      </c>
      <c r="AF32" s="19">
        <v>5</v>
      </c>
      <c r="AG32" s="19">
        <v>11</v>
      </c>
      <c r="AH32" s="19">
        <v>9</v>
      </c>
      <c r="AI32" s="19">
        <v>35</v>
      </c>
      <c r="AJ32" s="19">
        <v>36</v>
      </c>
      <c r="AK32" s="19">
        <v>0</v>
      </c>
      <c r="AL32" s="19">
        <v>10</v>
      </c>
      <c r="AM32" s="19">
        <v>36</v>
      </c>
      <c r="AN32" s="19">
        <v>7</v>
      </c>
      <c r="AO32" s="19">
        <v>13</v>
      </c>
      <c r="AP32" s="19">
        <v>8</v>
      </c>
      <c r="AQ32" s="19">
        <v>39</v>
      </c>
      <c r="AR32" s="19">
        <v>5</v>
      </c>
      <c r="AS32" s="19">
        <v>0</v>
      </c>
      <c r="AT32" s="19">
        <v>5</v>
      </c>
      <c r="AU32" s="19">
        <v>14</v>
      </c>
      <c r="AV32" s="19">
        <v>10</v>
      </c>
      <c r="AW32" s="19">
        <v>4</v>
      </c>
      <c r="AX32" s="19">
        <v>0</v>
      </c>
      <c r="AY32" s="19">
        <v>5</v>
      </c>
      <c r="AZ32" s="19">
        <v>7</v>
      </c>
      <c r="BA32" s="19">
        <v>3</v>
      </c>
      <c r="BB32" s="19">
        <v>3</v>
      </c>
      <c r="BC32" s="19">
        <v>3</v>
      </c>
      <c r="BD32" s="19">
        <v>15</v>
      </c>
    </row>
    <row r="33" spans="1:56" x14ac:dyDescent="0.25">
      <c r="A33" s="32">
        <v>28</v>
      </c>
      <c r="B33" s="18" t="s">
        <v>30</v>
      </c>
      <c r="C33" s="19">
        <v>2410</v>
      </c>
      <c r="D33" s="19">
        <v>113</v>
      </c>
      <c r="E33" s="19">
        <v>159</v>
      </c>
      <c r="F33" s="19">
        <v>21</v>
      </c>
      <c r="G33" s="19">
        <v>20</v>
      </c>
      <c r="H33" s="19">
        <v>27</v>
      </c>
      <c r="I33" s="19">
        <v>9</v>
      </c>
      <c r="J33" s="19">
        <v>24</v>
      </c>
      <c r="K33" s="19">
        <v>34</v>
      </c>
      <c r="L33" s="19">
        <v>4</v>
      </c>
      <c r="M33" s="19">
        <v>11</v>
      </c>
      <c r="N33" s="19">
        <v>0</v>
      </c>
      <c r="O33" s="19">
        <v>3</v>
      </c>
      <c r="P33" s="19">
        <v>0</v>
      </c>
      <c r="Q33" s="19">
        <v>0</v>
      </c>
      <c r="R33" s="19">
        <v>0</v>
      </c>
      <c r="S33" s="19">
        <v>0</v>
      </c>
      <c r="T33" s="19">
        <v>10</v>
      </c>
      <c r="U33" s="19">
        <v>14</v>
      </c>
      <c r="V33" s="19">
        <v>7</v>
      </c>
      <c r="W33" s="19">
        <v>5</v>
      </c>
      <c r="X33" s="19">
        <v>0</v>
      </c>
      <c r="Y33" s="19">
        <v>0</v>
      </c>
      <c r="Z33" s="19">
        <v>0</v>
      </c>
      <c r="AA33" s="19">
        <v>0</v>
      </c>
      <c r="AB33" s="19">
        <v>4</v>
      </c>
      <c r="AC33" s="19">
        <v>0</v>
      </c>
      <c r="AD33" s="19">
        <v>5</v>
      </c>
      <c r="AE33" s="19">
        <v>0</v>
      </c>
      <c r="AF33" s="19">
        <v>9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4</v>
      </c>
      <c r="AN33" s="19">
        <v>0</v>
      </c>
      <c r="AO33" s="19">
        <v>0</v>
      </c>
      <c r="AP33" s="19">
        <v>4</v>
      </c>
      <c r="AQ33" s="19">
        <v>0</v>
      </c>
      <c r="AR33" s="19">
        <v>0</v>
      </c>
      <c r="AS33" s="19">
        <v>0</v>
      </c>
      <c r="AT33" s="19">
        <v>0</v>
      </c>
      <c r="AU33" s="19">
        <v>3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6</v>
      </c>
      <c r="BD33" s="19">
        <v>0</v>
      </c>
    </row>
    <row r="34" spans="1:56" x14ac:dyDescent="0.25">
      <c r="A34" s="32">
        <v>29</v>
      </c>
      <c r="B34" s="18" t="s">
        <v>65</v>
      </c>
      <c r="C34" s="19">
        <v>828</v>
      </c>
      <c r="D34" s="19">
        <v>98</v>
      </c>
      <c r="E34" s="19">
        <v>6</v>
      </c>
      <c r="F34" s="19">
        <v>6</v>
      </c>
      <c r="G34" s="19">
        <v>24</v>
      </c>
      <c r="H34" s="19">
        <v>29</v>
      </c>
      <c r="I34" s="19">
        <v>3</v>
      </c>
      <c r="J34" s="19">
        <v>13</v>
      </c>
      <c r="K34" s="19">
        <v>20</v>
      </c>
      <c r="L34" s="19">
        <v>7</v>
      </c>
      <c r="M34" s="19">
        <v>3</v>
      </c>
      <c r="N34" s="19">
        <v>4</v>
      </c>
      <c r="O34" s="19">
        <v>0</v>
      </c>
      <c r="P34" s="19">
        <v>0</v>
      </c>
      <c r="Q34" s="19">
        <v>0</v>
      </c>
      <c r="R34" s="19">
        <v>0</v>
      </c>
      <c r="S34" s="19">
        <v>3</v>
      </c>
      <c r="T34" s="19">
        <v>5</v>
      </c>
      <c r="U34" s="19">
        <v>0</v>
      </c>
      <c r="V34" s="19">
        <v>4</v>
      </c>
      <c r="W34" s="19">
        <v>3</v>
      </c>
      <c r="X34" s="19">
        <v>0</v>
      </c>
      <c r="Y34" s="19">
        <v>0</v>
      </c>
      <c r="Z34" s="19">
        <v>0</v>
      </c>
      <c r="AA34" s="19">
        <v>6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5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3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</row>
    <row r="35" spans="1:56" x14ac:dyDescent="0.25">
      <c r="A35" s="32">
        <v>30</v>
      </c>
      <c r="B35" s="18" t="s">
        <v>66</v>
      </c>
      <c r="C35" s="19">
        <v>337</v>
      </c>
      <c r="D35" s="19">
        <v>14</v>
      </c>
      <c r="E35" s="19">
        <v>0</v>
      </c>
      <c r="F35" s="19">
        <v>0</v>
      </c>
      <c r="G35" s="19">
        <v>0</v>
      </c>
      <c r="H35" s="19">
        <v>8</v>
      </c>
      <c r="I35" s="19">
        <v>0</v>
      </c>
      <c r="J35" s="19">
        <v>5</v>
      </c>
      <c r="K35" s="19">
        <v>3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5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4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</row>
    <row r="36" spans="1:56" x14ac:dyDescent="0.25">
      <c r="A36" s="32">
        <v>31</v>
      </c>
      <c r="B36" s="18" t="s">
        <v>31</v>
      </c>
      <c r="C36" s="19">
        <v>1832</v>
      </c>
      <c r="D36" s="19">
        <v>246</v>
      </c>
      <c r="E36" s="19">
        <v>262</v>
      </c>
      <c r="F36" s="19">
        <v>163</v>
      </c>
      <c r="G36" s="19">
        <v>73</v>
      </c>
      <c r="H36" s="19">
        <v>17</v>
      </c>
      <c r="I36" s="19">
        <v>227</v>
      </c>
      <c r="J36" s="19">
        <v>58</v>
      </c>
      <c r="K36" s="19">
        <v>31</v>
      </c>
      <c r="L36" s="19">
        <v>22</v>
      </c>
      <c r="M36" s="19">
        <v>84</v>
      </c>
      <c r="N36" s="19">
        <v>56</v>
      </c>
      <c r="O36" s="19">
        <v>26</v>
      </c>
      <c r="P36" s="19">
        <v>27</v>
      </c>
      <c r="Q36" s="19">
        <v>15</v>
      </c>
      <c r="R36" s="19">
        <v>9</v>
      </c>
      <c r="S36" s="19">
        <v>18</v>
      </c>
      <c r="T36" s="19">
        <v>66</v>
      </c>
      <c r="U36" s="19">
        <v>37</v>
      </c>
      <c r="V36" s="19">
        <v>20</v>
      </c>
      <c r="W36" s="19">
        <v>12</v>
      </c>
      <c r="X36" s="19">
        <v>11</v>
      </c>
      <c r="Y36" s="19">
        <v>46</v>
      </c>
      <c r="Z36" s="19">
        <v>9</v>
      </c>
      <c r="AA36" s="19">
        <v>16</v>
      </c>
      <c r="AB36" s="19">
        <v>9</v>
      </c>
      <c r="AC36" s="19">
        <v>25</v>
      </c>
      <c r="AD36" s="19">
        <v>23</v>
      </c>
      <c r="AE36" s="19">
        <v>5</v>
      </c>
      <c r="AF36" s="19">
        <v>4</v>
      </c>
      <c r="AG36" s="19">
        <v>4</v>
      </c>
      <c r="AH36" s="19">
        <v>0</v>
      </c>
      <c r="AI36" s="19">
        <v>4</v>
      </c>
      <c r="AJ36" s="19">
        <v>7</v>
      </c>
      <c r="AK36" s="19">
        <v>0</v>
      </c>
      <c r="AL36" s="19">
        <v>11</v>
      </c>
      <c r="AM36" s="19">
        <v>4</v>
      </c>
      <c r="AN36" s="19">
        <v>0</v>
      </c>
      <c r="AO36" s="19">
        <v>5</v>
      </c>
      <c r="AP36" s="19">
        <v>3</v>
      </c>
      <c r="AQ36" s="19">
        <v>3</v>
      </c>
      <c r="AR36" s="19">
        <v>9</v>
      </c>
      <c r="AS36" s="19">
        <v>4</v>
      </c>
      <c r="AT36" s="19">
        <v>3</v>
      </c>
      <c r="AU36" s="19">
        <v>3</v>
      </c>
      <c r="AV36" s="19">
        <v>5</v>
      </c>
      <c r="AW36" s="19">
        <v>7</v>
      </c>
      <c r="AX36" s="19">
        <v>3</v>
      </c>
      <c r="AY36" s="19">
        <v>0</v>
      </c>
      <c r="AZ36" s="19">
        <v>3</v>
      </c>
      <c r="BA36" s="19">
        <v>0</v>
      </c>
      <c r="BB36" s="19">
        <v>0</v>
      </c>
      <c r="BC36" s="19">
        <v>0</v>
      </c>
      <c r="BD36" s="19">
        <v>8</v>
      </c>
    </row>
    <row r="37" spans="1:56" x14ac:dyDescent="0.25">
      <c r="A37" s="32">
        <v>32</v>
      </c>
      <c r="B37" s="18" t="s">
        <v>92</v>
      </c>
      <c r="C37" s="19">
        <v>1048</v>
      </c>
      <c r="D37" s="19">
        <v>25</v>
      </c>
      <c r="E37" s="19">
        <v>14</v>
      </c>
      <c r="F37" s="19">
        <v>0</v>
      </c>
      <c r="G37" s="19">
        <v>5</v>
      </c>
      <c r="H37" s="19">
        <v>10</v>
      </c>
      <c r="I37" s="19">
        <v>0</v>
      </c>
      <c r="J37" s="19">
        <v>4</v>
      </c>
      <c r="K37" s="19">
        <v>9</v>
      </c>
      <c r="L37" s="19">
        <v>0</v>
      </c>
      <c r="M37" s="19">
        <v>0</v>
      </c>
      <c r="N37" s="19">
        <v>3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3</v>
      </c>
      <c r="V37" s="19">
        <v>0</v>
      </c>
      <c r="W37" s="19">
        <v>0</v>
      </c>
      <c r="X37" s="19">
        <v>0</v>
      </c>
      <c r="Y37" s="19">
        <v>4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4</v>
      </c>
      <c r="BA37" s="19">
        <v>0</v>
      </c>
      <c r="BB37" s="19">
        <v>0</v>
      </c>
      <c r="BC37" s="19">
        <v>0</v>
      </c>
      <c r="BD37" s="19">
        <v>0</v>
      </c>
    </row>
    <row r="38" spans="1:56" x14ac:dyDescent="0.25">
      <c r="A38" s="32">
        <v>33</v>
      </c>
      <c r="B38" s="18" t="s">
        <v>32</v>
      </c>
      <c r="C38" s="19">
        <v>2200</v>
      </c>
      <c r="D38" s="19">
        <v>287</v>
      </c>
      <c r="E38" s="19">
        <v>391</v>
      </c>
      <c r="F38" s="19">
        <v>120</v>
      </c>
      <c r="G38" s="19">
        <v>77</v>
      </c>
      <c r="H38" s="19">
        <v>38</v>
      </c>
      <c r="I38" s="19">
        <v>194</v>
      </c>
      <c r="J38" s="19">
        <v>49</v>
      </c>
      <c r="K38" s="19">
        <v>43</v>
      </c>
      <c r="L38" s="19">
        <v>26</v>
      </c>
      <c r="M38" s="19">
        <v>84</v>
      </c>
      <c r="N38" s="19">
        <v>36</v>
      </c>
      <c r="O38" s="19">
        <v>53</v>
      </c>
      <c r="P38" s="19">
        <v>13</v>
      </c>
      <c r="Q38" s="19">
        <v>13</v>
      </c>
      <c r="R38" s="19">
        <v>39</v>
      </c>
      <c r="S38" s="19">
        <v>83</v>
      </c>
      <c r="T38" s="19">
        <v>19</v>
      </c>
      <c r="U38" s="19">
        <v>38</v>
      </c>
      <c r="V38" s="19">
        <v>11</v>
      </c>
      <c r="W38" s="19">
        <v>15</v>
      </c>
      <c r="X38" s="19">
        <v>15</v>
      </c>
      <c r="Y38" s="19">
        <v>19</v>
      </c>
      <c r="Z38" s="19">
        <v>45</v>
      </c>
      <c r="AA38" s="19">
        <v>12</v>
      </c>
      <c r="AB38" s="19">
        <v>9</v>
      </c>
      <c r="AC38" s="19">
        <v>64</v>
      </c>
      <c r="AD38" s="19">
        <v>25</v>
      </c>
      <c r="AE38" s="19">
        <v>5</v>
      </c>
      <c r="AF38" s="19">
        <v>164</v>
      </c>
      <c r="AG38" s="19">
        <v>4</v>
      </c>
      <c r="AH38" s="19">
        <v>3</v>
      </c>
      <c r="AI38" s="19">
        <v>21</v>
      </c>
      <c r="AJ38" s="19">
        <v>28</v>
      </c>
      <c r="AK38" s="19">
        <v>3</v>
      </c>
      <c r="AL38" s="19">
        <v>7</v>
      </c>
      <c r="AM38" s="19">
        <v>5</v>
      </c>
      <c r="AN38" s="19">
        <v>6</v>
      </c>
      <c r="AO38" s="19">
        <v>8</v>
      </c>
      <c r="AP38" s="19">
        <v>0</v>
      </c>
      <c r="AQ38" s="19">
        <v>12</v>
      </c>
      <c r="AR38" s="19">
        <v>4</v>
      </c>
      <c r="AS38" s="19">
        <v>12</v>
      </c>
      <c r="AT38" s="19">
        <v>12</v>
      </c>
      <c r="AU38" s="19">
        <v>0</v>
      </c>
      <c r="AV38" s="19">
        <v>12</v>
      </c>
      <c r="AW38" s="19">
        <v>7</v>
      </c>
      <c r="AX38" s="19">
        <v>0</v>
      </c>
      <c r="AY38" s="19">
        <v>0</v>
      </c>
      <c r="AZ38" s="19">
        <v>5</v>
      </c>
      <c r="BA38" s="19">
        <v>0</v>
      </c>
      <c r="BB38" s="19">
        <v>0</v>
      </c>
      <c r="BC38" s="19">
        <v>69</v>
      </c>
      <c r="BD38" s="19">
        <v>9</v>
      </c>
    </row>
    <row r="39" spans="1:56" x14ac:dyDescent="0.25">
      <c r="A39" s="32">
        <v>34</v>
      </c>
      <c r="B39" s="18" t="s">
        <v>67</v>
      </c>
      <c r="C39" s="19">
        <v>738</v>
      </c>
      <c r="D39" s="19">
        <v>47</v>
      </c>
      <c r="E39" s="19">
        <v>0</v>
      </c>
      <c r="F39" s="19">
        <v>0</v>
      </c>
      <c r="G39" s="19">
        <v>16</v>
      </c>
      <c r="H39" s="19">
        <v>10</v>
      </c>
      <c r="I39" s="19">
        <v>0</v>
      </c>
      <c r="J39" s="19">
        <v>9</v>
      </c>
      <c r="K39" s="19">
        <v>14</v>
      </c>
      <c r="L39" s="19">
        <v>0</v>
      </c>
      <c r="M39" s="19">
        <v>3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3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3</v>
      </c>
      <c r="AS39" s="19">
        <v>0</v>
      </c>
      <c r="AT39" s="19">
        <v>0</v>
      </c>
      <c r="AU39" s="19">
        <v>3</v>
      </c>
      <c r="AV39" s="19">
        <v>0</v>
      </c>
      <c r="AW39" s="19">
        <v>4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</row>
    <row r="40" spans="1:56" x14ac:dyDescent="0.25">
      <c r="A40" s="32">
        <v>35</v>
      </c>
      <c r="B40" s="18" t="s">
        <v>235</v>
      </c>
      <c r="C40" s="19">
        <v>4255</v>
      </c>
      <c r="D40" s="19">
        <v>572</v>
      </c>
      <c r="E40" s="19">
        <v>267</v>
      </c>
      <c r="F40" s="19">
        <v>387</v>
      </c>
      <c r="G40" s="19">
        <v>114</v>
      </c>
      <c r="H40" s="19">
        <v>64</v>
      </c>
      <c r="I40" s="19">
        <v>37</v>
      </c>
      <c r="J40" s="19">
        <v>118</v>
      </c>
      <c r="K40" s="19">
        <v>93</v>
      </c>
      <c r="L40" s="19">
        <v>42</v>
      </c>
      <c r="M40" s="19">
        <v>65</v>
      </c>
      <c r="N40" s="19">
        <v>73</v>
      </c>
      <c r="O40" s="19">
        <v>96</v>
      </c>
      <c r="P40" s="19">
        <v>30</v>
      </c>
      <c r="Q40" s="19">
        <v>48</v>
      </c>
      <c r="R40" s="19">
        <v>104</v>
      </c>
      <c r="S40" s="19">
        <v>65</v>
      </c>
      <c r="T40" s="19">
        <v>6</v>
      </c>
      <c r="U40" s="19">
        <v>39</v>
      </c>
      <c r="V40" s="19">
        <v>49</v>
      </c>
      <c r="W40" s="19">
        <v>39</v>
      </c>
      <c r="X40" s="19">
        <v>26</v>
      </c>
      <c r="Y40" s="19">
        <v>27</v>
      </c>
      <c r="Z40" s="19">
        <v>30</v>
      </c>
      <c r="AA40" s="19">
        <v>23</v>
      </c>
      <c r="AB40" s="19">
        <v>18</v>
      </c>
      <c r="AC40" s="19">
        <v>18</v>
      </c>
      <c r="AD40" s="19">
        <v>30</v>
      </c>
      <c r="AE40" s="19">
        <v>47</v>
      </c>
      <c r="AF40" s="19">
        <v>34</v>
      </c>
      <c r="AG40" s="19">
        <v>13</v>
      </c>
      <c r="AH40" s="19">
        <v>32</v>
      </c>
      <c r="AI40" s="19">
        <v>3</v>
      </c>
      <c r="AJ40" s="19">
        <v>17</v>
      </c>
      <c r="AK40" s="19">
        <v>28</v>
      </c>
      <c r="AL40" s="19">
        <v>15</v>
      </c>
      <c r="AM40" s="19">
        <v>10</v>
      </c>
      <c r="AN40" s="19">
        <v>10</v>
      </c>
      <c r="AO40" s="19">
        <v>17</v>
      </c>
      <c r="AP40" s="19">
        <v>8</v>
      </c>
      <c r="AQ40" s="19">
        <v>8</v>
      </c>
      <c r="AR40" s="19">
        <v>7</v>
      </c>
      <c r="AS40" s="19">
        <v>10</v>
      </c>
      <c r="AT40" s="19">
        <v>7</v>
      </c>
      <c r="AU40" s="19">
        <v>11</v>
      </c>
      <c r="AV40" s="19">
        <v>6</v>
      </c>
      <c r="AW40" s="19">
        <v>6</v>
      </c>
      <c r="AX40" s="19">
        <v>8</v>
      </c>
      <c r="AY40" s="19">
        <v>14</v>
      </c>
      <c r="AZ40" s="19">
        <v>8</v>
      </c>
      <c r="BA40" s="19">
        <v>8</v>
      </c>
      <c r="BB40" s="19">
        <v>8</v>
      </c>
      <c r="BC40" s="19">
        <v>5</v>
      </c>
      <c r="BD40" s="19">
        <v>5</v>
      </c>
    </row>
    <row r="41" spans="1:56" x14ac:dyDescent="0.25">
      <c r="A41" s="32">
        <v>36</v>
      </c>
      <c r="B41" s="18" t="s">
        <v>34</v>
      </c>
      <c r="C41" s="19">
        <v>3301</v>
      </c>
      <c r="D41" s="19">
        <v>558</v>
      </c>
      <c r="E41" s="19">
        <v>134</v>
      </c>
      <c r="F41" s="19">
        <v>55</v>
      </c>
      <c r="G41" s="19">
        <v>188</v>
      </c>
      <c r="H41" s="19">
        <v>136</v>
      </c>
      <c r="I41" s="19">
        <v>19</v>
      </c>
      <c r="J41" s="19">
        <v>100</v>
      </c>
      <c r="K41" s="19">
        <v>75</v>
      </c>
      <c r="L41" s="19">
        <v>56</v>
      </c>
      <c r="M41" s="19">
        <v>30</v>
      </c>
      <c r="N41" s="19">
        <v>44</v>
      </c>
      <c r="O41" s="19">
        <v>54</v>
      </c>
      <c r="P41" s="19">
        <v>17</v>
      </c>
      <c r="Q41" s="19">
        <v>98</v>
      </c>
      <c r="R41" s="19">
        <v>67</v>
      </c>
      <c r="S41" s="19">
        <v>29</v>
      </c>
      <c r="T41" s="19">
        <v>4</v>
      </c>
      <c r="U41" s="19">
        <v>30</v>
      </c>
      <c r="V41" s="19">
        <v>44</v>
      </c>
      <c r="W41" s="19">
        <v>33</v>
      </c>
      <c r="X41" s="19">
        <v>37</v>
      </c>
      <c r="Y41" s="19">
        <v>17</v>
      </c>
      <c r="Z41" s="19">
        <v>9</v>
      </c>
      <c r="AA41" s="19">
        <v>35</v>
      </c>
      <c r="AB41" s="19">
        <v>5</v>
      </c>
      <c r="AC41" s="19">
        <v>10</v>
      </c>
      <c r="AD41" s="19">
        <v>22</v>
      </c>
      <c r="AE41" s="19">
        <v>23</v>
      </c>
      <c r="AF41" s="19">
        <v>3</v>
      </c>
      <c r="AG41" s="19">
        <v>27</v>
      </c>
      <c r="AH41" s="19">
        <v>0</v>
      </c>
      <c r="AI41" s="19">
        <v>7</v>
      </c>
      <c r="AJ41" s="19">
        <v>3</v>
      </c>
      <c r="AK41" s="19">
        <v>4</v>
      </c>
      <c r="AL41" s="19">
        <v>14</v>
      </c>
      <c r="AM41" s="19">
        <v>27</v>
      </c>
      <c r="AN41" s="19">
        <v>27</v>
      </c>
      <c r="AO41" s="19">
        <v>8</v>
      </c>
      <c r="AP41" s="19">
        <v>11</v>
      </c>
      <c r="AQ41" s="19">
        <v>4</v>
      </c>
      <c r="AR41" s="19">
        <v>17</v>
      </c>
      <c r="AS41" s="19">
        <v>4</v>
      </c>
      <c r="AT41" s="19">
        <v>6</v>
      </c>
      <c r="AU41" s="19">
        <v>9</v>
      </c>
      <c r="AV41" s="19">
        <v>9</v>
      </c>
      <c r="AW41" s="19">
        <v>28</v>
      </c>
      <c r="AX41" s="19">
        <v>6</v>
      </c>
      <c r="AY41" s="19">
        <v>10</v>
      </c>
      <c r="AZ41" s="19">
        <v>4</v>
      </c>
      <c r="BA41" s="19">
        <v>9</v>
      </c>
      <c r="BB41" s="19">
        <v>12</v>
      </c>
      <c r="BC41" s="19">
        <v>7</v>
      </c>
      <c r="BD41" s="19">
        <v>0</v>
      </c>
    </row>
    <row r="42" spans="1:56" x14ac:dyDescent="0.25">
      <c r="A42" s="32">
        <v>37</v>
      </c>
      <c r="B42" s="18" t="s">
        <v>236</v>
      </c>
      <c r="C42" s="19">
        <v>2919</v>
      </c>
      <c r="D42" s="19">
        <v>328</v>
      </c>
      <c r="E42" s="19">
        <v>117</v>
      </c>
      <c r="F42" s="19">
        <v>23</v>
      </c>
      <c r="G42" s="19">
        <v>110</v>
      </c>
      <c r="H42" s="19">
        <v>146</v>
      </c>
      <c r="I42" s="19">
        <v>75</v>
      </c>
      <c r="J42" s="19">
        <v>89</v>
      </c>
      <c r="K42" s="19">
        <v>38</v>
      </c>
      <c r="L42" s="19">
        <v>0</v>
      </c>
      <c r="M42" s="19">
        <v>17</v>
      </c>
      <c r="N42" s="19">
        <v>14</v>
      </c>
      <c r="O42" s="19">
        <v>4</v>
      </c>
      <c r="P42" s="19">
        <v>0</v>
      </c>
      <c r="Q42" s="19">
        <v>0</v>
      </c>
      <c r="R42" s="19">
        <v>0</v>
      </c>
      <c r="S42" s="19">
        <v>3</v>
      </c>
      <c r="T42" s="19">
        <v>7</v>
      </c>
      <c r="U42" s="19">
        <v>34</v>
      </c>
      <c r="V42" s="19">
        <v>13</v>
      </c>
      <c r="W42" s="19">
        <v>8</v>
      </c>
      <c r="X42" s="19">
        <v>4</v>
      </c>
      <c r="Y42" s="19">
        <v>13</v>
      </c>
      <c r="Z42" s="19">
        <v>6</v>
      </c>
      <c r="AA42" s="19">
        <v>10</v>
      </c>
      <c r="AB42" s="19">
        <v>12</v>
      </c>
      <c r="AC42" s="19">
        <v>4</v>
      </c>
      <c r="AD42" s="19">
        <v>22</v>
      </c>
      <c r="AE42" s="19">
        <v>6</v>
      </c>
      <c r="AF42" s="19">
        <v>3</v>
      </c>
      <c r="AG42" s="19">
        <v>0</v>
      </c>
      <c r="AH42" s="19">
        <v>3</v>
      </c>
      <c r="AI42" s="19">
        <v>5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3</v>
      </c>
      <c r="AP42" s="19">
        <v>0</v>
      </c>
      <c r="AQ42" s="19">
        <v>4</v>
      </c>
      <c r="AR42" s="19">
        <v>0</v>
      </c>
      <c r="AS42" s="19">
        <v>4</v>
      </c>
      <c r="AT42" s="19">
        <v>7</v>
      </c>
      <c r="AU42" s="19">
        <v>4</v>
      </c>
      <c r="AV42" s="19">
        <v>0</v>
      </c>
      <c r="AW42" s="19">
        <v>0</v>
      </c>
      <c r="AX42" s="19">
        <v>4</v>
      </c>
      <c r="AY42" s="19">
        <v>0</v>
      </c>
      <c r="AZ42" s="19">
        <v>0</v>
      </c>
      <c r="BA42" s="19">
        <v>0</v>
      </c>
      <c r="BB42" s="19">
        <v>3</v>
      </c>
      <c r="BC42" s="19">
        <v>0</v>
      </c>
      <c r="BD42" s="19">
        <v>0</v>
      </c>
    </row>
    <row r="43" spans="1:56" x14ac:dyDescent="0.25">
      <c r="A43" s="32">
        <v>38</v>
      </c>
      <c r="B43" s="18" t="s">
        <v>68</v>
      </c>
      <c r="C43" s="19">
        <v>422</v>
      </c>
      <c r="D43" s="19">
        <v>19</v>
      </c>
      <c r="E43" s="19">
        <v>3</v>
      </c>
      <c r="F43" s="19">
        <v>5</v>
      </c>
      <c r="G43" s="19">
        <v>3</v>
      </c>
      <c r="H43" s="19">
        <v>0</v>
      </c>
      <c r="I43" s="19">
        <v>7</v>
      </c>
      <c r="J43" s="19">
        <v>5</v>
      </c>
      <c r="K43" s="19">
        <v>7</v>
      </c>
      <c r="L43" s="19">
        <v>0</v>
      </c>
      <c r="M43" s="19">
        <v>3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5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4</v>
      </c>
      <c r="BA43" s="19">
        <v>0</v>
      </c>
      <c r="BB43" s="19">
        <v>0</v>
      </c>
      <c r="BC43" s="19">
        <v>0</v>
      </c>
      <c r="BD43" s="19">
        <v>0</v>
      </c>
    </row>
    <row r="44" spans="1:56" x14ac:dyDescent="0.25">
      <c r="A44" s="32">
        <v>39</v>
      </c>
      <c r="B44" s="18" t="s">
        <v>69</v>
      </c>
      <c r="C44" s="19">
        <v>1441</v>
      </c>
      <c r="D44" s="19">
        <v>156</v>
      </c>
      <c r="E44" s="19">
        <v>26</v>
      </c>
      <c r="F44" s="19">
        <v>9</v>
      </c>
      <c r="G44" s="19">
        <v>32</v>
      </c>
      <c r="H44" s="19">
        <v>28</v>
      </c>
      <c r="I44" s="19">
        <v>12</v>
      </c>
      <c r="J44" s="19">
        <v>24</v>
      </c>
      <c r="K44" s="19">
        <v>26</v>
      </c>
      <c r="L44" s="19">
        <v>6</v>
      </c>
      <c r="M44" s="19">
        <v>6</v>
      </c>
      <c r="N44" s="19">
        <v>3</v>
      </c>
      <c r="O44" s="19">
        <v>9</v>
      </c>
      <c r="P44" s="19">
        <v>0</v>
      </c>
      <c r="Q44" s="19">
        <v>0</v>
      </c>
      <c r="R44" s="19">
        <v>4</v>
      </c>
      <c r="S44" s="19">
        <v>4</v>
      </c>
      <c r="T44" s="19">
        <v>0</v>
      </c>
      <c r="U44" s="19">
        <v>3</v>
      </c>
      <c r="V44" s="19">
        <v>7</v>
      </c>
      <c r="W44" s="19">
        <v>0</v>
      </c>
      <c r="X44" s="19">
        <v>0</v>
      </c>
      <c r="Y44" s="19">
        <v>0</v>
      </c>
      <c r="Z44" s="19">
        <v>0</v>
      </c>
      <c r="AA44" s="19">
        <v>5</v>
      </c>
      <c r="AB44" s="19">
        <v>0</v>
      </c>
      <c r="AC44" s="19">
        <v>5</v>
      </c>
      <c r="AD44" s="19">
        <v>7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9</v>
      </c>
      <c r="AN44" s="19">
        <v>0</v>
      </c>
      <c r="AO44" s="19">
        <v>7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3</v>
      </c>
      <c r="AV44" s="19">
        <v>0</v>
      </c>
      <c r="AW44" s="19">
        <v>0</v>
      </c>
      <c r="AX44" s="19">
        <v>0</v>
      </c>
      <c r="AY44" s="19">
        <v>0</v>
      </c>
      <c r="AZ44" s="19">
        <v>5</v>
      </c>
      <c r="BA44" s="19">
        <v>0</v>
      </c>
      <c r="BB44" s="19">
        <v>0</v>
      </c>
      <c r="BC44" s="19">
        <v>0</v>
      </c>
      <c r="BD44" s="19">
        <v>0</v>
      </c>
    </row>
    <row r="45" spans="1:56" x14ac:dyDescent="0.25">
      <c r="A45" s="32">
        <v>40</v>
      </c>
      <c r="B45" s="18" t="s">
        <v>36</v>
      </c>
      <c r="C45" s="19">
        <v>2398</v>
      </c>
      <c r="D45" s="19">
        <v>207</v>
      </c>
      <c r="E45" s="19">
        <v>488</v>
      </c>
      <c r="F45" s="19">
        <v>378</v>
      </c>
      <c r="G45" s="19">
        <v>77</v>
      </c>
      <c r="H45" s="19">
        <v>29</v>
      </c>
      <c r="I45" s="19">
        <v>32</v>
      </c>
      <c r="J45" s="19">
        <v>40</v>
      </c>
      <c r="K45" s="19">
        <v>39</v>
      </c>
      <c r="L45" s="19">
        <v>150</v>
      </c>
      <c r="M45" s="19">
        <v>50</v>
      </c>
      <c r="N45" s="19">
        <v>35</v>
      </c>
      <c r="O45" s="19">
        <v>40</v>
      </c>
      <c r="P45" s="19">
        <v>15</v>
      </c>
      <c r="Q45" s="19">
        <v>127</v>
      </c>
      <c r="R45" s="19">
        <v>16</v>
      </c>
      <c r="S45" s="19">
        <v>53</v>
      </c>
      <c r="T45" s="19">
        <v>28</v>
      </c>
      <c r="U45" s="19">
        <v>16</v>
      </c>
      <c r="V45" s="19">
        <v>9</v>
      </c>
      <c r="W45" s="19">
        <v>28</v>
      </c>
      <c r="X45" s="19">
        <v>14</v>
      </c>
      <c r="Y45" s="19">
        <v>14</v>
      </c>
      <c r="Z45" s="19">
        <v>37</v>
      </c>
      <c r="AA45" s="19">
        <v>26</v>
      </c>
      <c r="AB45" s="19">
        <v>5</v>
      </c>
      <c r="AC45" s="19">
        <v>18</v>
      </c>
      <c r="AD45" s="19">
        <v>6</v>
      </c>
      <c r="AE45" s="19">
        <v>5</v>
      </c>
      <c r="AF45" s="19">
        <v>5</v>
      </c>
      <c r="AG45" s="19">
        <v>90</v>
      </c>
      <c r="AH45" s="19">
        <v>3</v>
      </c>
      <c r="AI45" s="19">
        <v>3</v>
      </c>
      <c r="AJ45" s="19">
        <v>18</v>
      </c>
      <c r="AK45" s="19">
        <v>8</v>
      </c>
      <c r="AL45" s="19">
        <v>4</v>
      </c>
      <c r="AM45" s="19">
        <v>3</v>
      </c>
      <c r="AN45" s="19">
        <v>29</v>
      </c>
      <c r="AO45" s="19">
        <v>0</v>
      </c>
      <c r="AP45" s="19">
        <v>0</v>
      </c>
      <c r="AQ45" s="19">
        <v>5</v>
      </c>
      <c r="AR45" s="19">
        <v>9</v>
      </c>
      <c r="AS45" s="19">
        <v>12</v>
      </c>
      <c r="AT45" s="19">
        <v>6</v>
      </c>
      <c r="AU45" s="19">
        <v>5</v>
      </c>
      <c r="AV45" s="19">
        <v>35</v>
      </c>
      <c r="AW45" s="19">
        <v>9</v>
      </c>
      <c r="AX45" s="19">
        <v>0</v>
      </c>
      <c r="AY45" s="19">
        <v>0</v>
      </c>
      <c r="AZ45" s="19">
        <v>6</v>
      </c>
      <c r="BA45" s="19">
        <v>3</v>
      </c>
      <c r="BB45" s="19">
        <v>4</v>
      </c>
      <c r="BC45" s="19">
        <v>4</v>
      </c>
      <c r="BD45" s="19">
        <v>0</v>
      </c>
    </row>
    <row r="46" spans="1:56" x14ac:dyDescent="0.25">
      <c r="A46" s="32">
        <v>41</v>
      </c>
      <c r="B46" s="18" t="s">
        <v>70</v>
      </c>
      <c r="C46" s="19">
        <v>428</v>
      </c>
      <c r="D46" s="19">
        <v>47</v>
      </c>
      <c r="E46" s="19">
        <v>4</v>
      </c>
      <c r="F46" s="19">
        <v>0</v>
      </c>
      <c r="G46" s="19">
        <v>19</v>
      </c>
      <c r="H46" s="19">
        <v>4</v>
      </c>
      <c r="I46" s="19">
        <v>0</v>
      </c>
      <c r="J46" s="19">
        <v>5</v>
      </c>
      <c r="K46" s="19">
        <v>4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3</v>
      </c>
      <c r="W46" s="19">
        <v>0</v>
      </c>
      <c r="X46" s="19">
        <v>6</v>
      </c>
      <c r="Y46" s="19">
        <v>0</v>
      </c>
      <c r="Z46" s="19">
        <v>0</v>
      </c>
      <c r="AA46" s="19">
        <v>6</v>
      </c>
      <c r="AB46" s="19">
        <v>4</v>
      </c>
      <c r="AC46" s="19">
        <v>0</v>
      </c>
      <c r="AD46" s="19">
        <v>3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</row>
    <row r="47" spans="1:56" x14ac:dyDescent="0.25">
      <c r="A47" s="32">
        <v>42</v>
      </c>
      <c r="B47" s="18" t="s">
        <v>37</v>
      </c>
      <c r="C47" s="19">
        <v>1064</v>
      </c>
      <c r="D47" s="19">
        <v>77</v>
      </c>
      <c r="E47" s="19">
        <v>158</v>
      </c>
      <c r="F47" s="19">
        <v>113</v>
      </c>
      <c r="G47" s="19">
        <v>34</v>
      </c>
      <c r="H47" s="19">
        <v>11</v>
      </c>
      <c r="I47" s="19">
        <v>38</v>
      </c>
      <c r="J47" s="19">
        <v>20</v>
      </c>
      <c r="K47" s="19">
        <v>32</v>
      </c>
      <c r="L47" s="19">
        <v>44</v>
      </c>
      <c r="M47" s="19">
        <v>55</v>
      </c>
      <c r="N47" s="19">
        <v>36</v>
      </c>
      <c r="O47" s="19">
        <v>10</v>
      </c>
      <c r="P47" s="19">
        <v>235</v>
      </c>
      <c r="Q47" s="19">
        <v>23</v>
      </c>
      <c r="R47" s="19">
        <v>5</v>
      </c>
      <c r="S47" s="19">
        <v>17</v>
      </c>
      <c r="T47" s="19">
        <v>42</v>
      </c>
      <c r="U47" s="19">
        <v>51</v>
      </c>
      <c r="V47" s="19">
        <v>11</v>
      </c>
      <c r="W47" s="19">
        <v>0</v>
      </c>
      <c r="X47" s="19">
        <v>7</v>
      </c>
      <c r="Y47" s="19">
        <v>23</v>
      </c>
      <c r="Z47" s="19">
        <v>11</v>
      </c>
      <c r="AA47" s="19">
        <v>0</v>
      </c>
      <c r="AB47" s="19">
        <v>4</v>
      </c>
      <c r="AC47" s="19">
        <v>3</v>
      </c>
      <c r="AD47" s="19">
        <v>0</v>
      </c>
      <c r="AE47" s="19">
        <v>7</v>
      </c>
      <c r="AF47" s="19">
        <v>6</v>
      </c>
      <c r="AG47" s="19">
        <v>4</v>
      </c>
      <c r="AH47" s="19">
        <v>3</v>
      </c>
      <c r="AI47" s="19">
        <v>21</v>
      </c>
      <c r="AJ47" s="19">
        <v>10</v>
      </c>
      <c r="AK47" s="19">
        <v>6</v>
      </c>
      <c r="AL47" s="19">
        <v>15</v>
      </c>
      <c r="AM47" s="19">
        <v>0</v>
      </c>
      <c r="AN47" s="19">
        <v>6</v>
      </c>
      <c r="AO47" s="19">
        <v>0</v>
      </c>
      <c r="AP47" s="19">
        <v>3</v>
      </c>
      <c r="AQ47" s="19">
        <v>3</v>
      </c>
      <c r="AR47" s="19">
        <v>0</v>
      </c>
      <c r="AS47" s="19">
        <v>5</v>
      </c>
      <c r="AT47" s="19">
        <v>12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6</v>
      </c>
      <c r="BC47" s="19">
        <v>0</v>
      </c>
      <c r="BD47" s="19">
        <v>8</v>
      </c>
    </row>
    <row r="48" spans="1:56" x14ac:dyDescent="0.25">
      <c r="A48" s="32">
        <v>43</v>
      </c>
      <c r="B48" s="18" t="s">
        <v>38</v>
      </c>
      <c r="C48" s="19">
        <v>3199</v>
      </c>
      <c r="D48" s="19">
        <v>518</v>
      </c>
      <c r="E48" s="19">
        <v>76</v>
      </c>
      <c r="F48" s="19">
        <v>30</v>
      </c>
      <c r="G48" s="19">
        <v>102</v>
      </c>
      <c r="H48" s="19">
        <v>103</v>
      </c>
      <c r="I48" s="19">
        <v>12</v>
      </c>
      <c r="J48" s="19">
        <v>90</v>
      </c>
      <c r="K48" s="19">
        <v>51</v>
      </c>
      <c r="L48" s="19">
        <v>44</v>
      </c>
      <c r="M48" s="19">
        <v>17</v>
      </c>
      <c r="N48" s="19">
        <v>40</v>
      </c>
      <c r="O48" s="19">
        <v>34</v>
      </c>
      <c r="P48" s="19">
        <v>10</v>
      </c>
      <c r="Q48" s="19">
        <v>23</v>
      </c>
      <c r="R48" s="19">
        <v>24</v>
      </c>
      <c r="S48" s="19">
        <v>11</v>
      </c>
      <c r="T48" s="19">
        <v>7</v>
      </c>
      <c r="U48" s="19">
        <v>16</v>
      </c>
      <c r="V48" s="19">
        <v>15</v>
      </c>
      <c r="W48" s="19">
        <v>24</v>
      </c>
      <c r="X48" s="19">
        <v>23</v>
      </c>
      <c r="Y48" s="19">
        <v>5</v>
      </c>
      <c r="Z48" s="19">
        <v>7</v>
      </c>
      <c r="AA48" s="19">
        <v>17</v>
      </c>
      <c r="AB48" s="19">
        <v>16</v>
      </c>
      <c r="AC48" s="19">
        <v>0</v>
      </c>
      <c r="AD48" s="19">
        <v>16</v>
      </c>
      <c r="AE48" s="19">
        <v>0</v>
      </c>
      <c r="AF48" s="19">
        <v>0</v>
      </c>
      <c r="AG48" s="19">
        <v>11</v>
      </c>
      <c r="AH48" s="19">
        <v>0</v>
      </c>
      <c r="AI48" s="19">
        <v>0</v>
      </c>
      <c r="AJ48" s="19">
        <v>7</v>
      </c>
      <c r="AK48" s="19">
        <v>3</v>
      </c>
      <c r="AL48" s="19">
        <v>5</v>
      </c>
      <c r="AM48" s="19">
        <v>14</v>
      </c>
      <c r="AN48" s="19">
        <v>6</v>
      </c>
      <c r="AO48" s="19">
        <v>5</v>
      </c>
      <c r="AP48" s="19">
        <v>9</v>
      </c>
      <c r="AQ48" s="19">
        <v>3</v>
      </c>
      <c r="AR48" s="19">
        <v>6</v>
      </c>
      <c r="AS48" s="19">
        <v>0</v>
      </c>
      <c r="AT48" s="19">
        <v>0</v>
      </c>
      <c r="AU48" s="19">
        <v>7</v>
      </c>
      <c r="AV48" s="19">
        <v>12</v>
      </c>
      <c r="AW48" s="19">
        <v>4</v>
      </c>
      <c r="AX48" s="19">
        <v>0</v>
      </c>
      <c r="AY48" s="19">
        <v>0</v>
      </c>
      <c r="AZ48" s="19">
        <v>5</v>
      </c>
      <c r="BA48" s="19">
        <v>6</v>
      </c>
      <c r="BB48" s="19">
        <v>4</v>
      </c>
      <c r="BC48" s="19">
        <v>0</v>
      </c>
      <c r="BD48" s="19">
        <v>0</v>
      </c>
    </row>
    <row r="49" spans="1:56" x14ac:dyDescent="0.25">
      <c r="A49" s="32">
        <v>44</v>
      </c>
      <c r="B49" s="18" t="s">
        <v>39</v>
      </c>
      <c r="C49" s="19">
        <v>1678</v>
      </c>
      <c r="D49" s="19">
        <v>191</v>
      </c>
      <c r="E49" s="19">
        <v>76</v>
      </c>
      <c r="F49" s="19">
        <v>37</v>
      </c>
      <c r="G49" s="19">
        <v>37</v>
      </c>
      <c r="H49" s="19">
        <v>20</v>
      </c>
      <c r="I49" s="19">
        <v>26</v>
      </c>
      <c r="J49" s="19">
        <v>31</v>
      </c>
      <c r="K49" s="19">
        <v>61</v>
      </c>
      <c r="L49" s="19">
        <v>163</v>
      </c>
      <c r="M49" s="19">
        <v>18</v>
      </c>
      <c r="N49" s="19">
        <v>24</v>
      </c>
      <c r="O49" s="19">
        <v>25</v>
      </c>
      <c r="P49" s="19">
        <v>83</v>
      </c>
      <c r="Q49" s="19">
        <v>64</v>
      </c>
      <c r="R49" s="19">
        <v>17</v>
      </c>
      <c r="S49" s="19">
        <v>27</v>
      </c>
      <c r="T49" s="19">
        <v>0</v>
      </c>
      <c r="U49" s="19">
        <v>16</v>
      </c>
      <c r="V49" s="19">
        <v>19</v>
      </c>
      <c r="W49" s="19">
        <v>10</v>
      </c>
      <c r="X49" s="19">
        <v>5</v>
      </c>
      <c r="Y49" s="19">
        <v>6</v>
      </c>
      <c r="Z49" s="19">
        <v>6</v>
      </c>
      <c r="AA49" s="19">
        <v>11</v>
      </c>
      <c r="AB49" s="19">
        <v>31</v>
      </c>
      <c r="AC49" s="19">
        <v>13</v>
      </c>
      <c r="AD49" s="19">
        <v>7</v>
      </c>
      <c r="AE49" s="19">
        <v>7</v>
      </c>
      <c r="AF49" s="19">
        <v>13</v>
      </c>
      <c r="AG49" s="19">
        <v>28</v>
      </c>
      <c r="AH49" s="19">
        <v>0</v>
      </c>
      <c r="AI49" s="19">
        <v>10</v>
      </c>
      <c r="AJ49" s="19">
        <v>0</v>
      </c>
      <c r="AK49" s="19">
        <v>7</v>
      </c>
      <c r="AL49" s="19">
        <v>11</v>
      </c>
      <c r="AM49" s="19">
        <v>5</v>
      </c>
      <c r="AN49" s="19">
        <v>11</v>
      </c>
      <c r="AO49" s="19">
        <v>7</v>
      </c>
      <c r="AP49" s="19">
        <v>5</v>
      </c>
      <c r="AQ49" s="19">
        <v>3</v>
      </c>
      <c r="AR49" s="19">
        <v>10</v>
      </c>
      <c r="AS49" s="19">
        <v>5</v>
      </c>
      <c r="AT49" s="19">
        <v>4</v>
      </c>
      <c r="AU49" s="19">
        <v>7</v>
      </c>
      <c r="AV49" s="19">
        <v>4</v>
      </c>
      <c r="AW49" s="19">
        <v>3</v>
      </c>
      <c r="AX49" s="19">
        <v>4</v>
      </c>
      <c r="AY49" s="19">
        <v>5</v>
      </c>
      <c r="AZ49" s="19">
        <v>0</v>
      </c>
      <c r="BA49" s="19">
        <v>6</v>
      </c>
      <c r="BB49" s="19">
        <v>9</v>
      </c>
      <c r="BC49" s="19">
        <v>6</v>
      </c>
      <c r="BD49" s="19">
        <v>4</v>
      </c>
    </row>
    <row r="50" spans="1:56" x14ac:dyDescent="0.25">
      <c r="A50" s="32">
        <v>45</v>
      </c>
      <c r="B50" s="18" t="s">
        <v>40</v>
      </c>
      <c r="C50" s="19">
        <v>1436</v>
      </c>
      <c r="D50" s="19">
        <v>209</v>
      </c>
      <c r="E50" s="19">
        <v>97</v>
      </c>
      <c r="F50" s="19">
        <v>41</v>
      </c>
      <c r="G50" s="19">
        <v>84</v>
      </c>
      <c r="H50" s="19">
        <v>31</v>
      </c>
      <c r="I50" s="19">
        <v>242</v>
      </c>
      <c r="J50" s="19">
        <v>50</v>
      </c>
      <c r="K50" s="19">
        <v>34</v>
      </c>
      <c r="L50" s="19">
        <v>11</v>
      </c>
      <c r="M50" s="19">
        <v>55</v>
      </c>
      <c r="N50" s="19">
        <v>31</v>
      </c>
      <c r="O50" s="19">
        <v>35</v>
      </c>
      <c r="P50" s="19">
        <v>3</v>
      </c>
      <c r="Q50" s="19">
        <v>9</v>
      </c>
      <c r="R50" s="19">
        <v>8</v>
      </c>
      <c r="S50" s="19">
        <v>28</v>
      </c>
      <c r="T50" s="19">
        <v>50</v>
      </c>
      <c r="U50" s="19">
        <v>24</v>
      </c>
      <c r="V50" s="19">
        <v>12</v>
      </c>
      <c r="W50" s="19">
        <v>5</v>
      </c>
      <c r="X50" s="19">
        <v>5</v>
      </c>
      <c r="Y50" s="19">
        <v>23</v>
      </c>
      <c r="Z50" s="19">
        <v>24</v>
      </c>
      <c r="AA50" s="19">
        <v>13</v>
      </c>
      <c r="AB50" s="19">
        <v>0</v>
      </c>
      <c r="AC50" s="19">
        <v>5</v>
      </c>
      <c r="AD50" s="19">
        <v>10</v>
      </c>
      <c r="AE50" s="19">
        <v>0</v>
      </c>
      <c r="AF50" s="19">
        <v>5</v>
      </c>
      <c r="AG50" s="19">
        <v>4</v>
      </c>
      <c r="AH50" s="19">
        <v>3</v>
      </c>
      <c r="AI50" s="19">
        <v>9</v>
      </c>
      <c r="AJ50" s="19">
        <v>4</v>
      </c>
      <c r="AK50" s="19">
        <v>0</v>
      </c>
      <c r="AL50" s="19">
        <v>12</v>
      </c>
      <c r="AM50" s="19">
        <v>0</v>
      </c>
      <c r="AN50" s="19">
        <v>7</v>
      </c>
      <c r="AO50" s="19">
        <v>0</v>
      </c>
      <c r="AP50" s="19">
        <v>6</v>
      </c>
      <c r="AQ50" s="19">
        <v>7</v>
      </c>
      <c r="AR50" s="19">
        <v>0</v>
      </c>
      <c r="AS50" s="19">
        <v>0</v>
      </c>
      <c r="AT50" s="19">
        <v>14</v>
      </c>
      <c r="AU50" s="19">
        <v>0</v>
      </c>
      <c r="AV50" s="19">
        <v>3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3</v>
      </c>
      <c r="BC50" s="19">
        <v>0</v>
      </c>
      <c r="BD50" s="19">
        <v>13</v>
      </c>
    </row>
    <row r="51" spans="1:56" x14ac:dyDescent="0.25">
      <c r="A51" s="32">
        <v>46</v>
      </c>
      <c r="B51" s="18" t="s">
        <v>93</v>
      </c>
      <c r="C51" s="19">
        <v>2225</v>
      </c>
      <c r="D51" s="19">
        <v>71</v>
      </c>
      <c r="E51" s="19">
        <v>102</v>
      </c>
      <c r="F51" s="19">
        <v>39</v>
      </c>
      <c r="G51" s="19">
        <v>16</v>
      </c>
      <c r="H51" s="19">
        <v>11</v>
      </c>
      <c r="I51" s="19">
        <v>0</v>
      </c>
      <c r="J51" s="19">
        <v>12</v>
      </c>
      <c r="K51" s="19">
        <v>26</v>
      </c>
      <c r="L51" s="19">
        <v>4</v>
      </c>
      <c r="M51" s="19">
        <v>18</v>
      </c>
      <c r="N51" s="19">
        <v>0</v>
      </c>
      <c r="O51" s="19">
        <v>0</v>
      </c>
      <c r="P51" s="19">
        <v>5</v>
      </c>
      <c r="Q51" s="19">
        <v>0</v>
      </c>
      <c r="R51" s="19">
        <v>0</v>
      </c>
      <c r="S51" s="19">
        <v>0</v>
      </c>
      <c r="T51" s="19">
        <v>0</v>
      </c>
      <c r="U51" s="19">
        <v>9</v>
      </c>
      <c r="V51" s="19">
        <v>4</v>
      </c>
      <c r="W51" s="19">
        <v>3</v>
      </c>
      <c r="X51" s="19">
        <v>11</v>
      </c>
      <c r="Y51" s="19">
        <v>0</v>
      </c>
      <c r="Z51" s="19">
        <v>3</v>
      </c>
      <c r="AA51" s="19">
        <v>5</v>
      </c>
      <c r="AB51" s="19">
        <v>4</v>
      </c>
      <c r="AC51" s="19">
        <v>0</v>
      </c>
      <c r="AD51" s="19">
        <v>0</v>
      </c>
      <c r="AE51" s="19">
        <v>0</v>
      </c>
      <c r="AF51" s="19">
        <v>16</v>
      </c>
      <c r="AG51" s="19">
        <v>0</v>
      </c>
      <c r="AH51" s="19">
        <v>0</v>
      </c>
      <c r="AI51" s="19">
        <v>0</v>
      </c>
      <c r="AJ51" s="19">
        <v>3</v>
      </c>
      <c r="AK51" s="19">
        <v>0</v>
      </c>
      <c r="AL51" s="19">
        <v>0</v>
      </c>
      <c r="AM51" s="19">
        <v>3</v>
      </c>
      <c r="AN51" s="19">
        <v>0</v>
      </c>
      <c r="AO51" s="19">
        <v>0</v>
      </c>
      <c r="AP51" s="19">
        <v>0</v>
      </c>
      <c r="AQ51" s="19">
        <v>0</v>
      </c>
      <c r="AR51" s="19">
        <v>3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3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</row>
    <row r="52" spans="1:56" x14ac:dyDescent="0.25">
      <c r="A52" s="32">
        <v>47</v>
      </c>
      <c r="B52" s="18" t="s">
        <v>71</v>
      </c>
      <c r="C52" s="19">
        <v>1167</v>
      </c>
      <c r="D52" s="19">
        <v>100</v>
      </c>
      <c r="E52" s="19">
        <v>33</v>
      </c>
      <c r="F52" s="19">
        <v>6</v>
      </c>
      <c r="G52" s="19">
        <v>19</v>
      </c>
      <c r="H52" s="19">
        <v>8</v>
      </c>
      <c r="I52" s="19">
        <v>12</v>
      </c>
      <c r="J52" s="19">
        <v>20</v>
      </c>
      <c r="K52" s="19">
        <v>25</v>
      </c>
      <c r="L52" s="19">
        <v>0</v>
      </c>
      <c r="M52" s="19">
        <v>5</v>
      </c>
      <c r="N52" s="19">
        <v>3</v>
      </c>
      <c r="O52" s="19">
        <v>3</v>
      </c>
      <c r="P52" s="19">
        <v>0</v>
      </c>
      <c r="Q52" s="19">
        <v>0</v>
      </c>
      <c r="R52" s="19">
        <v>4</v>
      </c>
      <c r="S52" s="19">
        <v>0</v>
      </c>
      <c r="T52" s="19">
        <v>0</v>
      </c>
      <c r="U52" s="19">
        <v>5</v>
      </c>
      <c r="V52" s="19">
        <v>8</v>
      </c>
      <c r="W52" s="19">
        <v>3</v>
      </c>
      <c r="X52" s="19">
        <v>8</v>
      </c>
      <c r="Y52" s="19">
        <v>0</v>
      </c>
      <c r="Z52" s="19">
        <v>6</v>
      </c>
      <c r="AA52" s="19">
        <v>0</v>
      </c>
      <c r="AB52" s="19">
        <v>0</v>
      </c>
      <c r="AC52" s="19">
        <v>0</v>
      </c>
      <c r="AD52" s="19">
        <v>3</v>
      </c>
      <c r="AE52" s="19">
        <v>3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4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</row>
    <row r="53" spans="1:56" x14ac:dyDescent="0.25">
      <c r="A53" s="32">
        <v>48</v>
      </c>
      <c r="B53" s="18" t="s">
        <v>72</v>
      </c>
      <c r="C53" s="19">
        <v>1506</v>
      </c>
      <c r="D53" s="19">
        <v>90</v>
      </c>
      <c r="E53" s="19">
        <v>38</v>
      </c>
      <c r="F53" s="19">
        <v>0</v>
      </c>
      <c r="G53" s="19">
        <v>22</v>
      </c>
      <c r="H53" s="19">
        <v>16</v>
      </c>
      <c r="I53" s="19">
        <v>12</v>
      </c>
      <c r="J53" s="19">
        <v>22</v>
      </c>
      <c r="K53" s="19">
        <v>20</v>
      </c>
      <c r="L53" s="19">
        <v>0</v>
      </c>
      <c r="M53" s="19">
        <v>10</v>
      </c>
      <c r="N53" s="19">
        <v>0</v>
      </c>
      <c r="O53" s="19">
        <v>4</v>
      </c>
      <c r="P53" s="19">
        <v>0</v>
      </c>
      <c r="Q53" s="19">
        <v>0</v>
      </c>
      <c r="R53" s="19">
        <v>0</v>
      </c>
      <c r="S53" s="19">
        <v>3</v>
      </c>
      <c r="T53" s="19">
        <v>0</v>
      </c>
      <c r="U53" s="19">
        <v>5</v>
      </c>
      <c r="V53" s="19">
        <v>9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3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3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4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</row>
    <row r="54" spans="1:56" x14ac:dyDescent="0.25">
      <c r="A54" s="32">
        <v>49</v>
      </c>
      <c r="B54" s="18" t="s">
        <v>41</v>
      </c>
      <c r="C54" s="19">
        <v>3320</v>
      </c>
      <c r="D54" s="19">
        <v>320</v>
      </c>
      <c r="E54" s="19">
        <v>385</v>
      </c>
      <c r="F54" s="19">
        <v>615</v>
      </c>
      <c r="G54" s="19">
        <v>120</v>
      </c>
      <c r="H54" s="19">
        <v>52</v>
      </c>
      <c r="I54" s="19">
        <v>23</v>
      </c>
      <c r="J54" s="19">
        <v>70</v>
      </c>
      <c r="K54" s="19">
        <v>67</v>
      </c>
      <c r="L54" s="19">
        <v>189</v>
      </c>
      <c r="M54" s="19">
        <v>50</v>
      </c>
      <c r="N54" s="19">
        <v>86</v>
      </c>
      <c r="O54" s="19">
        <v>89</v>
      </c>
      <c r="P54" s="19">
        <v>46</v>
      </c>
      <c r="Q54" s="19">
        <v>163</v>
      </c>
      <c r="R54" s="19">
        <v>150</v>
      </c>
      <c r="S54" s="19">
        <v>87</v>
      </c>
      <c r="T54" s="19">
        <v>10</v>
      </c>
      <c r="U54" s="19">
        <v>23</v>
      </c>
      <c r="V54" s="19">
        <v>30</v>
      </c>
      <c r="W54" s="19">
        <v>32</v>
      </c>
      <c r="X54" s="19">
        <v>32</v>
      </c>
      <c r="Y54" s="19">
        <v>25</v>
      </c>
      <c r="Z54" s="19">
        <v>32</v>
      </c>
      <c r="AA54" s="19">
        <v>33</v>
      </c>
      <c r="AB54" s="19">
        <v>11</v>
      </c>
      <c r="AC54" s="19">
        <v>13</v>
      </c>
      <c r="AD54" s="19">
        <v>17</v>
      </c>
      <c r="AE54" s="19">
        <v>29</v>
      </c>
      <c r="AF54" s="19">
        <v>25</v>
      </c>
      <c r="AG54" s="19">
        <v>63</v>
      </c>
      <c r="AH54" s="19">
        <v>22</v>
      </c>
      <c r="AI54" s="19">
        <v>8</v>
      </c>
      <c r="AJ54" s="19">
        <v>22</v>
      </c>
      <c r="AK54" s="19">
        <v>14</v>
      </c>
      <c r="AL54" s="19">
        <v>10</v>
      </c>
      <c r="AM54" s="19">
        <v>12</v>
      </c>
      <c r="AN54" s="19">
        <v>26</v>
      </c>
      <c r="AO54" s="19">
        <v>11</v>
      </c>
      <c r="AP54" s="19">
        <v>15</v>
      </c>
      <c r="AQ54" s="19">
        <v>7</v>
      </c>
      <c r="AR54" s="19">
        <v>22</v>
      </c>
      <c r="AS54" s="19">
        <v>9</v>
      </c>
      <c r="AT54" s="19">
        <v>5</v>
      </c>
      <c r="AU54" s="19">
        <v>3</v>
      </c>
      <c r="AV54" s="19">
        <v>4</v>
      </c>
      <c r="AW54" s="19">
        <v>7</v>
      </c>
      <c r="AX54" s="19">
        <v>10</v>
      </c>
      <c r="AY54" s="19">
        <v>9</v>
      </c>
      <c r="AZ54" s="19">
        <v>14</v>
      </c>
      <c r="BA54" s="19">
        <v>9</v>
      </c>
      <c r="BB54" s="19">
        <v>3</v>
      </c>
      <c r="BC54" s="19">
        <v>0</v>
      </c>
      <c r="BD54" s="19">
        <v>0</v>
      </c>
    </row>
    <row r="55" spans="1:56" x14ac:dyDescent="0.25">
      <c r="A55" s="32">
        <v>50</v>
      </c>
      <c r="B55" s="18" t="s">
        <v>42</v>
      </c>
      <c r="C55" s="19">
        <v>2499</v>
      </c>
      <c r="D55" s="19">
        <v>153</v>
      </c>
      <c r="E55" s="19">
        <v>814</v>
      </c>
      <c r="F55" s="19">
        <v>198</v>
      </c>
      <c r="G55" s="19">
        <v>54</v>
      </c>
      <c r="H55" s="19">
        <v>23</v>
      </c>
      <c r="I55" s="19">
        <v>150</v>
      </c>
      <c r="J55" s="19">
        <v>39</v>
      </c>
      <c r="K55" s="19">
        <v>40</v>
      </c>
      <c r="L55" s="19">
        <v>44</v>
      </c>
      <c r="M55" s="19">
        <v>76</v>
      </c>
      <c r="N55" s="19">
        <v>37</v>
      </c>
      <c r="O55" s="19">
        <v>58</v>
      </c>
      <c r="P55" s="19">
        <v>80</v>
      </c>
      <c r="Q55" s="19">
        <v>37</v>
      </c>
      <c r="R55" s="19">
        <v>25</v>
      </c>
      <c r="S55" s="19">
        <v>51</v>
      </c>
      <c r="T55" s="19">
        <v>14</v>
      </c>
      <c r="U55" s="19">
        <v>26</v>
      </c>
      <c r="V55" s="19">
        <v>22</v>
      </c>
      <c r="W55" s="19">
        <v>10</v>
      </c>
      <c r="X55" s="19">
        <v>10</v>
      </c>
      <c r="Y55" s="19">
        <v>15</v>
      </c>
      <c r="Z55" s="19">
        <v>23</v>
      </c>
      <c r="AA55" s="19">
        <v>18</v>
      </c>
      <c r="AB55" s="19">
        <v>15</v>
      </c>
      <c r="AC55" s="19">
        <v>31</v>
      </c>
      <c r="AD55" s="19">
        <v>18</v>
      </c>
      <c r="AE55" s="19">
        <v>11</v>
      </c>
      <c r="AF55" s="19">
        <v>17</v>
      </c>
      <c r="AG55" s="19">
        <v>4</v>
      </c>
      <c r="AH55" s="19">
        <v>10</v>
      </c>
      <c r="AI55" s="19">
        <v>13</v>
      </c>
      <c r="AJ55" s="19">
        <v>22</v>
      </c>
      <c r="AK55" s="19">
        <v>6</v>
      </c>
      <c r="AL55" s="19">
        <v>14</v>
      </c>
      <c r="AM55" s="19">
        <v>6</v>
      </c>
      <c r="AN55" s="19">
        <v>9</v>
      </c>
      <c r="AO55" s="19">
        <v>6</v>
      </c>
      <c r="AP55" s="19">
        <v>9</v>
      </c>
      <c r="AQ55" s="19">
        <v>9</v>
      </c>
      <c r="AR55" s="19">
        <v>4</v>
      </c>
      <c r="AS55" s="19">
        <v>10</v>
      </c>
      <c r="AT55" s="19">
        <v>9</v>
      </c>
      <c r="AU55" s="19">
        <v>4</v>
      </c>
      <c r="AV55" s="19">
        <v>9</v>
      </c>
      <c r="AW55" s="19">
        <v>0</v>
      </c>
      <c r="AX55" s="19">
        <v>0</v>
      </c>
      <c r="AY55" s="19">
        <v>3</v>
      </c>
      <c r="AZ55" s="19">
        <v>3</v>
      </c>
      <c r="BA55" s="19">
        <v>0</v>
      </c>
      <c r="BB55" s="19">
        <v>0</v>
      </c>
      <c r="BC55" s="19">
        <v>6</v>
      </c>
      <c r="BD55" s="19">
        <v>4</v>
      </c>
    </row>
    <row r="56" spans="1:56" x14ac:dyDescent="0.25">
      <c r="A56" s="32">
        <v>51</v>
      </c>
      <c r="B56" s="18" t="s">
        <v>73</v>
      </c>
      <c r="C56" s="19">
        <v>985</v>
      </c>
      <c r="D56" s="19">
        <v>117</v>
      </c>
      <c r="E56" s="19">
        <v>9</v>
      </c>
      <c r="F56" s="19">
        <v>0</v>
      </c>
      <c r="G56" s="19">
        <v>25</v>
      </c>
      <c r="H56" s="19">
        <v>24</v>
      </c>
      <c r="I56" s="19">
        <v>22</v>
      </c>
      <c r="J56" s="19">
        <v>23</v>
      </c>
      <c r="K56" s="19">
        <v>18</v>
      </c>
      <c r="L56" s="19">
        <v>0</v>
      </c>
      <c r="M56" s="19">
        <v>3</v>
      </c>
      <c r="N56" s="19">
        <v>0</v>
      </c>
      <c r="O56" s="19">
        <v>0</v>
      </c>
      <c r="P56" s="19">
        <v>3</v>
      </c>
      <c r="Q56" s="19">
        <v>0</v>
      </c>
      <c r="R56" s="19">
        <v>3</v>
      </c>
      <c r="S56" s="19">
        <v>0</v>
      </c>
      <c r="T56" s="19">
        <v>3</v>
      </c>
      <c r="U56" s="19">
        <v>0</v>
      </c>
      <c r="V56" s="19">
        <v>4</v>
      </c>
      <c r="W56" s="19">
        <v>3</v>
      </c>
      <c r="X56" s="19">
        <v>3</v>
      </c>
      <c r="Y56" s="19">
        <v>3</v>
      </c>
      <c r="Z56" s="19">
        <v>0</v>
      </c>
      <c r="AA56" s="19">
        <v>7</v>
      </c>
      <c r="AB56" s="19">
        <v>5</v>
      </c>
      <c r="AC56" s="19">
        <v>0</v>
      </c>
      <c r="AD56" s="19">
        <v>5</v>
      </c>
      <c r="AE56" s="19">
        <v>0</v>
      </c>
      <c r="AF56" s="19">
        <v>0</v>
      </c>
      <c r="AG56" s="19">
        <v>5</v>
      </c>
      <c r="AH56" s="19">
        <v>0</v>
      </c>
      <c r="AI56" s="19">
        <v>0</v>
      </c>
      <c r="AJ56" s="19">
        <v>5</v>
      </c>
      <c r="AK56" s="19">
        <v>0</v>
      </c>
      <c r="AL56" s="19">
        <v>3</v>
      </c>
      <c r="AM56" s="19">
        <v>5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4</v>
      </c>
      <c r="AU56" s="19">
        <v>3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3</v>
      </c>
    </row>
    <row r="57" spans="1:56" x14ac:dyDescent="0.25">
      <c r="A57" s="32">
        <v>52</v>
      </c>
      <c r="B57" s="18" t="s">
        <v>43</v>
      </c>
      <c r="C57" s="19">
        <v>2606</v>
      </c>
      <c r="D57" s="19">
        <v>150</v>
      </c>
      <c r="E57" s="19">
        <v>1477</v>
      </c>
      <c r="F57" s="19">
        <v>501</v>
      </c>
      <c r="G57" s="19">
        <v>71</v>
      </c>
      <c r="H57" s="19">
        <v>23</v>
      </c>
      <c r="I57" s="19">
        <v>181</v>
      </c>
      <c r="J57" s="19">
        <v>36</v>
      </c>
      <c r="K57" s="19">
        <v>51</v>
      </c>
      <c r="L57" s="19">
        <v>45</v>
      </c>
      <c r="M57" s="19">
        <v>66</v>
      </c>
      <c r="N57" s="19">
        <v>63</v>
      </c>
      <c r="O57" s="19">
        <v>27</v>
      </c>
      <c r="P57" s="19">
        <v>36</v>
      </c>
      <c r="Q57" s="19">
        <v>30</v>
      </c>
      <c r="R57" s="19">
        <v>17</v>
      </c>
      <c r="S57" s="19">
        <v>80</v>
      </c>
      <c r="T57" s="19">
        <v>14</v>
      </c>
      <c r="U57" s="19">
        <v>33</v>
      </c>
      <c r="V57" s="19">
        <v>17</v>
      </c>
      <c r="W57" s="19">
        <v>9</v>
      </c>
      <c r="X57" s="19">
        <v>16</v>
      </c>
      <c r="Y57" s="19">
        <v>19</v>
      </c>
      <c r="Z57" s="19">
        <v>51</v>
      </c>
      <c r="AA57" s="19">
        <v>7</v>
      </c>
      <c r="AB57" s="19">
        <v>22</v>
      </c>
      <c r="AC57" s="19">
        <v>127</v>
      </c>
      <c r="AD57" s="19">
        <v>11</v>
      </c>
      <c r="AE57" s="19">
        <v>0</v>
      </c>
      <c r="AF57" s="19">
        <v>82</v>
      </c>
      <c r="AG57" s="19">
        <v>4</v>
      </c>
      <c r="AH57" s="19">
        <v>16</v>
      </c>
      <c r="AI57" s="19">
        <v>10</v>
      </c>
      <c r="AJ57" s="19">
        <v>11</v>
      </c>
      <c r="AK57" s="19">
        <v>6</v>
      </c>
      <c r="AL57" s="19">
        <v>12</v>
      </c>
      <c r="AM57" s="19">
        <v>4</v>
      </c>
      <c r="AN57" s="19">
        <v>4</v>
      </c>
      <c r="AO57" s="19">
        <v>11</v>
      </c>
      <c r="AP57" s="19">
        <v>3</v>
      </c>
      <c r="AQ57" s="19">
        <v>10</v>
      </c>
      <c r="AR57" s="19">
        <v>9</v>
      </c>
      <c r="AS57" s="19">
        <v>14</v>
      </c>
      <c r="AT57" s="19">
        <v>10</v>
      </c>
      <c r="AU57" s="19">
        <v>11</v>
      </c>
      <c r="AV57" s="19">
        <v>12</v>
      </c>
      <c r="AW57" s="19">
        <v>6</v>
      </c>
      <c r="AX57" s="19">
        <v>0</v>
      </c>
      <c r="AY57" s="19">
        <v>6</v>
      </c>
      <c r="AZ57" s="19">
        <v>5</v>
      </c>
      <c r="BA57" s="19">
        <v>8</v>
      </c>
      <c r="BB57" s="19">
        <v>0</v>
      </c>
      <c r="BC57" s="19">
        <v>19</v>
      </c>
      <c r="BD57" s="19">
        <v>7</v>
      </c>
    </row>
    <row r="58" spans="1:56" x14ac:dyDescent="0.25">
      <c r="A58" s="32">
        <v>53</v>
      </c>
      <c r="B58" s="18" t="s">
        <v>74</v>
      </c>
      <c r="C58" s="19">
        <v>7012</v>
      </c>
      <c r="D58" s="19">
        <v>1231</v>
      </c>
      <c r="E58" s="19">
        <v>221</v>
      </c>
      <c r="F58" s="19">
        <v>111</v>
      </c>
      <c r="G58" s="19">
        <v>151</v>
      </c>
      <c r="H58" s="19">
        <v>130</v>
      </c>
      <c r="I58" s="19">
        <v>41</v>
      </c>
      <c r="J58" s="19">
        <v>177</v>
      </c>
      <c r="K58" s="19">
        <v>162</v>
      </c>
      <c r="L58" s="19">
        <v>7</v>
      </c>
      <c r="M58" s="19">
        <v>45</v>
      </c>
      <c r="N58" s="19">
        <v>26</v>
      </c>
      <c r="O58" s="19">
        <v>29</v>
      </c>
      <c r="P58" s="19">
        <v>0</v>
      </c>
      <c r="Q58" s="19">
        <v>24</v>
      </c>
      <c r="R58" s="19">
        <v>19</v>
      </c>
      <c r="S58" s="19">
        <v>27</v>
      </c>
      <c r="T58" s="19">
        <v>9</v>
      </c>
      <c r="U58" s="19">
        <v>20</v>
      </c>
      <c r="V58" s="19">
        <v>53</v>
      </c>
      <c r="W58" s="19">
        <v>37</v>
      </c>
      <c r="X58" s="19">
        <v>20</v>
      </c>
      <c r="Y58" s="19">
        <v>5</v>
      </c>
      <c r="Z58" s="19">
        <v>10</v>
      </c>
      <c r="AA58" s="19">
        <v>19</v>
      </c>
      <c r="AB58" s="19">
        <v>27</v>
      </c>
      <c r="AC58" s="19">
        <v>6</v>
      </c>
      <c r="AD58" s="19">
        <v>32</v>
      </c>
      <c r="AE58" s="19">
        <v>20</v>
      </c>
      <c r="AF58" s="19">
        <v>5</v>
      </c>
      <c r="AG58" s="19">
        <v>5</v>
      </c>
      <c r="AH58" s="19">
        <v>7</v>
      </c>
      <c r="AI58" s="19">
        <v>4</v>
      </c>
      <c r="AJ58" s="19">
        <v>9</v>
      </c>
      <c r="AK58" s="19">
        <v>0</v>
      </c>
      <c r="AL58" s="19">
        <v>4</v>
      </c>
      <c r="AM58" s="19">
        <v>16</v>
      </c>
      <c r="AN58" s="19">
        <v>4</v>
      </c>
      <c r="AO58" s="19">
        <v>21</v>
      </c>
      <c r="AP58" s="19">
        <v>6</v>
      </c>
      <c r="AQ58" s="19">
        <v>7</v>
      </c>
      <c r="AR58" s="19">
        <v>7</v>
      </c>
      <c r="AS58" s="19">
        <v>6</v>
      </c>
      <c r="AT58" s="19">
        <v>5</v>
      </c>
      <c r="AU58" s="19">
        <v>16</v>
      </c>
      <c r="AV58" s="19">
        <v>4</v>
      </c>
      <c r="AW58" s="19">
        <v>15</v>
      </c>
      <c r="AX58" s="19">
        <v>0</v>
      </c>
      <c r="AY58" s="19">
        <v>4</v>
      </c>
      <c r="AZ58" s="19">
        <v>15</v>
      </c>
      <c r="BA58" s="19">
        <v>3</v>
      </c>
      <c r="BB58" s="19">
        <v>3</v>
      </c>
      <c r="BC58" s="19">
        <v>0</v>
      </c>
      <c r="BD58" s="19">
        <v>0</v>
      </c>
    </row>
    <row r="59" spans="1:56" x14ac:dyDescent="0.25">
      <c r="A59" s="32">
        <v>54</v>
      </c>
      <c r="B59" s="18" t="s">
        <v>75</v>
      </c>
      <c r="C59" s="19">
        <v>1273</v>
      </c>
      <c r="D59" s="19">
        <v>116</v>
      </c>
      <c r="E59" s="19">
        <v>4</v>
      </c>
      <c r="F59" s="19">
        <v>4</v>
      </c>
      <c r="G59" s="19">
        <v>15</v>
      </c>
      <c r="H59" s="19">
        <v>12</v>
      </c>
      <c r="I59" s="19">
        <v>4</v>
      </c>
      <c r="J59" s="19">
        <v>10</v>
      </c>
      <c r="K59" s="19">
        <v>22</v>
      </c>
      <c r="L59" s="19">
        <v>0</v>
      </c>
      <c r="M59" s="19">
        <v>3</v>
      </c>
      <c r="N59" s="19">
        <v>4</v>
      </c>
      <c r="O59" s="19">
        <v>3</v>
      </c>
      <c r="P59" s="19">
        <v>0</v>
      </c>
      <c r="Q59" s="19">
        <v>3</v>
      </c>
      <c r="R59" s="19">
        <v>0</v>
      </c>
      <c r="S59" s="19">
        <v>0</v>
      </c>
      <c r="T59" s="19">
        <v>0</v>
      </c>
      <c r="U59" s="19">
        <v>0</v>
      </c>
      <c r="V59" s="19">
        <v>3</v>
      </c>
      <c r="W59" s="19">
        <v>3</v>
      </c>
      <c r="X59" s="19">
        <v>0</v>
      </c>
      <c r="Y59" s="19">
        <v>0</v>
      </c>
      <c r="Z59" s="19">
        <v>0</v>
      </c>
      <c r="AA59" s="19">
        <v>6</v>
      </c>
      <c r="AB59" s="19">
        <v>6</v>
      </c>
      <c r="AC59" s="19">
        <v>0</v>
      </c>
      <c r="AD59" s="19">
        <v>7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8</v>
      </c>
      <c r="AN59" s="19">
        <v>0</v>
      </c>
      <c r="AO59" s="19">
        <v>3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</row>
    <row r="60" spans="1:56" x14ac:dyDescent="0.25">
      <c r="A60" s="32">
        <v>55</v>
      </c>
      <c r="B60" s="18" t="s">
        <v>76</v>
      </c>
      <c r="C60" s="19">
        <v>672</v>
      </c>
      <c r="D60" s="19">
        <v>36</v>
      </c>
      <c r="E60" s="19">
        <v>0</v>
      </c>
      <c r="F60" s="19">
        <v>0</v>
      </c>
      <c r="G60" s="19">
        <v>9</v>
      </c>
      <c r="H60" s="19">
        <v>6</v>
      </c>
      <c r="I60" s="19">
        <v>0</v>
      </c>
      <c r="J60" s="19">
        <v>0</v>
      </c>
      <c r="K60" s="19">
        <v>14</v>
      </c>
      <c r="L60" s="19">
        <v>0</v>
      </c>
      <c r="M60" s="19">
        <v>0</v>
      </c>
      <c r="N60" s="19">
        <v>4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3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3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</row>
    <row r="61" spans="1:56" x14ac:dyDescent="0.25">
      <c r="A61" s="32">
        <v>56</v>
      </c>
      <c r="B61" s="18" t="s">
        <v>77</v>
      </c>
      <c r="C61" s="19">
        <v>709</v>
      </c>
      <c r="D61" s="19">
        <v>84</v>
      </c>
      <c r="E61" s="19">
        <v>4</v>
      </c>
      <c r="F61" s="19">
        <v>3</v>
      </c>
      <c r="G61" s="19">
        <v>18</v>
      </c>
      <c r="H61" s="19">
        <v>11</v>
      </c>
      <c r="I61" s="19">
        <v>5</v>
      </c>
      <c r="J61" s="19">
        <v>9</v>
      </c>
      <c r="K61" s="19">
        <v>12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3</v>
      </c>
      <c r="U61" s="19">
        <v>0</v>
      </c>
      <c r="V61" s="19">
        <v>3</v>
      </c>
      <c r="W61" s="19">
        <v>7</v>
      </c>
      <c r="X61" s="19">
        <v>0</v>
      </c>
      <c r="Y61" s="19">
        <v>0</v>
      </c>
      <c r="Z61" s="19">
        <v>0</v>
      </c>
      <c r="AA61" s="19">
        <v>0</v>
      </c>
      <c r="AB61" s="19">
        <v>6</v>
      </c>
      <c r="AC61" s="19">
        <v>0</v>
      </c>
      <c r="AD61" s="19">
        <v>3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4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</row>
    <row r="62" spans="1:56" x14ac:dyDescent="0.25">
      <c r="A62" s="32">
        <v>57</v>
      </c>
      <c r="B62" s="18" t="s">
        <v>78</v>
      </c>
      <c r="C62" s="19">
        <v>1068</v>
      </c>
      <c r="D62" s="19">
        <v>114</v>
      </c>
      <c r="E62" s="19">
        <v>58</v>
      </c>
      <c r="F62" s="19">
        <v>12</v>
      </c>
      <c r="G62" s="19">
        <v>42</v>
      </c>
      <c r="H62" s="19">
        <v>24</v>
      </c>
      <c r="I62" s="19">
        <v>10</v>
      </c>
      <c r="J62" s="19">
        <v>28</v>
      </c>
      <c r="K62" s="19">
        <v>21</v>
      </c>
      <c r="L62" s="19">
        <v>3</v>
      </c>
      <c r="M62" s="19">
        <v>11</v>
      </c>
      <c r="N62" s="19">
        <v>4</v>
      </c>
      <c r="O62" s="19">
        <v>3</v>
      </c>
      <c r="P62" s="19">
        <v>0</v>
      </c>
      <c r="Q62" s="19">
        <v>9</v>
      </c>
      <c r="R62" s="19">
        <v>8</v>
      </c>
      <c r="S62" s="19">
        <v>8</v>
      </c>
      <c r="T62" s="19">
        <v>4</v>
      </c>
      <c r="U62" s="19">
        <v>0</v>
      </c>
      <c r="V62" s="19">
        <v>4</v>
      </c>
      <c r="W62" s="19">
        <v>3</v>
      </c>
      <c r="X62" s="19">
        <v>4</v>
      </c>
      <c r="Y62" s="19">
        <v>0</v>
      </c>
      <c r="Z62" s="19">
        <v>4</v>
      </c>
      <c r="AA62" s="19">
        <v>3</v>
      </c>
      <c r="AB62" s="19">
        <v>6</v>
      </c>
      <c r="AC62" s="19">
        <v>0</v>
      </c>
      <c r="AD62" s="19">
        <v>4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4</v>
      </c>
      <c r="AL62" s="19">
        <v>0</v>
      </c>
      <c r="AM62" s="19">
        <v>0</v>
      </c>
      <c r="AN62" s="19">
        <v>4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3</v>
      </c>
      <c r="AV62" s="19">
        <v>4</v>
      </c>
      <c r="AW62" s="19">
        <v>0</v>
      </c>
      <c r="AX62" s="19">
        <v>0</v>
      </c>
      <c r="AY62" s="19">
        <v>0</v>
      </c>
      <c r="AZ62" s="19">
        <v>3</v>
      </c>
      <c r="BA62" s="19">
        <v>0</v>
      </c>
      <c r="BB62" s="19">
        <v>0</v>
      </c>
      <c r="BC62" s="19">
        <v>0</v>
      </c>
      <c r="BD62" s="19">
        <v>0</v>
      </c>
    </row>
    <row r="63" spans="1:56" x14ac:dyDescent="0.25">
      <c r="A63" s="32">
        <v>58</v>
      </c>
      <c r="B63" s="18" t="s">
        <v>79</v>
      </c>
      <c r="C63" s="19">
        <v>721</v>
      </c>
      <c r="D63" s="19">
        <v>31</v>
      </c>
      <c r="E63" s="19">
        <v>0</v>
      </c>
      <c r="F63" s="19">
        <v>3</v>
      </c>
      <c r="G63" s="19">
        <v>7</v>
      </c>
      <c r="H63" s="19">
        <v>6</v>
      </c>
      <c r="I63" s="19">
        <v>0</v>
      </c>
      <c r="J63" s="19">
        <v>10</v>
      </c>
      <c r="K63" s="19">
        <v>0</v>
      </c>
      <c r="L63" s="19">
        <v>0</v>
      </c>
      <c r="M63" s="19">
        <v>0</v>
      </c>
      <c r="N63" s="19">
        <v>3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</row>
    <row r="64" spans="1:56" x14ac:dyDescent="0.25">
      <c r="A64" s="32">
        <v>59</v>
      </c>
      <c r="B64" s="18" t="s">
        <v>44</v>
      </c>
      <c r="C64" s="19">
        <v>2639</v>
      </c>
      <c r="D64" s="19">
        <v>285</v>
      </c>
      <c r="E64" s="19">
        <v>91</v>
      </c>
      <c r="F64" s="19">
        <v>165</v>
      </c>
      <c r="G64" s="19">
        <v>72</v>
      </c>
      <c r="H64" s="19">
        <v>26</v>
      </c>
      <c r="I64" s="19">
        <v>31</v>
      </c>
      <c r="J64" s="19">
        <v>41</v>
      </c>
      <c r="K64" s="19">
        <v>105</v>
      </c>
      <c r="L64" s="19">
        <v>43</v>
      </c>
      <c r="M64" s="19">
        <v>27</v>
      </c>
      <c r="N64" s="19">
        <v>81</v>
      </c>
      <c r="O64" s="19">
        <v>28</v>
      </c>
      <c r="P64" s="19">
        <v>11</v>
      </c>
      <c r="Q64" s="19">
        <v>36</v>
      </c>
      <c r="R64" s="19">
        <v>12</v>
      </c>
      <c r="S64" s="19">
        <v>42</v>
      </c>
      <c r="T64" s="19">
        <v>0</v>
      </c>
      <c r="U64" s="19">
        <v>15</v>
      </c>
      <c r="V64" s="19">
        <v>29</v>
      </c>
      <c r="W64" s="19">
        <v>22</v>
      </c>
      <c r="X64" s="19">
        <v>30</v>
      </c>
      <c r="Y64" s="19">
        <v>13</v>
      </c>
      <c r="Z64" s="19">
        <v>11</v>
      </c>
      <c r="AA64" s="19">
        <v>15</v>
      </c>
      <c r="AB64" s="19">
        <v>34</v>
      </c>
      <c r="AC64" s="19">
        <v>10</v>
      </c>
      <c r="AD64" s="19">
        <v>10</v>
      </c>
      <c r="AE64" s="19">
        <v>12</v>
      </c>
      <c r="AF64" s="19">
        <v>11</v>
      </c>
      <c r="AG64" s="19">
        <v>12</v>
      </c>
      <c r="AH64" s="19">
        <v>88</v>
      </c>
      <c r="AI64" s="19">
        <v>9</v>
      </c>
      <c r="AJ64" s="19">
        <v>7</v>
      </c>
      <c r="AK64" s="19">
        <v>45</v>
      </c>
      <c r="AL64" s="19">
        <v>9</v>
      </c>
      <c r="AM64" s="19">
        <v>7</v>
      </c>
      <c r="AN64" s="19">
        <v>9</v>
      </c>
      <c r="AO64" s="19">
        <v>14</v>
      </c>
      <c r="AP64" s="19">
        <v>13</v>
      </c>
      <c r="AQ64" s="19">
        <v>4</v>
      </c>
      <c r="AR64" s="19">
        <v>11</v>
      </c>
      <c r="AS64" s="19">
        <v>6</v>
      </c>
      <c r="AT64" s="19">
        <v>3</v>
      </c>
      <c r="AU64" s="19">
        <v>9</v>
      </c>
      <c r="AV64" s="19">
        <v>7</v>
      </c>
      <c r="AW64" s="19">
        <v>11</v>
      </c>
      <c r="AX64" s="19">
        <v>23</v>
      </c>
      <c r="AY64" s="19">
        <v>5</v>
      </c>
      <c r="AZ64" s="19">
        <v>5</v>
      </c>
      <c r="BA64" s="19">
        <v>3</v>
      </c>
      <c r="BB64" s="19">
        <v>4</v>
      </c>
      <c r="BC64" s="19">
        <v>0</v>
      </c>
      <c r="BD64" s="19">
        <v>0</v>
      </c>
    </row>
    <row r="65" spans="1:56" x14ac:dyDescent="0.25">
      <c r="A65" s="32">
        <v>60</v>
      </c>
      <c r="B65" s="18" t="s">
        <v>80</v>
      </c>
      <c r="C65" s="19">
        <v>398</v>
      </c>
      <c r="D65" s="19">
        <v>26</v>
      </c>
      <c r="E65" s="19">
        <v>0</v>
      </c>
      <c r="F65" s="19">
        <v>0</v>
      </c>
      <c r="G65" s="19">
        <v>9</v>
      </c>
      <c r="H65" s="19">
        <v>6</v>
      </c>
      <c r="I65" s="19">
        <v>4</v>
      </c>
      <c r="J65" s="19">
        <v>7</v>
      </c>
      <c r="K65" s="19">
        <v>8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7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6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</row>
    <row r="66" spans="1:56" x14ac:dyDescent="0.25">
      <c r="A66" s="32">
        <v>61</v>
      </c>
      <c r="B66" s="18" t="s">
        <v>237</v>
      </c>
      <c r="C66" s="19">
        <v>278</v>
      </c>
      <c r="D66" s="19">
        <v>20</v>
      </c>
      <c r="E66" s="19">
        <v>3</v>
      </c>
      <c r="F66" s="19">
        <v>0</v>
      </c>
      <c r="G66" s="19">
        <v>5</v>
      </c>
      <c r="H66" s="19">
        <v>0</v>
      </c>
      <c r="I66" s="19">
        <v>0</v>
      </c>
      <c r="J66" s="19">
        <v>5</v>
      </c>
      <c r="K66" s="19">
        <v>7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3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</row>
    <row r="67" spans="1:56" x14ac:dyDescent="0.25">
      <c r="A67" s="32">
        <v>62</v>
      </c>
      <c r="B67" s="18" t="s">
        <v>81</v>
      </c>
      <c r="C67" s="19">
        <v>1394</v>
      </c>
      <c r="D67" s="19">
        <v>171</v>
      </c>
      <c r="E67" s="19">
        <v>40</v>
      </c>
      <c r="F67" s="19">
        <v>3</v>
      </c>
      <c r="G67" s="19">
        <v>35</v>
      </c>
      <c r="H67" s="19">
        <v>52</v>
      </c>
      <c r="I67" s="19">
        <v>3</v>
      </c>
      <c r="J67" s="19">
        <v>13</v>
      </c>
      <c r="K67" s="19">
        <v>22</v>
      </c>
      <c r="L67" s="19">
        <v>0</v>
      </c>
      <c r="M67" s="19">
        <v>0</v>
      </c>
      <c r="N67" s="19">
        <v>6</v>
      </c>
      <c r="O67" s="19">
        <v>3</v>
      </c>
      <c r="P67" s="19">
        <v>0</v>
      </c>
      <c r="Q67" s="19">
        <v>0</v>
      </c>
      <c r="R67" s="19">
        <v>4</v>
      </c>
      <c r="S67" s="19">
        <v>0</v>
      </c>
      <c r="T67" s="19">
        <v>0</v>
      </c>
      <c r="U67" s="19">
        <v>9</v>
      </c>
      <c r="V67" s="19">
        <v>8</v>
      </c>
      <c r="W67" s="19">
        <v>0</v>
      </c>
      <c r="X67" s="19">
        <v>3</v>
      </c>
      <c r="Y67" s="19">
        <v>0</v>
      </c>
      <c r="Z67" s="19">
        <v>0</v>
      </c>
      <c r="AA67" s="19">
        <v>0</v>
      </c>
      <c r="AB67" s="19">
        <v>8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3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</row>
    <row r="68" spans="1:56" x14ac:dyDescent="0.25">
      <c r="A68" s="32">
        <v>63</v>
      </c>
      <c r="B68" s="18" t="s">
        <v>82</v>
      </c>
      <c r="C68" s="19">
        <v>1006</v>
      </c>
      <c r="D68" s="19">
        <v>51</v>
      </c>
      <c r="E68" s="19">
        <v>0</v>
      </c>
      <c r="F68" s="19">
        <v>0</v>
      </c>
      <c r="G68" s="19">
        <v>6</v>
      </c>
      <c r="H68" s="19">
        <v>18</v>
      </c>
      <c r="I68" s="19">
        <v>3</v>
      </c>
      <c r="J68" s="19">
        <v>0</v>
      </c>
      <c r="K68" s="19">
        <v>12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3</v>
      </c>
      <c r="V68" s="19">
        <v>5</v>
      </c>
      <c r="W68" s="19">
        <v>3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3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</row>
    <row r="69" spans="1:56" x14ac:dyDescent="0.25">
      <c r="A69" s="32">
        <v>64</v>
      </c>
      <c r="B69" s="18" t="s">
        <v>45</v>
      </c>
      <c r="C69" s="19">
        <v>3103</v>
      </c>
      <c r="D69" s="19">
        <v>246</v>
      </c>
      <c r="E69" s="19">
        <v>83</v>
      </c>
      <c r="F69" s="19">
        <v>289</v>
      </c>
      <c r="G69" s="19">
        <v>65</v>
      </c>
      <c r="H69" s="19">
        <v>22</v>
      </c>
      <c r="I69" s="19">
        <v>13</v>
      </c>
      <c r="J69" s="19">
        <v>33</v>
      </c>
      <c r="K69" s="19">
        <v>95</v>
      </c>
      <c r="L69" s="19">
        <v>80</v>
      </c>
      <c r="M69" s="19">
        <v>16</v>
      </c>
      <c r="N69" s="19">
        <v>89</v>
      </c>
      <c r="O69" s="19">
        <v>39</v>
      </c>
      <c r="P69" s="19">
        <v>23</v>
      </c>
      <c r="Q69" s="19">
        <v>79</v>
      </c>
      <c r="R69" s="19">
        <v>34</v>
      </c>
      <c r="S69" s="19">
        <v>35</v>
      </c>
      <c r="T69" s="19">
        <v>0</v>
      </c>
      <c r="U69" s="19">
        <v>20</v>
      </c>
      <c r="V69" s="19">
        <v>25</v>
      </c>
      <c r="W69" s="19">
        <v>44</v>
      </c>
      <c r="X69" s="19">
        <v>29</v>
      </c>
      <c r="Y69" s="19">
        <v>10</v>
      </c>
      <c r="Z69" s="19">
        <v>17</v>
      </c>
      <c r="AA69" s="19">
        <v>14</v>
      </c>
      <c r="AB69" s="19">
        <v>34</v>
      </c>
      <c r="AC69" s="19">
        <v>7</v>
      </c>
      <c r="AD69" s="19">
        <v>3</v>
      </c>
      <c r="AE69" s="19">
        <v>12</v>
      </c>
      <c r="AF69" s="19">
        <v>3</v>
      </c>
      <c r="AG69" s="19">
        <v>25</v>
      </c>
      <c r="AH69" s="19">
        <v>60</v>
      </c>
      <c r="AI69" s="19">
        <v>11</v>
      </c>
      <c r="AJ69" s="19">
        <v>0</v>
      </c>
      <c r="AK69" s="19">
        <v>49</v>
      </c>
      <c r="AL69" s="19">
        <v>13</v>
      </c>
      <c r="AM69" s="19">
        <v>12</v>
      </c>
      <c r="AN69" s="19">
        <v>17</v>
      </c>
      <c r="AO69" s="19">
        <v>12</v>
      </c>
      <c r="AP69" s="19">
        <v>16</v>
      </c>
      <c r="AQ69" s="19">
        <v>4</v>
      </c>
      <c r="AR69" s="19">
        <v>13</v>
      </c>
      <c r="AS69" s="19">
        <v>3</v>
      </c>
      <c r="AT69" s="19">
        <v>8</v>
      </c>
      <c r="AU69" s="19">
        <v>9</v>
      </c>
      <c r="AV69" s="19">
        <v>13</v>
      </c>
      <c r="AW69" s="19">
        <v>6</v>
      </c>
      <c r="AX69" s="19">
        <v>20</v>
      </c>
      <c r="AY69" s="19">
        <v>8</v>
      </c>
      <c r="AZ69" s="19">
        <v>5</v>
      </c>
      <c r="BA69" s="19">
        <v>9</v>
      </c>
      <c r="BB69" s="19">
        <v>5</v>
      </c>
      <c r="BC69" s="19">
        <v>0</v>
      </c>
      <c r="BD69" s="19">
        <v>3</v>
      </c>
    </row>
    <row r="70" spans="1:56" x14ac:dyDescent="0.25">
      <c r="A70" s="32">
        <v>65</v>
      </c>
      <c r="B70" s="18" t="s">
        <v>83</v>
      </c>
      <c r="C70" s="19">
        <v>728</v>
      </c>
      <c r="D70" s="19">
        <v>49</v>
      </c>
      <c r="E70" s="19">
        <v>4</v>
      </c>
      <c r="F70" s="19">
        <v>5</v>
      </c>
      <c r="G70" s="19">
        <v>16</v>
      </c>
      <c r="H70" s="19">
        <v>6</v>
      </c>
      <c r="I70" s="19">
        <v>0</v>
      </c>
      <c r="J70" s="19">
        <v>3</v>
      </c>
      <c r="K70" s="19">
        <v>14</v>
      </c>
      <c r="L70" s="19">
        <v>0</v>
      </c>
      <c r="M70" s="19">
        <v>5</v>
      </c>
      <c r="N70" s="19">
        <v>3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</row>
    <row r="71" spans="1:56" x14ac:dyDescent="0.25">
      <c r="A71" s="32">
        <v>66</v>
      </c>
      <c r="B71" s="18" t="s">
        <v>84</v>
      </c>
      <c r="C71" s="19">
        <v>1050</v>
      </c>
      <c r="D71" s="19">
        <v>79</v>
      </c>
      <c r="E71" s="19">
        <v>11</v>
      </c>
      <c r="F71" s="19">
        <v>8</v>
      </c>
      <c r="G71" s="19">
        <v>13</v>
      </c>
      <c r="H71" s="19">
        <v>22</v>
      </c>
      <c r="I71" s="19">
        <v>9</v>
      </c>
      <c r="J71" s="19">
        <v>8</v>
      </c>
      <c r="K71" s="19">
        <v>11</v>
      </c>
      <c r="L71" s="19">
        <v>0</v>
      </c>
      <c r="M71" s="19">
        <v>0</v>
      </c>
      <c r="N71" s="19">
        <v>3</v>
      </c>
      <c r="O71" s="19">
        <v>0</v>
      </c>
      <c r="P71" s="19">
        <v>0</v>
      </c>
      <c r="Q71" s="19">
        <v>0</v>
      </c>
      <c r="R71" s="19">
        <v>0</v>
      </c>
      <c r="S71" s="19">
        <v>3</v>
      </c>
      <c r="T71" s="19">
        <v>3</v>
      </c>
      <c r="U71" s="19">
        <v>0</v>
      </c>
      <c r="V71" s="19">
        <v>6</v>
      </c>
      <c r="W71" s="19">
        <v>5</v>
      </c>
      <c r="X71" s="19">
        <v>0</v>
      </c>
      <c r="Y71" s="19">
        <v>0</v>
      </c>
      <c r="Z71" s="19">
        <v>0</v>
      </c>
      <c r="AA71" s="19">
        <v>4</v>
      </c>
      <c r="AB71" s="19">
        <v>3</v>
      </c>
      <c r="AC71" s="19">
        <v>0</v>
      </c>
      <c r="AD71" s="19">
        <v>3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4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</row>
    <row r="72" spans="1:56" x14ac:dyDescent="0.25">
      <c r="A72" s="32">
        <v>67</v>
      </c>
      <c r="B72" s="18" t="s">
        <v>94</v>
      </c>
      <c r="C72" s="19">
        <v>861</v>
      </c>
      <c r="D72" s="19">
        <v>20</v>
      </c>
      <c r="E72" s="19">
        <v>35</v>
      </c>
      <c r="F72" s="19">
        <v>3</v>
      </c>
      <c r="G72" s="19">
        <v>0</v>
      </c>
      <c r="H72" s="19">
        <v>0</v>
      </c>
      <c r="I72" s="19">
        <v>0</v>
      </c>
      <c r="J72" s="19">
        <v>3</v>
      </c>
      <c r="K72" s="19">
        <v>4</v>
      </c>
      <c r="L72" s="19">
        <v>0</v>
      </c>
      <c r="M72" s="19">
        <v>0</v>
      </c>
      <c r="N72" s="19">
        <v>0</v>
      </c>
      <c r="O72" s="19">
        <v>0</v>
      </c>
      <c r="P72" s="19">
        <v>11</v>
      </c>
      <c r="Q72" s="19">
        <v>0</v>
      </c>
      <c r="R72" s="19">
        <v>0</v>
      </c>
      <c r="S72" s="19">
        <v>0</v>
      </c>
      <c r="T72" s="19">
        <v>0</v>
      </c>
      <c r="U72" s="19">
        <v>4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3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</row>
    <row r="73" spans="1:56" x14ac:dyDescent="0.25">
      <c r="A73" s="32">
        <v>68</v>
      </c>
      <c r="B73" s="18" t="s">
        <v>85</v>
      </c>
      <c r="C73" s="19">
        <v>309</v>
      </c>
      <c r="D73" s="19">
        <v>17</v>
      </c>
      <c r="E73" s="19">
        <v>0</v>
      </c>
      <c r="F73" s="19">
        <v>0</v>
      </c>
      <c r="G73" s="19">
        <v>12</v>
      </c>
      <c r="H73" s="19">
        <v>4</v>
      </c>
      <c r="I73" s="19">
        <v>0</v>
      </c>
      <c r="J73" s="19">
        <v>0</v>
      </c>
      <c r="K73" s="19">
        <v>3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4</v>
      </c>
      <c r="AB73" s="19">
        <v>4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</row>
    <row r="74" spans="1:56" x14ac:dyDescent="0.25">
      <c r="A74" s="32">
        <v>69</v>
      </c>
      <c r="B74" s="18" t="s">
        <v>95</v>
      </c>
      <c r="C74" s="19">
        <v>1484</v>
      </c>
      <c r="D74" s="19">
        <v>70</v>
      </c>
      <c r="E74" s="19">
        <v>57</v>
      </c>
      <c r="F74" s="19">
        <v>7</v>
      </c>
      <c r="G74" s="19">
        <v>17</v>
      </c>
      <c r="H74" s="19">
        <v>21</v>
      </c>
      <c r="I74" s="19">
        <v>0</v>
      </c>
      <c r="J74" s="19">
        <v>13</v>
      </c>
      <c r="K74" s="19">
        <v>21</v>
      </c>
      <c r="L74" s="19">
        <v>0</v>
      </c>
      <c r="M74" s="19">
        <v>4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8</v>
      </c>
      <c r="V74" s="19">
        <v>3</v>
      </c>
      <c r="W74" s="19">
        <v>4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4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3</v>
      </c>
      <c r="AP74" s="19">
        <v>0</v>
      </c>
      <c r="AQ74" s="19">
        <v>3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</row>
    <row r="75" spans="1:56" x14ac:dyDescent="0.25">
      <c r="A75" s="32">
        <v>70</v>
      </c>
      <c r="B75" s="18" t="s">
        <v>46</v>
      </c>
      <c r="C75" s="19">
        <v>1740</v>
      </c>
      <c r="D75" s="19">
        <v>80</v>
      </c>
      <c r="E75" s="19">
        <v>5</v>
      </c>
      <c r="F75" s="19">
        <v>0</v>
      </c>
      <c r="G75" s="19">
        <v>5</v>
      </c>
      <c r="H75" s="19">
        <v>23</v>
      </c>
      <c r="I75" s="19">
        <v>0</v>
      </c>
      <c r="J75" s="19">
        <v>18</v>
      </c>
      <c r="K75" s="19">
        <v>19</v>
      </c>
      <c r="L75" s="19">
        <v>0</v>
      </c>
      <c r="M75" s="19">
        <v>0</v>
      </c>
      <c r="N75" s="19">
        <v>0</v>
      </c>
      <c r="O75" s="19">
        <v>0</v>
      </c>
      <c r="P75" s="19">
        <v>4</v>
      </c>
      <c r="Q75" s="19">
        <v>0</v>
      </c>
      <c r="R75" s="19">
        <v>5</v>
      </c>
      <c r="S75" s="19">
        <v>0</v>
      </c>
      <c r="T75" s="19">
        <v>0</v>
      </c>
      <c r="U75" s="19">
        <v>0</v>
      </c>
      <c r="V75" s="19">
        <v>3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3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3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</row>
    <row r="76" spans="1:56" x14ac:dyDescent="0.25">
      <c r="A76" s="32">
        <v>71</v>
      </c>
      <c r="B76" s="18" t="s">
        <v>86</v>
      </c>
      <c r="C76" s="19">
        <v>1973</v>
      </c>
      <c r="D76" s="19">
        <v>191</v>
      </c>
      <c r="E76" s="19">
        <v>20</v>
      </c>
      <c r="F76" s="19">
        <v>4</v>
      </c>
      <c r="G76" s="19">
        <v>31</v>
      </c>
      <c r="H76" s="19">
        <v>45</v>
      </c>
      <c r="I76" s="19">
        <v>4</v>
      </c>
      <c r="J76" s="19">
        <v>18</v>
      </c>
      <c r="K76" s="19">
        <v>28</v>
      </c>
      <c r="L76" s="19">
        <v>3</v>
      </c>
      <c r="M76" s="19">
        <v>9</v>
      </c>
      <c r="N76" s="19">
        <v>11</v>
      </c>
      <c r="O76" s="19">
        <v>3</v>
      </c>
      <c r="P76" s="19">
        <v>4</v>
      </c>
      <c r="Q76" s="19">
        <v>0</v>
      </c>
      <c r="R76" s="19">
        <v>0</v>
      </c>
      <c r="S76" s="19">
        <v>0</v>
      </c>
      <c r="T76" s="19">
        <v>0</v>
      </c>
      <c r="U76" s="19">
        <v>7</v>
      </c>
      <c r="V76" s="19">
        <v>9</v>
      </c>
      <c r="W76" s="19">
        <v>0</v>
      </c>
      <c r="X76" s="19">
        <v>3</v>
      </c>
      <c r="Y76" s="19">
        <v>8</v>
      </c>
      <c r="Z76" s="19">
        <v>0</v>
      </c>
      <c r="AA76" s="19">
        <v>4</v>
      </c>
      <c r="AB76" s="19">
        <v>7</v>
      </c>
      <c r="AC76" s="19">
        <v>0</v>
      </c>
      <c r="AD76" s="19">
        <v>10</v>
      </c>
      <c r="AE76" s="19">
        <v>8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3</v>
      </c>
      <c r="AM76" s="19">
        <v>3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5</v>
      </c>
      <c r="AT76" s="19">
        <v>0</v>
      </c>
      <c r="AU76" s="19">
        <v>8</v>
      </c>
      <c r="AV76" s="19">
        <v>0</v>
      </c>
      <c r="AW76" s="19">
        <v>0</v>
      </c>
      <c r="AX76" s="19">
        <v>0</v>
      </c>
      <c r="AY76" s="19">
        <v>4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</row>
    <row r="77" spans="1:56" x14ac:dyDescent="0.25">
      <c r="A77" s="32">
        <v>72</v>
      </c>
      <c r="B77" s="18" t="s">
        <v>87</v>
      </c>
      <c r="C77" s="19">
        <v>256</v>
      </c>
      <c r="D77" s="19">
        <v>15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0</v>
      </c>
      <c r="K77" s="19">
        <v>3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</row>
    <row r="78" spans="1:56" x14ac:dyDescent="0.25">
      <c r="A78" s="32">
        <v>73</v>
      </c>
      <c r="B78" s="18" t="s">
        <v>47</v>
      </c>
      <c r="C78" s="19">
        <v>4458</v>
      </c>
      <c r="D78" s="19">
        <v>377</v>
      </c>
      <c r="E78" s="19">
        <v>246</v>
      </c>
      <c r="F78" s="19">
        <v>297</v>
      </c>
      <c r="G78" s="19">
        <v>117</v>
      </c>
      <c r="H78" s="19">
        <v>57</v>
      </c>
      <c r="I78" s="19">
        <v>32</v>
      </c>
      <c r="J78" s="19">
        <v>77</v>
      </c>
      <c r="K78" s="19">
        <v>72</v>
      </c>
      <c r="L78" s="19">
        <v>322</v>
      </c>
      <c r="M78" s="19">
        <v>36</v>
      </c>
      <c r="N78" s="19">
        <v>58</v>
      </c>
      <c r="O78" s="19">
        <v>76</v>
      </c>
      <c r="P78" s="19">
        <v>68</v>
      </c>
      <c r="Q78" s="19">
        <v>163</v>
      </c>
      <c r="R78" s="19">
        <v>82</v>
      </c>
      <c r="S78" s="19">
        <v>42</v>
      </c>
      <c r="T78" s="19">
        <v>14</v>
      </c>
      <c r="U78" s="19">
        <v>22</v>
      </c>
      <c r="V78" s="19">
        <v>32</v>
      </c>
      <c r="W78" s="19">
        <v>38</v>
      </c>
      <c r="X78" s="19">
        <v>34</v>
      </c>
      <c r="Y78" s="19">
        <v>12</v>
      </c>
      <c r="Z78" s="19">
        <v>36</v>
      </c>
      <c r="AA78" s="19">
        <v>25</v>
      </c>
      <c r="AB78" s="19">
        <v>16</v>
      </c>
      <c r="AC78" s="19">
        <v>7</v>
      </c>
      <c r="AD78" s="19">
        <v>18</v>
      </c>
      <c r="AE78" s="19">
        <v>16</v>
      </c>
      <c r="AF78" s="19">
        <v>5</v>
      </c>
      <c r="AG78" s="19">
        <v>64</v>
      </c>
      <c r="AH78" s="19">
        <v>4</v>
      </c>
      <c r="AI78" s="19">
        <v>3</v>
      </c>
      <c r="AJ78" s="19">
        <v>6</v>
      </c>
      <c r="AK78" s="19">
        <v>7</v>
      </c>
      <c r="AL78" s="19">
        <v>9</v>
      </c>
      <c r="AM78" s="19">
        <v>10</v>
      </c>
      <c r="AN78" s="19">
        <v>45</v>
      </c>
      <c r="AO78" s="19">
        <v>11</v>
      </c>
      <c r="AP78" s="19">
        <v>7</v>
      </c>
      <c r="AQ78" s="19">
        <v>7</v>
      </c>
      <c r="AR78" s="19">
        <v>21</v>
      </c>
      <c r="AS78" s="19">
        <v>17</v>
      </c>
      <c r="AT78" s="19">
        <v>11</v>
      </c>
      <c r="AU78" s="19">
        <v>4</v>
      </c>
      <c r="AV78" s="19">
        <v>24</v>
      </c>
      <c r="AW78" s="19">
        <v>15</v>
      </c>
      <c r="AX78" s="19">
        <v>3</v>
      </c>
      <c r="AY78" s="19">
        <v>11</v>
      </c>
      <c r="AZ78" s="19">
        <v>13</v>
      </c>
      <c r="BA78" s="19">
        <v>14</v>
      </c>
      <c r="BB78" s="19">
        <v>12</v>
      </c>
      <c r="BC78" s="19">
        <v>0</v>
      </c>
      <c r="BD78" s="19">
        <v>6</v>
      </c>
    </row>
    <row r="79" spans="1:56" x14ac:dyDescent="0.25">
      <c r="A79" s="32">
        <v>74</v>
      </c>
      <c r="B79" s="18" t="s">
        <v>48</v>
      </c>
      <c r="C79" s="19">
        <v>2168</v>
      </c>
      <c r="D79" s="19">
        <v>171</v>
      </c>
      <c r="E79" s="19">
        <v>861</v>
      </c>
      <c r="F79" s="19">
        <v>453</v>
      </c>
      <c r="G79" s="19">
        <v>39</v>
      </c>
      <c r="H79" s="19">
        <v>23</v>
      </c>
      <c r="I79" s="19">
        <v>163</v>
      </c>
      <c r="J79" s="19">
        <v>34</v>
      </c>
      <c r="K79" s="19">
        <v>21</v>
      </c>
      <c r="L79" s="19">
        <v>30</v>
      </c>
      <c r="M79" s="19">
        <v>65</v>
      </c>
      <c r="N79" s="19">
        <v>27</v>
      </c>
      <c r="O79" s="19">
        <v>34</v>
      </c>
      <c r="P79" s="19">
        <v>31</v>
      </c>
      <c r="Q79" s="19">
        <v>38</v>
      </c>
      <c r="R79" s="19">
        <v>20</v>
      </c>
      <c r="S79" s="19">
        <v>74</v>
      </c>
      <c r="T79" s="19">
        <v>337</v>
      </c>
      <c r="U79" s="19">
        <v>47</v>
      </c>
      <c r="V79" s="19">
        <v>14</v>
      </c>
      <c r="W79" s="19">
        <v>4</v>
      </c>
      <c r="X79" s="19">
        <v>14</v>
      </c>
      <c r="Y79" s="19">
        <v>21</v>
      </c>
      <c r="Z79" s="19">
        <v>53</v>
      </c>
      <c r="AA79" s="19">
        <v>20</v>
      </c>
      <c r="AB79" s="19">
        <v>12</v>
      </c>
      <c r="AC79" s="19">
        <v>42</v>
      </c>
      <c r="AD79" s="19">
        <v>20</v>
      </c>
      <c r="AE79" s="19">
        <v>10</v>
      </c>
      <c r="AF79" s="19">
        <v>21</v>
      </c>
      <c r="AG79" s="19">
        <v>9</v>
      </c>
      <c r="AH79" s="19">
        <v>0</v>
      </c>
      <c r="AI79" s="19">
        <v>17</v>
      </c>
      <c r="AJ79" s="19">
        <v>8</v>
      </c>
      <c r="AK79" s="19">
        <v>0</v>
      </c>
      <c r="AL79" s="19">
        <v>5</v>
      </c>
      <c r="AM79" s="19">
        <v>5</v>
      </c>
      <c r="AN79" s="19">
        <v>6</v>
      </c>
      <c r="AO79" s="19">
        <v>0</v>
      </c>
      <c r="AP79" s="19">
        <v>6</v>
      </c>
      <c r="AQ79" s="19">
        <v>8</v>
      </c>
      <c r="AR79" s="19">
        <v>4</v>
      </c>
      <c r="AS79" s="19">
        <v>10</v>
      </c>
      <c r="AT79" s="19">
        <v>8</v>
      </c>
      <c r="AU79" s="19">
        <v>0</v>
      </c>
      <c r="AV79" s="19">
        <v>7</v>
      </c>
      <c r="AW79" s="19">
        <v>0</v>
      </c>
      <c r="AX79" s="19">
        <v>0</v>
      </c>
      <c r="AY79" s="19">
        <v>5</v>
      </c>
      <c r="AZ79" s="19">
        <v>0</v>
      </c>
      <c r="BA79" s="19">
        <v>3</v>
      </c>
      <c r="BB79" s="19">
        <v>4</v>
      </c>
      <c r="BC79" s="19">
        <v>11</v>
      </c>
      <c r="BD79" s="19">
        <v>15</v>
      </c>
    </row>
    <row r="80" spans="1:56" x14ac:dyDescent="0.25">
      <c r="A80" s="32">
        <v>75</v>
      </c>
      <c r="B80" s="18" t="s">
        <v>49</v>
      </c>
      <c r="C80" s="19">
        <v>1432</v>
      </c>
      <c r="D80" s="19">
        <v>80</v>
      </c>
      <c r="E80" s="19">
        <v>19</v>
      </c>
      <c r="F80" s="19">
        <v>0</v>
      </c>
      <c r="G80" s="19">
        <v>53</v>
      </c>
      <c r="H80" s="19">
        <v>40</v>
      </c>
      <c r="I80" s="19">
        <v>0</v>
      </c>
      <c r="J80" s="19">
        <v>22</v>
      </c>
      <c r="K80" s="19">
        <v>22</v>
      </c>
      <c r="L80" s="19">
        <v>0</v>
      </c>
      <c r="M80" s="19">
        <v>27</v>
      </c>
      <c r="N80" s="19">
        <v>4</v>
      </c>
      <c r="O80" s="19">
        <v>3</v>
      </c>
      <c r="P80" s="19">
        <v>0</v>
      </c>
      <c r="Q80" s="19">
        <v>3</v>
      </c>
      <c r="R80" s="19">
        <v>3</v>
      </c>
      <c r="S80" s="19">
        <v>0</v>
      </c>
      <c r="T80" s="19">
        <v>0</v>
      </c>
      <c r="U80" s="19">
        <v>10</v>
      </c>
      <c r="V80" s="19">
        <v>6</v>
      </c>
      <c r="W80" s="19">
        <v>0</v>
      </c>
      <c r="X80" s="19">
        <v>7</v>
      </c>
      <c r="Y80" s="19">
        <v>3</v>
      </c>
      <c r="Z80" s="19">
        <v>0</v>
      </c>
      <c r="AA80" s="19">
        <v>11</v>
      </c>
      <c r="AB80" s="19">
        <v>3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10</v>
      </c>
      <c r="AK80" s="19">
        <v>0</v>
      </c>
      <c r="AL80" s="19">
        <v>0</v>
      </c>
      <c r="AM80" s="19">
        <v>3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6</v>
      </c>
      <c r="AV80" s="19">
        <v>0</v>
      </c>
      <c r="AW80" s="19">
        <v>3</v>
      </c>
      <c r="AX80" s="19">
        <v>0</v>
      </c>
      <c r="AY80" s="19">
        <v>0</v>
      </c>
      <c r="AZ80" s="19">
        <v>3</v>
      </c>
      <c r="BA80" s="19">
        <v>0</v>
      </c>
      <c r="BB80" s="19">
        <v>4</v>
      </c>
      <c r="BC80" s="19">
        <v>0</v>
      </c>
      <c r="BD80" s="19">
        <v>0</v>
      </c>
    </row>
    <row r="81" spans="1:56" x14ac:dyDescent="0.25">
      <c r="A81" s="32">
        <v>76</v>
      </c>
      <c r="B81" s="18" t="s">
        <v>50</v>
      </c>
      <c r="C81" s="19">
        <v>2188</v>
      </c>
      <c r="D81" s="19">
        <v>328</v>
      </c>
      <c r="E81" s="19">
        <v>231</v>
      </c>
      <c r="F81" s="19">
        <v>63</v>
      </c>
      <c r="G81" s="19">
        <v>61</v>
      </c>
      <c r="H81" s="19">
        <v>37</v>
      </c>
      <c r="I81" s="19">
        <v>135</v>
      </c>
      <c r="J81" s="19">
        <v>98</v>
      </c>
      <c r="K81" s="19">
        <v>61</v>
      </c>
      <c r="L81" s="19">
        <v>57</v>
      </c>
      <c r="M81" s="19">
        <v>27</v>
      </c>
      <c r="N81" s="19">
        <v>52</v>
      </c>
      <c r="O81" s="19">
        <v>46</v>
      </c>
      <c r="P81" s="19">
        <v>15</v>
      </c>
      <c r="Q81" s="19">
        <v>33</v>
      </c>
      <c r="R81" s="19">
        <v>6</v>
      </c>
      <c r="S81" s="19">
        <v>18</v>
      </c>
      <c r="T81" s="19">
        <v>15</v>
      </c>
      <c r="U81" s="19">
        <v>53</v>
      </c>
      <c r="V81" s="19">
        <v>29</v>
      </c>
      <c r="W81" s="19">
        <v>15</v>
      </c>
      <c r="X81" s="19">
        <v>15</v>
      </c>
      <c r="Y81" s="19">
        <v>27</v>
      </c>
      <c r="Z81" s="19">
        <v>5</v>
      </c>
      <c r="AA81" s="19">
        <v>9</v>
      </c>
      <c r="AB81" s="19">
        <v>4</v>
      </c>
      <c r="AC81" s="19">
        <v>12</v>
      </c>
      <c r="AD81" s="19">
        <v>21</v>
      </c>
      <c r="AE81" s="19">
        <v>9</v>
      </c>
      <c r="AF81" s="19">
        <v>9</v>
      </c>
      <c r="AG81" s="19">
        <v>9</v>
      </c>
      <c r="AH81" s="19">
        <v>0</v>
      </c>
      <c r="AI81" s="19">
        <v>12</v>
      </c>
      <c r="AJ81" s="19">
        <v>3</v>
      </c>
      <c r="AK81" s="19">
        <v>0</v>
      </c>
      <c r="AL81" s="19">
        <v>22</v>
      </c>
      <c r="AM81" s="19">
        <v>0</v>
      </c>
      <c r="AN81" s="19">
        <v>10</v>
      </c>
      <c r="AO81" s="19">
        <v>6</v>
      </c>
      <c r="AP81" s="19">
        <v>8</v>
      </c>
      <c r="AQ81" s="19">
        <v>4</v>
      </c>
      <c r="AR81" s="19">
        <v>7</v>
      </c>
      <c r="AS81" s="19">
        <v>16</v>
      </c>
      <c r="AT81" s="19">
        <v>7</v>
      </c>
      <c r="AU81" s="19">
        <v>3</v>
      </c>
      <c r="AV81" s="19">
        <v>0</v>
      </c>
      <c r="AW81" s="19">
        <v>0</v>
      </c>
      <c r="AX81" s="19">
        <v>0</v>
      </c>
      <c r="AY81" s="19">
        <v>3</v>
      </c>
      <c r="AZ81" s="19">
        <v>0</v>
      </c>
      <c r="BA81" s="19">
        <v>0</v>
      </c>
      <c r="BB81" s="19">
        <v>4</v>
      </c>
      <c r="BC81" s="19">
        <v>3</v>
      </c>
      <c r="BD81" s="19">
        <v>14</v>
      </c>
    </row>
    <row r="82" spans="1:56" x14ac:dyDescent="0.25">
      <c r="A82" s="32">
        <v>77</v>
      </c>
      <c r="B82" s="18" t="s">
        <v>51</v>
      </c>
      <c r="C82" s="19">
        <v>1746</v>
      </c>
      <c r="D82" s="19">
        <v>156</v>
      </c>
      <c r="E82" s="19">
        <v>158</v>
      </c>
      <c r="F82" s="19">
        <v>205</v>
      </c>
      <c r="G82" s="19">
        <v>38</v>
      </c>
      <c r="H82" s="19">
        <v>22</v>
      </c>
      <c r="I82" s="19">
        <v>18</v>
      </c>
      <c r="J82" s="19">
        <v>27</v>
      </c>
      <c r="K82" s="19">
        <v>51</v>
      </c>
      <c r="L82" s="19">
        <v>134</v>
      </c>
      <c r="M82" s="19">
        <v>30</v>
      </c>
      <c r="N82" s="19">
        <v>21</v>
      </c>
      <c r="O82" s="19">
        <v>10</v>
      </c>
      <c r="P82" s="19">
        <v>175</v>
      </c>
      <c r="Q82" s="19">
        <v>35</v>
      </c>
      <c r="R82" s="19">
        <v>7</v>
      </c>
      <c r="S82" s="19">
        <v>16</v>
      </c>
      <c r="T82" s="19">
        <v>7</v>
      </c>
      <c r="U82" s="19">
        <v>18</v>
      </c>
      <c r="V82" s="19">
        <v>16</v>
      </c>
      <c r="W82" s="19">
        <v>8</v>
      </c>
      <c r="X82" s="19">
        <v>9</v>
      </c>
      <c r="Y82" s="19">
        <v>18</v>
      </c>
      <c r="Z82" s="19">
        <v>9</v>
      </c>
      <c r="AA82" s="19">
        <v>7</v>
      </c>
      <c r="AB82" s="19">
        <v>24</v>
      </c>
      <c r="AC82" s="19">
        <v>6</v>
      </c>
      <c r="AD82" s="19">
        <v>5</v>
      </c>
      <c r="AE82" s="19">
        <v>0</v>
      </c>
      <c r="AF82" s="19">
        <v>12</v>
      </c>
      <c r="AG82" s="19">
        <v>14</v>
      </c>
      <c r="AH82" s="19">
        <v>3</v>
      </c>
      <c r="AI82" s="19">
        <v>8</v>
      </c>
      <c r="AJ82" s="19">
        <v>3</v>
      </c>
      <c r="AK82" s="19">
        <v>4</v>
      </c>
      <c r="AL82" s="19">
        <v>9</v>
      </c>
      <c r="AM82" s="19">
        <v>7</v>
      </c>
      <c r="AN82" s="19">
        <v>3</v>
      </c>
      <c r="AO82" s="19">
        <v>6</v>
      </c>
      <c r="AP82" s="19">
        <v>3</v>
      </c>
      <c r="AQ82" s="19">
        <v>10</v>
      </c>
      <c r="AR82" s="19">
        <v>8</v>
      </c>
      <c r="AS82" s="19">
        <v>4</v>
      </c>
      <c r="AT82" s="19">
        <v>8</v>
      </c>
      <c r="AU82" s="19">
        <v>9</v>
      </c>
      <c r="AV82" s="19">
        <v>6</v>
      </c>
      <c r="AW82" s="19">
        <v>0</v>
      </c>
      <c r="AX82" s="19">
        <v>0</v>
      </c>
      <c r="AY82" s="19">
        <v>4</v>
      </c>
      <c r="AZ82" s="19">
        <v>6</v>
      </c>
      <c r="BA82" s="19">
        <v>0</v>
      </c>
      <c r="BB82" s="19">
        <v>3</v>
      </c>
      <c r="BC82" s="19">
        <v>0</v>
      </c>
      <c r="BD82" s="19">
        <v>0</v>
      </c>
    </row>
    <row r="83" spans="1:56" x14ac:dyDescent="0.25">
      <c r="A83" s="32">
        <v>78</v>
      </c>
      <c r="B83" s="18" t="s">
        <v>88</v>
      </c>
      <c r="C83" s="19">
        <v>3731</v>
      </c>
      <c r="D83" s="19">
        <v>705</v>
      </c>
      <c r="E83" s="19">
        <v>129</v>
      </c>
      <c r="F83" s="19">
        <v>16</v>
      </c>
      <c r="G83" s="19">
        <v>154</v>
      </c>
      <c r="H83" s="19">
        <v>234</v>
      </c>
      <c r="I83" s="19">
        <v>13</v>
      </c>
      <c r="J83" s="19">
        <v>83</v>
      </c>
      <c r="K83" s="19">
        <v>63</v>
      </c>
      <c r="L83" s="19">
        <v>3</v>
      </c>
      <c r="M83" s="19">
        <v>13</v>
      </c>
      <c r="N83" s="19">
        <v>34</v>
      </c>
      <c r="O83" s="19">
        <v>27</v>
      </c>
      <c r="P83" s="19">
        <v>0</v>
      </c>
      <c r="Q83" s="19">
        <v>19</v>
      </c>
      <c r="R83" s="19">
        <v>17</v>
      </c>
      <c r="S83" s="19">
        <v>3</v>
      </c>
      <c r="T83" s="19">
        <v>5</v>
      </c>
      <c r="U83" s="19">
        <v>9</v>
      </c>
      <c r="V83" s="19">
        <v>32</v>
      </c>
      <c r="W83" s="19">
        <v>28</v>
      </c>
      <c r="X83" s="19">
        <v>14</v>
      </c>
      <c r="Y83" s="19">
        <v>6</v>
      </c>
      <c r="Z83" s="19">
        <v>3</v>
      </c>
      <c r="AA83" s="19">
        <v>22</v>
      </c>
      <c r="AB83" s="19">
        <v>22</v>
      </c>
      <c r="AC83" s="19">
        <v>0</v>
      </c>
      <c r="AD83" s="19">
        <v>13</v>
      </c>
      <c r="AE83" s="19">
        <v>0</v>
      </c>
      <c r="AF83" s="19">
        <v>4</v>
      </c>
      <c r="AG83" s="19">
        <v>4</v>
      </c>
      <c r="AH83" s="19">
        <v>0</v>
      </c>
      <c r="AI83" s="19">
        <v>0</v>
      </c>
      <c r="AJ83" s="19">
        <v>10</v>
      </c>
      <c r="AK83" s="19">
        <v>0</v>
      </c>
      <c r="AL83" s="19">
        <v>0</v>
      </c>
      <c r="AM83" s="19">
        <v>10</v>
      </c>
      <c r="AN83" s="19">
        <v>0</v>
      </c>
      <c r="AO83" s="19">
        <v>5</v>
      </c>
      <c r="AP83" s="19">
        <v>5</v>
      </c>
      <c r="AQ83" s="19">
        <v>4</v>
      </c>
      <c r="AR83" s="19">
        <v>10</v>
      </c>
      <c r="AS83" s="19">
        <v>0</v>
      </c>
      <c r="AT83" s="19">
        <v>5</v>
      </c>
      <c r="AU83" s="19">
        <v>4</v>
      </c>
      <c r="AV83" s="19">
        <v>3</v>
      </c>
      <c r="AW83" s="19">
        <v>4</v>
      </c>
      <c r="AX83" s="19">
        <v>0</v>
      </c>
      <c r="AY83" s="19">
        <v>9</v>
      </c>
      <c r="AZ83" s="19">
        <v>10</v>
      </c>
      <c r="BA83" s="19">
        <v>0</v>
      </c>
      <c r="BB83" s="19">
        <v>3</v>
      </c>
      <c r="BC83" s="19">
        <v>0</v>
      </c>
      <c r="BD83" s="19">
        <v>0</v>
      </c>
    </row>
    <row r="84" spans="1:56" x14ac:dyDescent="0.25">
      <c r="A84" s="32">
        <v>79</v>
      </c>
      <c r="B84" s="25" t="s">
        <v>89</v>
      </c>
      <c r="C84" s="19">
        <v>449</v>
      </c>
      <c r="D84" s="19">
        <v>20</v>
      </c>
      <c r="E84" s="19">
        <v>0</v>
      </c>
      <c r="F84" s="19">
        <v>0</v>
      </c>
      <c r="G84" s="19">
        <v>8</v>
      </c>
      <c r="H84" s="19">
        <v>3</v>
      </c>
      <c r="I84" s="19">
        <v>0</v>
      </c>
      <c r="J84" s="19">
        <v>3</v>
      </c>
      <c r="K84" s="19">
        <v>7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4</v>
      </c>
      <c r="V84" s="19">
        <v>0</v>
      </c>
      <c r="W84" s="19">
        <v>6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</row>
    <row r="85" spans="1:56" x14ac:dyDescent="0.25">
      <c r="A85" s="32">
        <v>80</v>
      </c>
      <c r="B85" s="28" t="s">
        <v>16</v>
      </c>
      <c r="C85" s="33">
        <v>155762</v>
      </c>
      <c r="D85" s="33">
        <v>16122</v>
      </c>
      <c r="E85" s="33">
        <v>11168</v>
      </c>
      <c r="F85" s="33">
        <v>6766</v>
      </c>
      <c r="G85" s="33">
        <v>4041</v>
      </c>
      <c r="H85" s="33">
        <v>3104</v>
      </c>
      <c r="I85" s="33">
        <v>2977</v>
      </c>
      <c r="J85" s="33">
        <v>2896</v>
      </c>
      <c r="K85" s="33">
        <v>2822</v>
      </c>
      <c r="L85" s="33">
        <v>2218</v>
      </c>
      <c r="M85" s="33">
        <v>2055</v>
      </c>
      <c r="N85" s="33">
        <v>1916</v>
      </c>
      <c r="O85" s="33">
        <v>1623</v>
      </c>
      <c r="P85" s="33">
        <v>1561</v>
      </c>
      <c r="Q85" s="33">
        <v>1546</v>
      </c>
      <c r="R85" s="33">
        <v>1331</v>
      </c>
      <c r="S85" s="33">
        <v>1232</v>
      </c>
      <c r="T85" s="33">
        <v>1216</v>
      </c>
      <c r="U85" s="33">
        <v>1121</v>
      </c>
      <c r="V85" s="33">
        <v>987</v>
      </c>
      <c r="W85" s="33">
        <v>922</v>
      </c>
      <c r="X85" s="33">
        <v>820</v>
      </c>
      <c r="Y85" s="33">
        <v>778</v>
      </c>
      <c r="Z85" s="33">
        <v>774</v>
      </c>
      <c r="AA85" s="33">
        <v>745</v>
      </c>
      <c r="AB85" s="33">
        <v>684</v>
      </c>
      <c r="AC85" s="33">
        <v>647</v>
      </c>
      <c r="AD85" s="33">
        <v>635</v>
      </c>
      <c r="AE85" s="33">
        <v>628</v>
      </c>
      <c r="AF85" s="33">
        <v>616</v>
      </c>
      <c r="AG85" s="33">
        <v>544</v>
      </c>
      <c r="AH85" s="33">
        <v>499</v>
      </c>
      <c r="AI85" s="33">
        <v>460</v>
      </c>
      <c r="AJ85" s="33">
        <v>442</v>
      </c>
      <c r="AK85" s="33">
        <v>410</v>
      </c>
      <c r="AL85" s="33">
        <v>399</v>
      </c>
      <c r="AM85" s="33">
        <v>383</v>
      </c>
      <c r="AN85" s="33">
        <v>372</v>
      </c>
      <c r="AO85" s="33">
        <v>335</v>
      </c>
      <c r="AP85" s="33">
        <v>308</v>
      </c>
      <c r="AQ85" s="33">
        <v>290</v>
      </c>
      <c r="AR85" s="33">
        <v>285</v>
      </c>
      <c r="AS85" s="33">
        <v>279</v>
      </c>
      <c r="AT85" s="33">
        <v>259</v>
      </c>
      <c r="AU85" s="33">
        <v>256</v>
      </c>
      <c r="AV85" s="33">
        <v>240</v>
      </c>
      <c r="AW85" s="33">
        <v>238</v>
      </c>
      <c r="AX85" s="33">
        <v>220</v>
      </c>
      <c r="AY85" s="33">
        <v>203</v>
      </c>
      <c r="AZ85" s="33">
        <v>185</v>
      </c>
      <c r="BA85" s="33">
        <v>175</v>
      </c>
      <c r="BB85" s="33">
        <v>171</v>
      </c>
      <c r="BC85" s="33">
        <v>171</v>
      </c>
      <c r="BD85" s="33">
        <v>168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4993-7556-4ED9-B2C3-43495B39197E}">
  <dimension ref="A1:BD85"/>
  <sheetViews>
    <sheetView workbookViewId="0">
      <selection activeCell="J31" sqref="J31"/>
    </sheetView>
  </sheetViews>
  <sheetFormatPr defaultRowHeight="13" x14ac:dyDescent="0.3"/>
  <cols>
    <col min="1" max="1" width="3.453125" customWidth="1"/>
    <col min="2" max="2" width="17.36328125" customWidth="1"/>
    <col min="3" max="56" width="8" style="38" customWidth="1"/>
  </cols>
  <sheetData>
    <row r="1" spans="1:56" ht="18.5" x14ac:dyDescent="0.45">
      <c r="B1" s="41" t="s">
        <v>241</v>
      </c>
      <c r="C1" s="43"/>
      <c r="D1" s="43"/>
      <c r="E1" s="43"/>
      <c r="F1" s="43"/>
    </row>
    <row r="4" spans="1:56" x14ac:dyDescent="0.3">
      <c r="A4">
        <v>1</v>
      </c>
      <c r="B4">
        <v>2</v>
      </c>
      <c r="C4" s="38">
        <v>3</v>
      </c>
      <c r="D4">
        <v>4</v>
      </c>
      <c r="E4">
        <v>5</v>
      </c>
      <c r="F4" s="38">
        <v>6</v>
      </c>
      <c r="G4">
        <v>7</v>
      </c>
      <c r="H4">
        <v>8</v>
      </c>
      <c r="I4" s="38">
        <v>9</v>
      </c>
      <c r="J4">
        <v>10</v>
      </c>
      <c r="K4">
        <v>11</v>
      </c>
      <c r="L4" s="38">
        <v>12</v>
      </c>
      <c r="M4">
        <v>13</v>
      </c>
      <c r="N4">
        <v>14</v>
      </c>
      <c r="O4" s="38">
        <v>15</v>
      </c>
      <c r="P4">
        <v>16</v>
      </c>
      <c r="Q4">
        <v>17</v>
      </c>
      <c r="R4" s="38">
        <v>18</v>
      </c>
      <c r="S4">
        <v>19</v>
      </c>
      <c r="T4">
        <v>20</v>
      </c>
      <c r="U4" s="38">
        <v>21</v>
      </c>
      <c r="V4">
        <v>22</v>
      </c>
      <c r="W4">
        <v>23</v>
      </c>
      <c r="X4" s="38">
        <v>24</v>
      </c>
      <c r="Y4">
        <v>25</v>
      </c>
      <c r="Z4">
        <v>26</v>
      </c>
      <c r="AA4" s="38">
        <v>27</v>
      </c>
      <c r="AB4">
        <v>28</v>
      </c>
      <c r="AC4">
        <v>29</v>
      </c>
      <c r="AD4" s="38">
        <v>30</v>
      </c>
      <c r="AE4">
        <v>31</v>
      </c>
      <c r="AF4">
        <v>32</v>
      </c>
      <c r="AG4" s="38">
        <v>33</v>
      </c>
      <c r="AH4">
        <v>34</v>
      </c>
      <c r="AI4">
        <v>35</v>
      </c>
      <c r="AJ4" s="38">
        <v>36</v>
      </c>
      <c r="AK4">
        <v>37</v>
      </c>
      <c r="AL4">
        <v>38</v>
      </c>
      <c r="AM4" s="38">
        <v>39</v>
      </c>
      <c r="AN4">
        <v>40</v>
      </c>
      <c r="AO4">
        <v>41</v>
      </c>
      <c r="AP4" s="38">
        <v>42</v>
      </c>
      <c r="AQ4">
        <v>43</v>
      </c>
      <c r="AR4">
        <v>44</v>
      </c>
      <c r="AS4" s="38">
        <v>45</v>
      </c>
      <c r="AT4">
        <v>46</v>
      </c>
      <c r="AU4">
        <v>47</v>
      </c>
      <c r="AV4" s="38">
        <v>48</v>
      </c>
      <c r="AW4">
        <v>49</v>
      </c>
      <c r="AX4">
        <v>50</v>
      </c>
      <c r="AY4" s="38">
        <v>51</v>
      </c>
      <c r="AZ4">
        <v>52</v>
      </c>
      <c r="BA4">
        <v>53</v>
      </c>
      <c r="BB4" s="38">
        <v>54</v>
      </c>
      <c r="BC4">
        <v>55</v>
      </c>
      <c r="BD4">
        <v>56</v>
      </c>
    </row>
    <row r="5" spans="1:56" ht="52.5" x14ac:dyDescent="0.25">
      <c r="B5" s="16"/>
      <c r="C5" s="17" t="s">
        <v>104</v>
      </c>
      <c r="D5" s="17" t="s">
        <v>105</v>
      </c>
      <c r="E5" s="17" t="s">
        <v>106</v>
      </c>
      <c r="F5" s="17" t="s">
        <v>111</v>
      </c>
      <c r="G5" s="17" t="s">
        <v>115</v>
      </c>
      <c r="H5" s="17" t="s">
        <v>109</v>
      </c>
      <c r="I5" s="17" t="s">
        <v>108</v>
      </c>
      <c r="J5" s="17" t="s">
        <v>110</v>
      </c>
      <c r="K5" s="17" t="s">
        <v>107</v>
      </c>
      <c r="L5" s="17" t="s">
        <v>112</v>
      </c>
      <c r="M5" s="17" t="s">
        <v>117</v>
      </c>
      <c r="N5" s="17" t="s">
        <v>121</v>
      </c>
      <c r="O5" s="17" t="s">
        <v>116</v>
      </c>
      <c r="P5" s="17" t="s">
        <v>113</v>
      </c>
      <c r="Q5" s="17" t="s">
        <v>119</v>
      </c>
      <c r="R5" s="17" t="s">
        <v>120</v>
      </c>
      <c r="S5" s="17" t="s">
        <v>118</v>
      </c>
      <c r="T5" s="17" t="s">
        <v>122</v>
      </c>
      <c r="U5" s="17" t="s">
        <v>114</v>
      </c>
      <c r="V5" s="17" t="s">
        <v>125</v>
      </c>
      <c r="W5" s="17" t="s">
        <v>126</v>
      </c>
      <c r="X5" s="17" t="s">
        <v>124</v>
      </c>
      <c r="Y5" s="17" t="s">
        <v>123</v>
      </c>
      <c r="Z5" s="17" t="s">
        <v>133</v>
      </c>
      <c r="AA5" s="17" t="s">
        <v>135</v>
      </c>
      <c r="AB5" s="17" t="s">
        <v>132</v>
      </c>
      <c r="AC5" s="17" t="s">
        <v>130</v>
      </c>
      <c r="AD5" s="17" t="s">
        <v>129</v>
      </c>
      <c r="AE5" s="17" t="s">
        <v>239</v>
      </c>
      <c r="AF5" s="17" t="s">
        <v>131</v>
      </c>
      <c r="AG5" s="17" t="s">
        <v>138</v>
      </c>
      <c r="AH5" s="17" t="s">
        <v>128</v>
      </c>
      <c r="AI5" s="17" t="s">
        <v>136</v>
      </c>
      <c r="AJ5" s="17" t="s">
        <v>139</v>
      </c>
      <c r="AK5" s="17" t="s">
        <v>137</v>
      </c>
      <c r="AL5" s="17" t="s">
        <v>127</v>
      </c>
      <c r="AM5" s="17" t="s">
        <v>240</v>
      </c>
      <c r="AN5" s="17" t="s">
        <v>142</v>
      </c>
      <c r="AO5" s="17" t="s">
        <v>143</v>
      </c>
      <c r="AP5" s="17" t="s">
        <v>141</v>
      </c>
      <c r="AQ5" s="17" t="s">
        <v>134</v>
      </c>
      <c r="AR5" s="17" t="s">
        <v>147</v>
      </c>
      <c r="AS5" s="17" t="s">
        <v>149</v>
      </c>
      <c r="AT5" s="17" t="s">
        <v>148</v>
      </c>
      <c r="AU5" s="17" t="s">
        <v>151</v>
      </c>
      <c r="AV5" s="17" t="s">
        <v>145</v>
      </c>
      <c r="AW5" s="17" t="s">
        <v>150</v>
      </c>
      <c r="AX5" s="17" t="s">
        <v>201</v>
      </c>
      <c r="AY5" s="17" t="s">
        <v>140</v>
      </c>
      <c r="AZ5" s="17" t="s">
        <v>206</v>
      </c>
      <c r="BA5" s="17" t="s">
        <v>144</v>
      </c>
      <c r="BB5" s="17" t="s">
        <v>152</v>
      </c>
      <c r="BC5" s="17" t="s">
        <v>205</v>
      </c>
      <c r="BD5" s="17" t="s">
        <v>146</v>
      </c>
    </row>
    <row r="6" spans="1:56" ht="12.5" x14ac:dyDescent="0.25">
      <c r="A6" s="32">
        <v>1</v>
      </c>
      <c r="B6" s="37" t="s">
        <v>52</v>
      </c>
      <c r="C6" s="19">
        <v>705</v>
      </c>
      <c r="D6" s="19">
        <v>54</v>
      </c>
      <c r="E6" s="19">
        <v>3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4</v>
      </c>
      <c r="L6" s="19">
        <v>0</v>
      </c>
      <c r="M6" s="19">
        <v>0</v>
      </c>
      <c r="N6" s="19">
        <v>0</v>
      </c>
      <c r="O6" s="19">
        <v>4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3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</row>
    <row r="7" spans="1:56" ht="12.5" x14ac:dyDescent="0.25">
      <c r="A7" s="32">
        <v>2</v>
      </c>
      <c r="B7" s="18" t="s">
        <v>90</v>
      </c>
      <c r="C7" s="19">
        <v>675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3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7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</row>
    <row r="8" spans="1:56" ht="12.5" x14ac:dyDescent="0.25">
      <c r="A8" s="32">
        <v>3</v>
      </c>
      <c r="B8" s="18" t="s">
        <v>18</v>
      </c>
      <c r="C8" s="19">
        <v>5500</v>
      </c>
      <c r="D8" s="19">
        <v>29</v>
      </c>
      <c r="E8" s="19">
        <v>16</v>
      </c>
      <c r="F8" s="19">
        <v>9</v>
      </c>
      <c r="G8" s="19">
        <v>7</v>
      </c>
      <c r="H8" s="19">
        <v>25</v>
      </c>
      <c r="I8" s="19">
        <v>5</v>
      </c>
      <c r="J8" s="19">
        <v>7</v>
      </c>
      <c r="K8" s="19">
        <v>17</v>
      </c>
      <c r="L8" s="19">
        <v>0</v>
      </c>
      <c r="M8" s="19">
        <v>0</v>
      </c>
      <c r="N8" s="19">
        <v>0</v>
      </c>
      <c r="O8" s="19">
        <v>3</v>
      </c>
      <c r="P8" s="19">
        <v>4</v>
      </c>
      <c r="Q8" s="19">
        <v>3</v>
      </c>
      <c r="R8" s="19">
        <v>4</v>
      </c>
      <c r="S8" s="19">
        <v>8</v>
      </c>
      <c r="T8" s="19">
        <v>0</v>
      </c>
      <c r="U8" s="19">
        <v>21</v>
      </c>
      <c r="V8" s="19">
        <v>4</v>
      </c>
      <c r="W8" s="19">
        <v>4</v>
      </c>
      <c r="X8" s="19">
        <v>6</v>
      </c>
      <c r="Y8" s="19">
        <v>0</v>
      </c>
      <c r="Z8" s="19">
        <v>0</v>
      </c>
      <c r="AA8" s="19">
        <v>0</v>
      </c>
      <c r="AB8" s="19">
        <v>0</v>
      </c>
      <c r="AC8" s="19">
        <v>6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3</v>
      </c>
      <c r="AL8" s="19">
        <v>3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3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</row>
    <row r="9" spans="1:56" ht="12.5" x14ac:dyDescent="0.25">
      <c r="A9" s="32">
        <v>4</v>
      </c>
      <c r="B9" s="18" t="s">
        <v>19</v>
      </c>
      <c r="C9" s="19">
        <v>4515</v>
      </c>
      <c r="D9" s="19">
        <v>288</v>
      </c>
      <c r="E9" s="19">
        <v>128</v>
      </c>
      <c r="F9" s="19">
        <v>47</v>
      </c>
      <c r="G9" s="19">
        <v>34</v>
      </c>
      <c r="H9" s="19">
        <v>57</v>
      </c>
      <c r="I9" s="19">
        <v>18</v>
      </c>
      <c r="J9" s="19">
        <v>26</v>
      </c>
      <c r="K9" s="19">
        <v>33</v>
      </c>
      <c r="L9" s="19">
        <v>52</v>
      </c>
      <c r="M9" s="19">
        <v>27</v>
      </c>
      <c r="N9" s="19">
        <v>10</v>
      </c>
      <c r="O9" s="19">
        <v>16</v>
      </c>
      <c r="P9" s="19">
        <v>9</v>
      </c>
      <c r="Q9" s="19">
        <v>25</v>
      </c>
      <c r="R9" s="19">
        <v>17</v>
      </c>
      <c r="S9" s="19">
        <v>10</v>
      </c>
      <c r="T9" s="19">
        <v>3</v>
      </c>
      <c r="U9" s="19">
        <v>14</v>
      </c>
      <c r="V9" s="19">
        <v>5</v>
      </c>
      <c r="W9" s="19">
        <v>9</v>
      </c>
      <c r="X9" s="19">
        <v>7</v>
      </c>
      <c r="Y9" s="19">
        <v>6</v>
      </c>
      <c r="Z9" s="19">
        <v>4</v>
      </c>
      <c r="AA9" s="19">
        <v>0</v>
      </c>
      <c r="AB9" s="19">
        <v>6</v>
      </c>
      <c r="AC9" s="19">
        <v>4</v>
      </c>
      <c r="AD9" s="19">
        <v>15</v>
      </c>
      <c r="AE9" s="19">
        <v>9</v>
      </c>
      <c r="AF9" s="19">
        <v>0</v>
      </c>
      <c r="AG9" s="19">
        <v>4</v>
      </c>
      <c r="AH9" s="19">
        <v>0</v>
      </c>
      <c r="AI9" s="19">
        <v>0</v>
      </c>
      <c r="AJ9" s="19">
        <v>3</v>
      </c>
      <c r="AK9" s="19">
        <v>4</v>
      </c>
      <c r="AL9" s="19">
        <v>11</v>
      </c>
      <c r="AM9" s="19">
        <v>0</v>
      </c>
      <c r="AN9" s="19">
        <v>5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4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4</v>
      </c>
      <c r="BC9" s="19">
        <v>0</v>
      </c>
      <c r="BD9" s="19">
        <v>0</v>
      </c>
    </row>
    <row r="10" spans="1:56" ht="12.5" x14ac:dyDescent="0.25">
      <c r="A10" s="32">
        <v>5</v>
      </c>
      <c r="B10" s="18" t="s">
        <v>53</v>
      </c>
      <c r="C10" s="19">
        <v>2608</v>
      </c>
      <c r="D10" s="19">
        <v>37</v>
      </c>
      <c r="E10" s="19">
        <v>15</v>
      </c>
      <c r="F10" s="19">
        <v>3</v>
      </c>
      <c r="G10" s="19">
        <v>3</v>
      </c>
      <c r="H10" s="19">
        <v>4</v>
      </c>
      <c r="I10" s="19">
        <v>6</v>
      </c>
      <c r="J10" s="19">
        <v>5</v>
      </c>
      <c r="K10" s="19">
        <v>10</v>
      </c>
      <c r="L10" s="19">
        <v>5</v>
      </c>
      <c r="M10" s="19">
        <v>4</v>
      </c>
      <c r="N10" s="19">
        <v>0</v>
      </c>
      <c r="O10" s="19">
        <v>5</v>
      </c>
      <c r="P10" s="19">
        <v>0</v>
      </c>
      <c r="Q10" s="19">
        <v>6</v>
      </c>
      <c r="R10" s="19">
        <v>9</v>
      </c>
      <c r="S10" s="19">
        <v>0</v>
      </c>
      <c r="T10" s="19">
        <v>0</v>
      </c>
      <c r="U10" s="19">
        <v>8</v>
      </c>
      <c r="V10" s="19">
        <v>0</v>
      </c>
      <c r="W10" s="19">
        <v>0</v>
      </c>
      <c r="X10" s="19">
        <v>0</v>
      </c>
      <c r="Y10" s="19">
        <v>3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3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4</v>
      </c>
      <c r="BB10" s="19">
        <v>0</v>
      </c>
      <c r="BC10" s="19">
        <v>0</v>
      </c>
      <c r="BD10" s="19">
        <v>0</v>
      </c>
    </row>
    <row r="11" spans="1:56" ht="12.5" x14ac:dyDescent="0.25">
      <c r="A11" s="32">
        <v>6</v>
      </c>
      <c r="B11" s="18" t="s">
        <v>54</v>
      </c>
      <c r="C11" s="19">
        <v>2490</v>
      </c>
      <c r="D11" s="19">
        <v>31</v>
      </c>
      <c r="E11" s="19">
        <v>4</v>
      </c>
      <c r="F11" s="19">
        <v>0</v>
      </c>
      <c r="G11" s="19">
        <v>0</v>
      </c>
      <c r="H11" s="19">
        <v>5</v>
      </c>
      <c r="I11" s="19">
        <v>0</v>
      </c>
      <c r="J11" s="19">
        <v>3</v>
      </c>
      <c r="K11" s="19">
        <v>15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14</v>
      </c>
      <c r="S11" s="19">
        <v>0</v>
      </c>
      <c r="T11" s="19">
        <v>0</v>
      </c>
      <c r="U11" s="19">
        <v>9</v>
      </c>
      <c r="V11" s="19">
        <v>0</v>
      </c>
      <c r="W11" s="19">
        <v>0</v>
      </c>
      <c r="X11" s="19">
        <v>4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4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</row>
    <row r="12" spans="1:56" ht="12.5" x14ac:dyDescent="0.25">
      <c r="A12" s="32">
        <v>7</v>
      </c>
      <c r="B12" s="18" t="s">
        <v>233</v>
      </c>
      <c r="C12" s="19">
        <v>4482</v>
      </c>
      <c r="D12" s="19">
        <v>119</v>
      </c>
      <c r="E12" s="19">
        <v>109</v>
      </c>
      <c r="F12" s="19">
        <v>11</v>
      </c>
      <c r="G12" s="19">
        <v>22</v>
      </c>
      <c r="H12" s="19">
        <v>16</v>
      </c>
      <c r="I12" s="19">
        <v>3</v>
      </c>
      <c r="J12" s="19">
        <v>39</v>
      </c>
      <c r="K12" s="19">
        <v>44</v>
      </c>
      <c r="L12" s="19">
        <v>0</v>
      </c>
      <c r="M12" s="19">
        <v>9</v>
      </c>
      <c r="N12" s="19">
        <v>9</v>
      </c>
      <c r="O12" s="19">
        <v>10</v>
      </c>
      <c r="P12" s="19">
        <v>83</v>
      </c>
      <c r="Q12" s="19">
        <v>5</v>
      </c>
      <c r="R12" s="19">
        <v>15</v>
      </c>
      <c r="S12" s="19">
        <v>15</v>
      </c>
      <c r="T12" s="19">
        <v>8</v>
      </c>
      <c r="U12" s="19">
        <v>10</v>
      </c>
      <c r="V12" s="19">
        <v>3</v>
      </c>
      <c r="W12" s="19">
        <v>3</v>
      </c>
      <c r="X12" s="19">
        <v>0</v>
      </c>
      <c r="Y12" s="19">
        <v>0</v>
      </c>
      <c r="Z12" s="19">
        <v>3</v>
      </c>
      <c r="AA12" s="19">
        <v>0</v>
      </c>
      <c r="AB12" s="19">
        <v>3</v>
      </c>
      <c r="AC12" s="19">
        <v>0</v>
      </c>
      <c r="AD12" s="19">
        <v>0</v>
      </c>
      <c r="AE12" s="19">
        <v>6</v>
      </c>
      <c r="AF12" s="19">
        <v>6</v>
      </c>
      <c r="AG12" s="19">
        <v>4</v>
      </c>
      <c r="AH12" s="19">
        <v>3</v>
      </c>
      <c r="AI12" s="19">
        <v>6</v>
      </c>
      <c r="AJ12" s="19">
        <v>0</v>
      </c>
      <c r="AK12" s="19">
        <v>3</v>
      </c>
      <c r="AL12" s="19">
        <v>4</v>
      </c>
      <c r="AM12" s="19">
        <v>0</v>
      </c>
      <c r="AN12" s="19">
        <v>0</v>
      </c>
      <c r="AO12" s="19">
        <v>0</v>
      </c>
      <c r="AP12" s="19">
        <v>0</v>
      </c>
      <c r="AQ12" s="19">
        <v>6</v>
      </c>
      <c r="AR12" s="19">
        <v>0</v>
      </c>
      <c r="AS12" s="19">
        <v>0</v>
      </c>
      <c r="AT12" s="19">
        <v>4</v>
      </c>
      <c r="AU12" s="19">
        <v>0</v>
      </c>
      <c r="AV12" s="19">
        <v>0</v>
      </c>
      <c r="AW12" s="19">
        <v>0</v>
      </c>
      <c r="AX12" s="19">
        <v>0</v>
      </c>
      <c r="AY12" s="19">
        <v>4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</row>
    <row r="13" spans="1:56" ht="12.5" x14ac:dyDescent="0.25">
      <c r="A13" s="32">
        <v>8</v>
      </c>
      <c r="B13" s="18" t="s">
        <v>91</v>
      </c>
      <c r="C13" s="19">
        <v>961</v>
      </c>
      <c r="D13" s="19">
        <v>3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5</v>
      </c>
      <c r="K13" s="19">
        <v>7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4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</row>
    <row r="14" spans="1:56" ht="12.5" x14ac:dyDescent="0.25">
      <c r="A14" s="32">
        <v>9</v>
      </c>
      <c r="B14" s="18" t="s">
        <v>21</v>
      </c>
      <c r="C14" s="19">
        <v>5824</v>
      </c>
      <c r="D14" s="19">
        <v>191</v>
      </c>
      <c r="E14" s="19">
        <v>276</v>
      </c>
      <c r="F14" s="19">
        <v>131</v>
      </c>
      <c r="G14" s="19">
        <v>116</v>
      </c>
      <c r="H14" s="19">
        <v>14</v>
      </c>
      <c r="I14" s="19">
        <v>5</v>
      </c>
      <c r="J14" s="19">
        <v>21</v>
      </c>
      <c r="K14" s="19">
        <v>35</v>
      </c>
      <c r="L14" s="19">
        <v>12</v>
      </c>
      <c r="M14" s="19">
        <v>17</v>
      </c>
      <c r="N14" s="19">
        <v>18</v>
      </c>
      <c r="O14" s="19">
        <v>13</v>
      </c>
      <c r="P14" s="19">
        <v>11</v>
      </c>
      <c r="Q14" s="19">
        <v>10</v>
      </c>
      <c r="R14" s="19">
        <v>20</v>
      </c>
      <c r="S14" s="19">
        <v>23</v>
      </c>
      <c r="T14" s="19">
        <v>0</v>
      </c>
      <c r="U14" s="19">
        <v>4</v>
      </c>
      <c r="V14" s="19">
        <v>3</v>
      </c>
      <c r="W14" s="19">
        <v>3</v>
      </c>
      <c r="X14" s="19">
        <v>11</v>
      </c>
      <c r="Y14" s="19">
        <v>3</v>
      </c>
      <c r="Z14" s="19">
        <v>13</v>
      </c>
      <c r="AA14" s="19">
        <v>0</v>
      </c>
      <c r="AB14" s="19">
        <v>13</v>
      </c>
      <c r="AC14" s="19">
        <v>9</v>
      </c>
      <c r="AD14" s="19">
        <v>9</v>
      </c>
      <c r="AE14" s="19">
        <v>14</v>
      </c>
      <c r="AF14" s="19">
        <v>0</v>
      </c>
      <c r="AG14" s="19">
        <v>0</v>
      </c>
      <c r="AH14" s="19">
        <v>3</v>
      </c>
      <c r="AI14" s="19">
        <v>0</v>
      </c>
      <c r="AJ14" s="19">
        <v>4</v>
      </c>
      <c r="AK14" s="19">
        <v>12</v>
      </c>
      <c r="AL14" s="19">
        <v>7</v>
      </c>
      <c r="AM14" s="19">
        <v>0</v>
      </c>
      <c r="AN14" s="19">
        <v>14</v>
      </c>
      <c r="AO14" s="19">
        <v>7</v>
      </c>
      <c r="AP14" s="19">
        <v>0</v>
      </c>
      <c r="AQ14" s="19">
        <v>5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6</v>
      </c>
      <c r="AZ14" s="19">
        <v>3</v>
      </c>
      <c r="BA14" s="19">
        <v>0</v>
      </c>
      <c r="BB14" s="19">
        <v>5</v>
      </c>
      <c r="BC14" s="19">
        <v>0</v>
      </c>
      <c r="BD14" s="19">
        <v>0</v>
      </c>
    </row>
    <row r="15" spans="1:56" ht="12.5" x14ac:dyDescent="0.25">
      <c r="A15" s="32">
        <v>10</v>
      </c>
      <c r="B15" s="18" t="s">
        <v>22</v>
      </c>
      <c r="C15" s="19">
        <v>2477</v>
      </c>
      <c r="D15" s="19">
        <v>426</v>
      </c>
      <c r="E15" s="19">
        <v>364</v>
      </c>
      <c r="F15" s="19">
        <v>54</v>
      </c>
      <c r="G15" s="19">
        <v>32</v>
      </c>
      <c r="H15" s="19">
        <v>308</v>
      </c>
      <c r="I15" s="19">
        <v>562</v>
      </c>
      <c r="J15" s="19">
        <v>125</v>
      </c>
      <c r="K15" s="19">
        <v>54</v>
      </c>
      <c r="L15" s="19">
        <v>207</v>
      </c>
      <c r="M15" s="19">
        <v>70</v>
      </c>
      <c r="N15" s="19">
        <v>211</v>
      </c>
      <c r="O15" s="19">
        <v>126</v>
      </c>
      <c r="P15" s="19">
        <v>10</v>
      </c>
      <c r="Q15" s="19">
        <v>100</v>
      </c>
      <c r="R15" s="19">
        <v>8</v>
      </c>
      <c r="S15" s="19">
        <v>30</v>
      </c>
      <c r="T15" s="19">
        <v>78</v>
      </c>
      <c r="U15" s="19">
        <v>7</v>
      </c>
      <c r="V15" s="19">
        <v>46</v>
      </c>
      <c r="W15" s="19">
        <v>36</v>
      </c>
      <c r="X15" s="19">
        <v>28</v>
      </c>
      <c r="Y15" s="19">
        <v>34</v>
      </c>
      <c r="Z15" s="19">
        <v>0</v>
      </c>
      <c r="AA15" s="19">
        <v>30</v>
      </c>
      <c r="AB15" s="19">
        <v>7</v>
      </c>
      <c r="AC15" s="19">
        <v>10</v>
      </c>
      <c r="AD15" s="19">
        <v>5</v>
      </c>
      <c r="AE15" s="19">
        <v>0</v>
      </c>
      <c r="AF15" s="19">
        <v>11</v>
      </c>
      <c r="AG15" s="19">
        <v>17</v>
      </c>
      <c r="AH15" s="19">
        <v>3</v>
      </c>
      <c r="AI15" s="19">
        <v>0</v>
      </c>
      <c r="AJ15" s="19">
        <v>0</v>
      </c>
      <c r="AK15" s="19">
        <v>0</v>
      </c>
      <c r="AL15" s="19">
        <v>0</v>
      </c>
      <c r="AM15" s="19">
        <v>7</v>
      </c>
      <c r="AN15" s="19">
        <v>0</v>
      </c>
      <c r="AO15" s="19">
        <v>3</v>
      </c>
      <c r="AP15" s="19">
        <v>17</v>
      </c>
      <c r="AQ15" s="19">
        <v>0</v>
      </c>
      <c r="AR15" s="19">
        <v>0</v>
      </c>
      <c r="AS15" s="19">
        <v>3</v>
      </c>
      <c r="AT15" s="19">
        <v>9</v>
      </c>
      <c r="AU15" s="19">
        <v>0</v>
      </c>
      <c r="AV15" s="19">
        <v>4</v>
      </c>
      <c r="AW15" s="19">
        <v>5</v>
      </c>
      <c r="AX15" s="19">
        <v>3</v>
      </c>
      <c r="AY15" s="19">
        <v>4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</row>
    <row r="16" spans="1:56" ht="12.5" x14ac:dyDescent="0.25">
      <c r="A16" s="32">
        <v>11</v>
      </c>
      <c r="B16" s="18" t="s">
        <v>55</v>
      </c>
      <c r="C16" s="19">
        <v>469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</row>
    <row r="17" spans="1:56" ht="12.5" x14ac:dyDescent="0.25">
      <c r="A17" s="32">
        <v>12</v>
      </c>
      <c r="B17" s="18" t="s">
        <v>56</v>
      </c>
      <c r="C17" s="19">
        <v>2111</v>
      </c>
      <c r="D17" s="19">
        <v>23</v>
      </c>
      <c r="E17" s="19">
        <v>5</v>
      </c>
      <c r="F17" s="19">
        <v>0</v>
      </c>
      <c r="G17" s="19">
        <v>0</v>
      </c>
      <c r="H17" s="19">
        <v>0</v>
      </c>
      <c r="I17" s="19">
        <v>3</v>
      </c>
      <c r="J17" s="19">
        <v>0</v>
      </c>
      <c r="K17" s="19">
        <v>0</v>
      </c>
      <c r="L17" s="19">
        <v>3</v>
      </c>
      <c r="M17" s="19">
        <v>3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5</v>
      </c>
      <c r="V17" s="19">
        <v>0</v>
      </c>
      <c r="W17" s="19">
        <v>3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</row>
    <row r="18" spans="1:56" ht="12.5" x14ac:dyDescent="0.25">
      <c r="A18" s="32">
        <v>13</v>
      </c>
      <c r="B18" s="18" t="s">
        <v>57</v>
      </c>
      <c r="C18" s="19">
        <v>2744</v>
      </c>
      <c r="D18" s="19">
        <v>37</v>
      </c>
      <c r="E18" s="19">
        <v>8</v>
      </c>
      <c r="F18" s="19">
        <v>0</v>
      </c>
      <c r="G18" s="19">
        <v>3</v>
      </c>
      <c r="H18" s="19">
        <v>15</v>
      </c>
      <c r="I18" s="19">
        <v>3</v>
      </c>
      <c r="J18" s="19">
        <v>7</v>
      </c>
      <c r="K18" s="19">
        <v>21</v>
      </c>
      <c r="L18" s="19">
        <v>3</v>
      </c>
      <c r="M18" s="19">
        <v>4</v>
      </c>
      <c r="N18" s="19">
        <v>0</v>
      </c>
      <c r="O18" s="19">
        <v>18</v>
      </c>
      <c r="P18" s="19">
        <v>8</v>
      </c>
      <c r="Q18" s="19">
        <v>4</v>
      </c>
      <c r="R18" s="19">
        <v>9</v>
      </c>
      <c r="S18" s="19">
        <v>11</v>
      </c>
      <c r="T18" s="19">
        <v>0</v>
      </c>
      <c r="U18" s="19">
        <v>20</v>
      </c>
      <c r="V18" s="19">
        <v>0</v>
      </c>
      <c r="W18" s="19">
        <v>0</v>
      </c>
      <c r="X18" s="19">
        <v>5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3</v>
      </c>
      <c r="AS18" s="19">
        <v>0</v>
      </c>
      <c r="AT18" s="19">
        <v>0</v>
      </c>
      <c r="AU18" s="19">
        <v>3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6</v>
      </c>
    </row>
    <row r="19" spans="1:56" ht="12.5" x14ac:dyDescent="0.25">
      <c r="A19" s="32">
        <v>14</v>
      </c>
      <c r="B19" s="18" t="s">
        <v>23</v>
      </c>
      <c r="C19" s="19">
        <v>5311</v>
      </c>
      <c r="D19" s="19">
        <v>154</v>
      </c>
      <c r="E19" s="19">
        <v>81</v>
      </c>
      <c r="F19" s="19">
        <v>38</v>
      </c>
      <c r="G19" s="19">
        <v>64</v>
      </c>
      <c r="H19" s="19">
        <v>71</v>
      </c>
      <c r="I19" s="19">
        <v>22</v>
      </c>
      <c r="J19" s="19">
        <v>92</v>
      </c>
      <c r="K19" s="19">
        <v>49</v>
      </c>
      <c r="L19" s="19">
        <v>15</v>
      </c>
      <c r="M19" s="19">
        <v>52</v>
      </c>
      <c r="N19" s="19">
        <v>13</v>
      </c>
      <c r="O19" s="19">
        <v>96</v>
      </c>
      <c r="P19" s="19">
        <v>19</v>
      </c>
      <c r="Q19" s="19">
        <v>62</v>
      </c>
      <c r="R19" s="19">
        <v>91</v>
      </c>
      <c r="S19" s="19">
        <v>80</v>
      </c>
      <c r="T19" s="19">
        <v>18</v>
      </c>
      <c r="U19" s="19">
        <v>45</v>
      </c>
      <c r="V19" s="19">
        <v>28</v>
      </c>
      <c r="W19" s="19">
        <v>13</v>
      </c>
      <c r="X19" s="19">
        <v>8</v>
      </c>
      <c r="Y19" s="19">
        <v>6</v>
      </c>
      <c r="Z19" s="19">
        <v>27</v>
      </c>
      <c r="AA19" s="19">
        <v>13</v>
      </c>
      <c r="AB19" s="19">
        <v>0</v>
      </c>
      <c r="AC19" s="19">
        <v>25</v>
      </c>
      <c r="AD19" s="19">
        <v>15</v>
      </c>
      <c r="AE19" s="19">
        <v>6</v>
      </c>
      <c r="AF19" s="19">
        <v>29</v>
      </c>
      <c r="AG19" s="19">
        <v>10</v>
      </c>
      <c r="AH19" s="19">
        <v>8</v>
      </c>
      <c r="AI19" s="19">
        <v>0</v>
      </c>
      <c r="AJ19" s="19">
        <v>8</v>
      </c>
      <c r="AK19" s="19">
        <v>0</v>
      </c>
      <c r="AL19" s="19">
        <v>0</v>
      </c>
      <c r="AM19" s="19">
        <v>6</v>
      </c>
      <c r="AN19" s="19">
        <v>6</v>
      </c>
      <c r="AO19" s="19">
        <v>5</v>
      </c>
      <c r="AP19" s="19">
        <v>0</v>
      </c>
      <c r="AQ19" s="19">
        <v>0</v>
      </c>
      <c r="AR19" s="19">
        <v>3</v>
      </c>
      <c r="AS19" s="19">
        <v>0</v>
      </c>
      <c r="AT19" s="19">
        <v>5</v>
      </c>
      <c r="AU19" s="19">
        <v>0</v>
      </c>
      <c r="AV19" s="19">
        <v>3</v>
      </c>
      <c r="AW19" s="19">
        <v>7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</row>
    <row r="20" spans="1:56" ht="12.5" x14ac:dyDescent="0.25">
      <c r="A20" s="32">
        <v>15</v>
      </c>
      <c r="B20" s="18" t="s">
        <v>58</v>
      </c>
      <c r="C20" s="19">
        <v>1119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</row>
    <row r="21" spans="1:56" ht="12.5" x14ac:dyDescent="0.25">
      <c r="A21" s="32">
        <v>16</v>
      </c>
      <c r="B21" s="18" t="s">
        <v>234</v>
      </c>
      <c r="C21" s="19">
        <v>1271</v>
      </c>
      <c r="D21" s="19">
        <v>9</v>
      </c>
      <c r="E21" s="19">
        <v>3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4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3</v>
      </c>
      <c r="S21" s="19">
        <v>0</v>
      </c>
      <c r="T21" s="19">
        <v>0</v>
      </c>
      <c r="U21" s="19">
        <v>0</v>
      </c>
      <c r="V21" s="19">
        <v>3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</row>
    <row r="22" spans="1:56" ht="12.5" x14ac:dyDescent="0.25">
      <c r="A22" s="32">
        <v>17</v>
      </c>
      <c r="B22" s="18" t="s">
        <v>60</v>
      </c>
      <c r="C22" s="19">
        <v>931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3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5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</row>
    <row r="23" spans="1:56" ht="12.5" x14ac:dyDescent="0.25">
      <c r="A23" s="32">
        <v>18</v>
      </c>
      <c r="B23" s="18" t="s">
        <v>24</v>
      </c>
      <c r="C23" s="19">
        <v>3353</v>
      </c>
      <c r="D23" s="19">
        <v>1115</v>
      </c>
      <c r="E23" s="19">
        <v>733</v>
      </c>
      <c r="F23" s="19">
        <v>54</v>
      </c>
      <c r="G23" s="19">
        <v>64</v>
      </c>
      <c r="H23" s="19">
        <v>59</v>
      </c>
      <c r="I23" s="19">
        <v>51</v>
      </c>
      <c r="J23" s="19">
        <v>17</v>
      </c>
      <c r="K23" s="19">
        <v>18</v>
      </c>
      <c r="L23" s="19">
        <v>162</v>
      </c>
      <c r="M23" s="19">
        <v>93</v>
      </c>
      <c r="N23" s="19">
        <v>36</v>
      </c>
      <c r="O23" s="19">
        <v>45</v>
      </c>
      <c r="P23" s="19">
        <v>4</v>
      </c>
      <c r="Q23" s="19">
        <v>39</v>
      </c>
      <c r="R23" s="19">
        <v>16</v>
      </c>
      <c r="S23" s="19">
        <v>0</v>
      </c>
      <c r="T23" s="19">
        <v>10</v>
      </c>
      <c r="U23" s="19">
        <v>0</v>
      </c>
      <c r="V23" s="19">
        <v>3</v>
      </c>
      <c r="W23" s="19">
        <v>11</v>
      </c>
      <c r="X23" s="19">
        <v>8</v>
      </c>
      <c r="Y23" s="19">
        <v>5</v>
      </c>
      <c r="Z23" s="19">
        <v>4</v>
      </c>
      <c r="AA23" s="19">
        <v>5</v>
      </c>
      <c r="AB23" s="19">
        <v>0</v>
      </c>
      <c r="AC23" s="19">
        <v>8</v>
      </c>
      <c r="AD23" s="19">
        <v>4</v>
      </c>
      <c r="AE23" s="19">
        <v>6</v>
      </c>
      <c r="AF23" s="19">
        <v>0</v>
      </c>
      <c r="AG23" s="19">
        <v>7</v>
      </c>
      <c r="AH23" s="19">
        <v>3</v>
      </c>
      <c r="AI23" s="19">
        <v>0</v>
      </c>
      <c r="AJ23" s="19">
        <v>0</v>
      </c>
      <c r="AK23" s="19">
        <v>10</v>
      </c>
      <c r="AL23" s="19">
        <v>6</v>
      </c>
      <c r="AM23" s="19">
        <v>4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</row>
    <row r="24" spans="1:56" ht="12.5" x14ac:dyDescent="0.25">
      <c r="A24" s="32">
        <v>19</v>
      </c>
      <c r="B24" s="18" t="s">
        <v>61</v>
      </c>
      <c r="C24" s="19">
        <v>3279</v>
      </c>
      <c r="D24" s="19">
        <v>20</v>
      </c>
      <c r="E24" s="19">
        <v>10</v>
      </c>
      <c r="F24" s="19">
        <v>0</v>
      </c>
      <c r="G24" s="19">
        <v>0</v>
      </c>
      <c r="H24" s="19">
        <v>4</v>
      </c>
      <c r="I24" s="19">
        <v>3</v>
      </c>
      <c r="J24" s="19">
        <v>3</v>
      </c>
      <c r="K24" s="19">
        <v>16</v>
      </c>
      <c r="L24" s="19">
        <v>0</v>
      </c>
      <c r="M24" s="19">
        <v>0</v>
      </c>
      <c r="N24" s="19">
        <v>0</v>
      </c>
      <c r="O24" s="19">
        <v>4</v>
      </c>
      <c r="P24" s="19">
        <v>0</v>
      </c>
      <c r="Q24" s="19">
        <v>0</v>
      </c>
      <c r="R24" s="19">
        <v>0</v>
      </c>
      <c r="S24" s="19">
        <v>4</v>
      </c>
      <c r="T24" s="19">
        <v>0</v>
      </c>
      <c r="U24" s="19">
        <v>8</v>
      </c>
      <c r="V24" s="19">
        <v>5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4</v>
      </c>
      <c r="AW24" s="19">
        <v>0</v>
      </c>
      <c r="AX24" s="19">
        <v>0</v>
      </c>
      <c r="AY24" s="19">
        <v>0</v>
      </c>
      <c r="AZ24" s="19">
        <v>0</v>
      </c>
      <c r="BA24" s="19">
        <v>3</v>
      </c>
      <c r="BB24" s="19">
        <v>0</v>
      </c>
      <c r="BC24" s="19">
        <v>0</v>
      </c>
      <c r="BD24" s="19">
        <v>0</v>
      </c>
    </row>
    <row r="25" spans="1:56" ht="12.5" x14ac:dyDescent="0.25">
      <c r="A25" s="32">
        <v>20</v>
      </c>
      <c r="B25" s="18" t="s">
        <v>25</v>
      </c>
      <c r="C25" s="19">
        <v>5460</v>
      </c>
      <c r="D25" s="19">
        <v>68</v>
      </c>
      <c r="E25" s="19">
        <v>76</v>
      </c>
      <c r="F25" s="19">
        <v>13</v>
      </c>
      <c r="G25" s="19">
        <v>16</v>
      </c>
      <c r="H25" s="19">
        <v>26</v>
      </c>
      <c r="I25" s="19">
        <v>3</v>
      </c>
      <c r="J25" s="19">
        <v>37</v>
      </c>
      <c r="K25" s="19">
        <v>41</v>
      </c>
      <c r="L25" s="19">
        <v>0</v>
      </c>
      <c r="M25" s="19">
        <v>12</v>
      </c>
      <c r="N25" s="19">
        <v>0</v>
      </c>
      <c r="O25" s="19">
        <v>29</v>
      </c>
      <c r="P25" s="19">
        <v>28</v>
      </c>
      <c r="Q25" s="19">
        <v>17</v>
      </c>
      <c r="R25" s="19">
        <v>28</v>
      </c>
      <c r="S25" s="19">
        <v>13</v>
      </c>
      <c r="T25" s="19">
        <v>8</v>
      </c>
      <c r="U25" s="19">
        <v>51</v>
      </c>
      <c r="V25" s="19">
        <v>10</v>
      </c>
      <c r="W25" s="19">
        <v>9</v>
      </c>
      <c r="X25" s="19">
        <v>4</v>
      </c>
      <c r="Y25" s="19">
        <v>3</v>
      </c>
      <c r="Z25" s="19">
        <v>0</v>
      </c>
      <c r="AA25" s="19">
        <v>10</v>
      </c>
      <c r="AB25" s="19">
        <v>0</v>
      </c>
      <c r="AC25" s="19">
        <v>7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8</v>
      </c>
      <c r="AM25" s="19">
        <v>5</v>
      </c>
      <c r="AN25" s="19">
        <v>3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3</v>
      </c>
      <c r="AW25" s="19">
        <v>0</v>
      </c>
      <c r="AX25" s="19">
        <v>0</v>
      </c>
      <c r="AY25" s="19">
        <v>4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</row>
    <row r="26" spans="1:56" ht="12.5" x14ac:dyDescent="0.25">
      <c r="A26" s="32">
        <v>21</v>
      </c>
      <c r="B26" s="18" t="s">
        <v>62</v>
      </c>
      <c r="C26" s="19">
        <v>765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</row>
    <row r="27" spans="1:56" ht="12.5" x14ac:dyDescent="0.25">
      <c r="A27" s="32">
        <v>22</v>
      </c>
      <c r="B27" s="18" t="s">
        <v>26</v>
      </c>
      <c r="C27" s="19">
        <v>4704</v>
      </c>
      <c r="D27" s="19">
        <v>154</v>
      </c>
      <c r="E27" s="19">
        <v>352</v>
      </c>
      <c r="F27" s="19">
        <v>52</v>
      </c>
      <c r="G27" s="19">
        <v>44</v>
      </c>
      <c r="H27" s="19">
        <v>16</v>
      </c>
      <c r="I27" s="19">
        <v>0</v>
      </c>
      <c r="J27" s="19">
        <v>96</v>
      </c>
      <c r="K27" s="19">
        <v>44</v>
      </c>
      <c r="L27" s="19">
        <v>3</v>
      </c>
      <c r="M27" s="19">
        <v>26</v>
      </c>
      <c r="N27" s="19">
        <v>7</v>
      </c>
      <c r="O27" s="19">
        <v>26</v>
      </c>
      <c r="P27" s="19">
        <v>286</v>
      </c>
      <c r="Q27" s="19">
        <v>20</v>
      </c>
      <c r="R27" s="19">
        <v>40</v>
      </c>
      <c r="S27" s="19">
        <v>54</v>
      </c>
      <c r="T27" s="19">
        <v>9</v>
      </c>
      <c r="U27" s="19">
        <v>11</v>
      </c>
      <c r="V27" s="19">
        <v>4</v>
      </c>
      <c r="W27" s="19">
        <v>4</v>
      </c>
      <c r="X27" s="19">
        <v>0</v>
      </c>
      <c r="Y27" s="19">
        <v>10</v>
      </c>
      <c r="Z27" s="19">
        <v>11</v>
      </c>
      <c r="AA27" s="19">
        <v>5</v>
      </c>
      <c r="AB27" s="19">
        <v>7</v>
      </c>
      <c r="AC27" s="19">
        <v>8</v>
      </c>
      <c r="AD27" s="19">
        <v>9</v>
      </c>
      <c r="AE27" s="19">
        <v>0</v>
      </c>
      <c r="AF27" s="19">
        <v>9</v>
      </c>
      <c r="AG27" s="19">
        <v>0</v>
      </c>
      <c r="AH27" s="19">
        <v>4</v>
      </c>
      <c r="AI27" s="19">
        <v>85</v>
      </c>
      <c r="AJ27" s="19">
        <v>6</v>
      </c>
      <c r="AK27" s="19">
        <v>6</v>
      </c>
      <c r="AL27" s="19">
        <v>9</v>
      </c>
      <c r="AM27" s="19">
        <v>4</v>
      </c>
      <c r="AN27" s="19">
        <v>5</v>
      </c>
      <c r="AO27" s="19">
        <v>0</v>
      </c>
      <c r="AP27" s="19">
        <v>3</v>
      </c>
      <c r="AQ27" s="19">
        <v>49</v>
      </c>
      <c r="AR27" s="19">
        <v>0</v>
      </c>
      <c r="AS27" s="19">
        <v>0</v>
      </c>
      <c r="AT27" s="19">
        <v>4</v>
      </c>
      <c r="AU27" s="19">
        <v>0</v>
      </c>
      <c r="AV27" s="19">
        <v>3</v>
      </c>
      <c r="AW27" s="19">
        <v>0</v>
      </c>
      <c r="AX27" s="19">
        <v>0</v>
      </c>
      <c r="AY27" s="19">
        <v>4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</row>
    <row r="28" spans="1:56" ht="12.5" x14ac:dyDescent="0.25">
      <c r="A28" s="32">
        <v>23</v>
      </c>
      <c r="B28" s="18" t="s">
        <v>63</v>
      </c>
      <c r="C28" s="19">
        <v>1171</v>
      </c>
      <c r="D28" s="19">
        <v>3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3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3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</row>
    <row r="29" spans="1:56" ht="12.5" x14ac:dyDescent="0.25">
      <c r="A29" s="32">
        <v>24</v>
      </c>
      <c r="B29" s="18" t="s">
        <v>64</v>
      </c>
      <c r="C29" s="19">
        <v>563</v>
      </c>
      <c r="D29" s="19">
        <v>5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6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</row>
    <row r="30" spans="1:56" ht="12.5" x14ac:dyDescent="0.25">
      <c r="A30" s="32">
        <v>25</v>
      </c>
      <c r="B30" s="18" t="s">
        <v>27</v>
      </c>
      <c r="C30" s="19">
        <v>5581</v>
      </c>
      <c r="D30" s="19">
        <v>19</v>
      </c>
      <c r="E30" s="19">
        <v>0</v>
      </c>
      <c r="F30" s="19">
        <v>8</v>
      </c>
      <c r="G30" s="19">
        <v>8</v>
      </c>
      <c r="H30" s="19">
        <v>11</v>
      </c>
      <c r="I30" s="19">
        <v>3</v>
      </c>
      <c r="J30" s="19">
        <v>4</v>
      </c>
      <c r="K30" s="19">
        <v>13</v>
      </c>
      <c r="L30" s="19">
        <v>4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3</v>
      </c>
      <c r="S30" s="19">
        <v>0</v>
      </c>
      <c r="T30" s="19">
        <v>3</v>
      </c>
      <c r="U30" s="19">
        <v>12</v>
      </c>
      <c r="V30" s="19">
        <v>0</v>
      </c>
      <c r="W30" s="19">
        <v>3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</row>
    <row r="31" spans="1:56" ht="12.5" x14ac:dyDescent="0.25">
      <c r="A31" s="32">
        <v>26</v>
      </c>
      <c r="B31" s="18" t="s">
        <v>28</v>
      </c>
      <c r="C31" s="19">
        <v>2869</v>
      </c>
      <c r="D31" s="19">
        <v>297</v>
      </c>
      <c r="E31" s="19">
        <v>242</v>
      </c>
      <c r="F31" s="19">
        <v>100</v>
      </c>
      <c r="G31" s="19">
        <v>117</v>
      </c>
      <c r="H31" s="19">
        <v>69</v>
      </c>
      <c r="I31" s="19">
        <v>30</v>
      </c>
      <c r="J31" s="19">
        <v>108</v>
      </c>
      <c r="K31" s="19">
        <v>41</v>
      </c>
      <c r="L31" s="19">
        <v>13</v>
      </c>
      <c r="M31" s="19">
        <v>53</v>
      </c>
      <c r="N31" s="19">
        <v>174</v>
      </c>
      <c r="O31" s="19">
        <v>109</v>
      </c>
      <c r="P31" s="19">
        <v>39</v>
      </c>
      <c r="Q31" s="19">
        <v>128</v>
      </c>
      <c r="R31" s="19">
        <v>89</v>
      </c>
      <c r="S31" s="19">
        <v>59</v>
      </c>
      <c r="T31" s="19">
        <v>33</v>
      </c>
      <c r="U31" s="19">
        <v>13</v>
      </c>
      <c r="V31" s="19">
        <v>13</v>
      </c>
      <c r="W31" s="19">
        <v>17</v>
      </c>
      <c r="X31" s="19">
        <v>8</v>
      </c>
      <c r="Y31" s="19">
        <v>14</v>
      </c>
      <c r="Z31" s="19">
        <v>35</v>
      </c>
      <c r="AA31" s="19">
        <v>50</v>
      </c>
      <c r="AB31" s="19">
        <v>17</v>
      </c>
      <c r="AC31" s="19">
        <v>15</v>
      </c>
      <c r="AD31" s="19">
        <v>28</v>
      </c>
      <c r="AE31" s="19">
        <v>14</v>
      </c>
      <c r="AF31" s="19">
        <v>26</v>
      </c>
      <c r="AG31" s="19">
        <v>10</v>
      </c>
      <c r="AH31" s="19">
        <v>3</v>
      </c>
      <c r="AI31" s="19">
        <v>0</v>
      </c>
      <c r="AJ31" s="19">
        <v>13</v>
      </c>
      <c r="AK31" s="19">
        <v>8</v>
      </c>
      <c r="AL31" s="19">
        <v>0</v>
      </c>
      <c r="AM31" s="19">
        <v>9</v>
      </c>
      <c r="AN31" s="19">
        <v>3</v>
      </c>
      <c r="AO31" s="19">
        <v>4</v>
      </c>
      <c r="AP31" s="19">
        <v>6</v>
      </c>
      <c r="AQ31" s="19">
        <v>0</v>
      </c>
      <c r="AR31" s="19">
        <v>41</v>
      </c>
      <c r="AS31" s="19">
        <v>0</v>
      </c>
      <c r="AT31" s="19">
        <v>13</v>
      </c>
      <c r="AU31" s="19">
        <v>0</v>
      </c>
      <c r="AV31" s="19">
        <v>0</v>
      </c>
      <c r="AW31" s="19">
        <v>6</v>
      </c>
      <c r="AX31" s="19">
        <v>9</v>
      </c>
      <c r="AY31" s="19">
        <v>3</v>
      </c>
      <c r="AZ31" s="19">
        <v>4</v>
      </c>
      <c r="BA31" s="19">
        <v>3</v>
      </c>
      <c r="BB31" s="19">
        <v>0</v>
      </c>
      <c r="BC31" s="19">
        <v>0</v>
      </c>
      <c r="BD31" s="19">
        <v>0</v>
      </c>
    </row>
    <row r="32" spans="1:56" ht="12.5" x14ac:dyDescent="0.25">
      <c r="A32" s="32">
        <v>27</v>
      </c>
      <c r="B32" s="18" t="s">
        <v>29</v>
      </c>
      <c r="C32" s="19">
        <v>11488</v>
      </c>
      <c r="D32" s="19">
        <v>252</v>
      </c>
      <c r="E32" s="19">
        <v>86</v>
      </c>
      <c r="F32" s="19">
        <v>11</v>
      </c>
      <c r="G32" s="19">
        <v>17</v>
      </c>
      <c r="H32" s="19">
        <v>193</v>
      </c>
      <c r="I32" s="19">
        <v>28</v>
      </c>
      <c r="J32" s="19">
        <v>53</v>
      </c>
      <c r="K32" s="19">
        <v>72</v>
      </c>
      <c r="L32" s="19">
        <v>72</v>
      </c>
      <c r="M32" s="19">
        <v>12</v>
      </c>
      <c r="N32" s="19">
        <v>6</v>
      </c>
      <c r="O32" s="19">
        <v>39</v>
      </c>
      <c r="P32" s="19">
        <v>22</v>
      </c>
      <c r="Q32" s="19">
        <v>51</v>
      </c>
      <c r="R32" s="19">
        <v>14</v>
      </c>
      <c r="S32" s="19">
        <v>34</v>
      </c>
      <c r="T32" s="19">
        <v>7</v>
      </c>
      <c r="U32" s="19">
        <v>56</v>
      </c>
      <c r="V32" s="19">
        <v>12</v>
      </c>
      <c r="W32" s="19">
        <v>5</v>
      </c>
      <c r="X32" s="19">
        <v>21</v>
      </c>
      <c r="Y32" s="19">
        <v>31</v>
      </c>
      <c r="Z32" s="19">
        <v>0</v>
      </c>
      <c r="AA32" s="19">
        <v>12</v>
      </c>
      <c r="AB32" s="19">
        <v>0</v>
      </c>
      <c r="AC32" s="19">
        <v>0</v>
      </c>
      <c r="AD32" s="19">
        <v>0</v>
      </c>
      <c r="AE32" s="19">
        <v>5</v>
      </c>
      <c r="AF32" s="19">
        <v>0</v>
      </c>
      <c r="AG32" s="19">
        <v>11</v>
      </c>
      <c r="AH32" s="19">
        <v>4</v>
      </c>
      <c r="AI32" s="19">
        <v>0</v>
      </c>
      <c r="AJ32" s="19">
        <v>0</v>
      </c>
      <c r="AK32" s="19">
        <v>3</v>
      </c>
      <c r="AL32" s="19">
        <v>0</v>
      </c>
      <c r="AM32" s="19">
        <v>3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3</v>
      </c>
      <c r="AU32" s="19">
        <v>0</v>
      </c>
      <c r="AV32" s="19">
        <v>5</v>
      </c>
      <c r="AW32" s="19">
        <v>0</v>
      </c>
      <c r="AX32" s="19">
        <v>0</v>
      </c>
      <c r="AY32" s="19">
        <v>3</v>
      </c>
      <c r="AZ32" s="19">
        <v>0</v>
      </c>
      <c r="BA32" s="19">
        <v>7</v>
      </c>
      <c r="BB32" s="19">
        <v>0</v>
      </c>
      <c r="BC32" s="19">
        <v>0</v>
      </c>
      <c r="BD32" s="19">
        <v>0</v>
      </c>
    </row>
    <row r="33" spans="1:56" ht="12.5" x14ac:dyDescent="0.25">
      <c r="A33" s="32">
        <v>28</v>
      </c>
      <c r="B33" s="18" t="s">
        <v>30</v>
      </c>
      <c r="C33" s="19">
        <v>2729</v>
      </c>
      <c r="D33" s="19">
        <v>144</v>
      </c>
      <c r="E33" s="19">
        <v>19</v>
      </c>
      <c r="F33" s="19">
        <v>4</v>
      </c>
      <c r="G33" s="19">
        <v>4</v>
      </c>
      <c r="H33" s="19">
        <v>3</v>
      </c>
      <c r="I33" s="19">
        <v>0</v>
      </c>
      <c r="J33" s="19">
        <v>0</v>
      </c>
      <c r="K33" s="19">
        <v>12</v>
      </c>
      <c r="L33" s="19">
        <v>13</v>
      </c>
      <c r="M33" s="19">
        <v>6</v>
      </c>
      <c r="N33" s="19">
        <v>0</v>
      </c>
      <c r="O33" s="19">
        <v>0</v>
      </c>
      <c r="P33" s="19">
        <v>0</v>
      </c>
      <c r="Q33" s="19">
        <v>0</v>
      </c>
      <c r="R33" s="19">
        <v>3</v>
      </c>
      <c r="S33" s="19">
        <v>0</v>
      </c>
      <c r="T33" s="19">
        <v>9</v>
      </c>
      <c r="U33" s="19">
        <v>0</v>
      </c>
      <c r="V33" s="19">
        <v>4</v>
      </c>
      <c r="W33" s="19">
        <v>3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11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</row>
    <row r="34" spans="1:56" ht="12.5" x14ac:dyDescent="0.25">
      <c r="A34" s="32">
        <v>29</v>
      </c>
      <c r="B34" s="18" t="s">
        <v>65</v>
      </c>
      <c r="C34" s="19">
        <v>1067</v>
      </c>
      <c r="D34" s="19">
        <v>6</v>
      </c>
      <c r="E34" s="19">
        <v>3</v>
      </c>
      <c r="F34" s="19">
        <v>0</v>
      </c>
      <c r="G34" s="19">
        <v>0</v>
      </c>
      <c r="H34" s="19">
        <v>5</v>
      </c>
      <c r="I34" s="19">
        <v>0</v>
      </c>
      <c r="J34" s="19">
        <v>3</v>
      </c>
      <c r="K34" s="19">
        <v>11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5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3</v>
      </c>
    </row>
    <row r="35" spans="1:56" ht="12.5" x14ac:dyDescent="0.25">
      <c r="A35" s="32">
        <v>30</v>
      </c>
      <c r="B35" s="18" t="s">
        <v>66</v>
      </c>
      <c r="C35" s="19">
        <v>370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</row>
    <row r="36" spans="1:56" ht="12.5" x14ac:dyDescent="0.25">
      <c r="A36" s="32">
        <v>31</v>
      </c>
      <c r="B36" s="18" t="s">
        <v>31</v>
      </c>
      <c r="C36" s="19">
        <v>2558</v>
      </c>
      <c r="D36" s="19">
        <v>253</v>
      </c>
      <c r="E36" s="19">
        <v>163</v>
      </c>
      <c r="F36" s="19">
        <v>22</v>
      </c>
      <c r="G36" s="19">
        <v>22</v>
      </c>
      <c r="H36" s="19">
        <v>77</v>
      </c>
      <c r="I36" s="19">
        <v>182</v>
      </c>
      <c r="J36" s="19">
        <v>63</v>
      </c>
      <c r="K36" s="19">
        <v>14</v>
      </c>
      <c r="L36" s="19">
        <v>67</v>
      </c>
      <c r="M36" s="19">
        <v>34</v>
      </c>
      <c r="N36" s="19">
        <v>25</v>
      </c>
      <c r="O36" s="19">
        <v>20</v>
      </c>
      <c r="P36" s="19">
        <v>4</v>
      </c>
      <c r="Q36" s="19">
        <v>42</v>
      </c>
      <c r="R36" s="19">
        <v>10</v>
      </c>
      <c r="S36" s="19">
        <v>9</v>
      </c>
      <c r="T36" s="19">
        <v>3</v>
      </c>
      <c r="U36" s="19">
        <v>5</v>
      </c>
      <c r="V36" s="19">
        <v>15</v>
      </c>
      <c r="W36" s="19">
        <v>13</v>
      </c>
      <c r="X36" s="19">
        <v>6</v>
      </c>
      <c r="Y36" s="19">
        <v>0</v>
      </c>
      <c r="Z36" s="19">
        <v>0</v>
      </c>
      <c r="AA36" s="19">
        <v>0</v>
      </c>
      <c r="AB36" s="19">
        <v>0</v>
      </c>
      <c r="AC36" s="19">
        <v>3</v>
      </c>
      <c r="AD36" s="19">
        <v>0</v>
      </c>
      <c r="AE36" s="19">
        <v>4</v>
      </c>
      <c r="AF36" s="19">
        <v>6</v>
      </c>
      <c r="AG36" s="19">
        <v>4</v>
      </c>
      <c r="AH36" s="19">
        <v>4</v>
      </c>
      <c r="AI36" s="19">
        <v>0</v>
      </c>
      <c r="AJ36" s="19">
        <v>0</v>
      </c>
      <c r="AK36" s="19">
        <v>0</v>
      </c>
      <c r="AL36" s="19">
        <v>0</v>
      </c>
      <c r="AM36" s="19">
        <v>5</v>
      </c>
      <c r="AN36" s="19">
        <v>8</v>
      </c>
      <c r="AO36" s="19">
        <v>0</v>
      </c>
      <c r="AP36" s="19">
        <v>21</v>
      </c>
      <c r="AQ36" s="19">
        <v>0</v>
      </c>
      <c r="AR36" s="19">
        <v>0</v>
      </c>
      <c r="AS36" s="19">
        <v>0</v>
      </c>
      <c r="AT36" s="19">
        <v>5</v>
      </c>
      <c r="AU36" s="19">
        <v>0</v>
      </c>
      <c r="AV36" s="19">
        <v>5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</row>
    <row r="37" spans="1:56" ht="12.5" x14ac:dyDescent="0.25">
      <c r="A37" s="32">
        <v>32</v>
      </c>
      <c r="B37" s="18" t="s">
        <v>92</v>
      </c>
      <c r="C37" s="19">
        <v>1125</v>
      </c>
      <c r="D37" s="19">
        <v>12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</row>
    <row r="38" spans="1:56" ht="12.5" x14ac:dyDescent="0.25">
      <c r="A38" s="32">
        <v>33</v>
      </c>
      <c r="B38" s="18" t="s">
        <v>32</v>
      </c>
      <c r="C38" s="19">
        <v>3169</v>
      </c>
      <c r="D38" s="19">
        <v>338</v>
      </c>
      <c r="E38" s="19">
        <v>152</v>
      </c>
      <c r="F38" s="19">
        <v>11</v>
      </c>
      <c r="G38" s="19">
        <v>21</v>
      </c>
      <c r="H38" s="19">
        <v>75</v>
      </c>
      <c r="I38" s="19">
        <v>96</v>
      </c>
      <c r="J38" s="19">
        <v>35</v>
      </c>
      <c r="K38" s="19">
        <v>15</v>
      </c>
      <c r="L38" s="19">
        <v>18</v>
      </c>
      <c r="M38" s="19">
        <v>135</v>
      </c>
      <c r="N38" s="19">
        <v>10</v>
      </c>
      <c r="O38" s="19">
        <v>42</v>
      </c>
      <c r="P38" s="19">
        <v>7</v>
      </c>
      <c r="Q38" s="19">
        <v>32</v>
      </c>
      <c r="R38" s="19">
        <v>7</v>
      </c>
      <c r="S38" s="19">
        <v>10</v>
      </c>
      <c r="T38" s="19">
        <v>174</v>
      </c>
      <c r="U38" s="19">
        <v>3</v>
      </c>
      <c r="V38" s="19">
        <v>16</v>
      </c>
      <c r="W38" s="19">
        <v>15</v>
      </c>
      <c r="X38" s="19">
        <v>12</v>
      </c>
      <c r="Y38" s="19">
        <v>14</v>
      </c>
      <c r="Z38" s="19">
        <v>16</v>
      </c>
      <c r="AA38" s="19">
        <v>6</v>
      </c>
      <c r="AB38" s="19">
        <v>0</v>
      </c>
      <c r="AC38" s="19">
        <v>10</v>
      </c>
      <c r="AD38" s="19">
        <v>0</v>
      </c>
      <c r="AE38" s="19">
        <v>0</v>
      </c>
      <c r="AF38" s="19">
        <v>0</v>
      </c>
      <c r="AG38" s="19">
        <v>10</v>
      </c>
      <c r="AH38" s="19">
        <v>3</v>
      </c>
      <c r="AI38" s="19">
        <v>0</v>
      </c>
      <c r="AJ38" s="19">
        <v>0</v>
      </c>
      <c r="AK38" s="19">
        <v>0</v>
      </c>
      <c r="AL38" s="19">
        <v>4</v>
      </c>
      <c r="AM38" s="19">
        <v>0</v>
      </c>
      <c r="AN38" s="19">
        <v>4</v>
      </c>
      <c r="AO38" s="19">
        <v>0</v>
      </c>
      <c r="AP38" s="19">
        <v>6</v>
      </c>
      <c r="AQ38" s="19">
        <v>0</v>
      </c>
      <c r="AR38" s="19">
        <v>0</v>
      </c>
      <c r="AS38" s="19">
        <v>44</v>
      </c>
      <c r="AT38" s="19">
        <v>0</v>
      </c>
      <c r="AU38" s="19">
        <v>5</v>
      </c>
      <c r="AV38" s="19">
        <v>3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20</v>
      </c>
      <c r="BD38" s="19">
        <v>0</v>
      </c>
    </row>
    <row r="39" spans="1:56" ht="12.5" x14ac:dyDescent="0.25">
      <c r="A39" s="32">
        <v>34</v>
      </c>
      <c r="B39" s="18" t="s">
        <v>67</v>
      </c>
      <c r="C39" s="19">
        <v>860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</row>
    <row r="40" spans="1:56" ht="12.5" x14ac:dyDescent="0.25">
      <c r="A40" s="32">
        <v>35</v>
      </c>
      <c r="B40" s="18" t="s">
        <v>235</v>
      </c>
      <c r="C40" s="19">
        <v>5873</v>
      </c>
      <c r="D40" s="19">
        <v>240</v>
      </c>
      <c r="E40" s="19">
        <v>434</v>
      </c>
      <c r="F40" s="19">
        <v>34</v>
      </c>
      <c r="G40" s="19">
        <v>45</v>
      </c>
      <c r="H40" s="19">
        <v>52</v>
      </c>
      <c r="I40" s="19">
        <v>10</v>
      </c>
      <c r="J40" s="19">
        <v>62</v>
      </c>
      <c r="K40" s="19">
        <v>34</v>
      </c>
      <c r="L40" s="19">
        <v>4</v>
      </c>
      <c r="M40" s="19">
        <v>46</v>
      </c>
      <c r="N40" s="19">
        <v>22</v>
      </c>
      <c r="O40" s="19">
        <v>37</v>
      </c>
      <c r="P40" s="19">
        <v>85</v>
      </c>
      <c r="Q40" s="19">
        <v>23</v>
      </c>
      <c r="R40" s="19">
        <v>33</v>
      </c>
      <c r="S40" s="19">
        <v>26</v>
      </c>
      <c r="T40" s="19">
        <v>30</v>
      </c>
      <c r="U40" s="19">
        <v>13</v>
      </c>
      <c r="V40" s="19">
        <v>11</v>
      </c>
      <c r="W40" s="19">
        <v>13</v>
      </c>
      <c r="X40" s="19">
        <v>7</v>
      </c>
      <c r="Y40" s="19">
        <v>0</v>
      </c>
      <c r="Z40" s="19">
        <v>8</v>
      </c>
      <c r="AA40" s="19">
        <v>0</v>
      </c>
      <c r="AB40" s="19">
        <v>0</v>
      </c>
      <c r="AC40" s="19">
        <v>6</v>
      </c>
      <c r="AD40" s="19">
        <v>9</v>
      </c>
      <c r="AE40" s="19">
        <v>3</v>
      </c>
      <c r="AF40" s="19">
        <v>0</v>
      </c>
      <c r="AG40" s="19">
        <v>3</v>
      </c>
      <c r="AH40" s="19">
        <v>8</v>
      </c>
      <c r="AI40" s="19">
        <v>3</v>
      </c>
      <c r="AJ40" s="19">
        <v>9</v>
      </c>
      <c r="AK40" s="19">
        <v>7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7</v>
      </c>
      <c r="AS40" s="19">
        <v>0</v>
      </c>
      <c r="AT40" s="19">
        <v>0</v>
      </c>
      <c r="AU40" s="19">
        <v>0</v>
      </c>
      <c r="AV40" s="19">
        <v>5</v>
      </c>
      <c r="AW40" s="19">
        <v>0</v>
      </c>
      <c r="AX40" s="19">
        <v>5</v>
      </c>
      <c r="AY40" s="19">
        <v>4</v>
      </c>
      <c r="AZ40" s="19">
        <v>0</v>
      </c>
      <c r="BA40" s="19">
        <v>4</v>
      </c>
      <c r="BB40" s="19">
        <v>3</v>
      </c>
      <c r="BC40" s="19">
        <v>0</v>
      </c>
      <c r="BD40" s="19">
        <v>8</v>
      </c>
    </row>
    <row r="41" spans="1:56" ht="12.5" x14ac:dyDescent="0.25">
      <c r="A41" s="32">
        <v>36</v>
      </c>
      <c r="B41" s="18" t="s">
        <v>34</v>
      </c>
      <c r="C41" s="19">
        <v>4768</v>
      </c>
      <c r="D41" s="19">
        <v>106</v>
      </c>
      <c r="E41" s="19">
        <v>62</v>
      </c>
      <c r="F41" s="19">
        <v>90</v>
      </c>
      <c r="G41" s="19">
        <v>60</v>
      </c>
      <c r="H41" s="19">
        <v>21</v>
      </c>
      <c r="I41" s="19">
        <v>7</v>
      </c>
      <c r="J41" s="19">
        <v>38</v>
      </c>
      <c r="K41" s="19">
        <v>105</v>
      </c>
      <c r="L41" s="19">
        <v>4</v>
      </c>
      <c r="M41" s="19">
        <v>45</v>
      </c>
      <c r="N41" s="19">
        <v>5</v>
      </c>
      <c r="O41" s="19">
        <v>23</v>
      </c>
      <c r="P41" s="19">
        <v>4</v>
      </c>
      <c r="Q41" s="19">
        <v>9</v>
      </c>
      <c r="R41" s="19">
        <v>19</v>
      </c>
      <c r="S41" s="19">
        <v>39</v>
      </c>
      <c r="T41" s="19">
        <v>3</v>
      </c>
      <c r="U41" s="19">
        <v>35</v>
      </c>
      <c r="V41" s="19">
        <v>10</v>
      </c>
      <c r="W41" s="19">
        <v>7</v>
      </c>
      <c r="X41" s="19">
        <v>3</v>
      </c>
      <c r="Y41" s="19">
        <v>4</v>
      </c>
      <c r="Z41" s="19">
        <v>8</v>
      </c>
      <c r="AA41" s="19">
        <v>0</v>
      </c>
      <c r="AB41" s="19">
        <v>10</v>
      </c>
      <c r="AC41" s="19">
        <v>9</v>
      </c>
      <c r="AD41" s="19">
        <v>14</v>
      </c>
      <c r="AE41" s="19">
        <v>10</v>
      </c>
      <c r="AF41" s="19">
        <v>3</v>
      </c>
      <c r="AG41" s="19">
        <v>0</v>
      </c>
      <c r="AH41" s="19">
        <v>10</v>
      </c>
      <c r="AI41" s="19">
        <v>3</v>
      </c>
      <c r="AJ41" s="19">
        <v>16</v>
      </c>
      <c r="AK41" s="19">
        <v>7</v>
      </c>
      <c r="AL41" s="19">
        <v>22</v>
      </c>
      <c r="AM41" s="19">
        <v>3</v>
      </c>
      <c r="AN41" s="19">
        <v>0</v>
      </c>
      <c r="AO41" s="19">
        <v>6</v>
      </c>
      <c r="AP41" s="19">
        <v>0</v>
      </c>
      <c r="AQ41" s="19">
        <v>0</v>
      </c>
      <c r="AR41" s="19">
        <v>4</v>
      </c>
      <c r="AS41" s="19">
        <v>0</v>
      </c>
      <c r="AT41" s="19">
        <v>0</v>
      </c>
      <c r="AU41" s="19">
        <v>0</v>
      </c>
      <c r="AV41" s="19">
        <v>0</v>
      </c>
      <c r="AW41" s="19">
        <v>8</v>
      </c>
      <c r="AX41" s="19">
        <v>0</v>
      </c>
      <c r="AY41" s="19">
        <v>0</v>
      </c>
      <c r="AZ41" s="19">
        <v>5</v>
      </c>
      <c r="BA41" s="19">
        <v>0</v>
      </c>
      <c r="BB41" s="19">
        <v>3</v>
      </c>
      <c r="BC41" s="19">
        <v>0</v>
      </c>
      <c r="BD41" s="19">
        <v>0</v>
      </c>
    </row>
    <row r="42" spans="1:56" ht="12.5" x14ac:dyDescent="0.25">
      <c r="A42" s="32">
        <v>37</v>
      </c>
      <c r="B42" s="18" t="s">
        <v>236</v>
      </c>
      <c r="C42" s="19">
        <v>3866</v>
      </c>
      <c r="D42" s="19">
        <v>93</v>
      </c>
      <c r="E42" s="19">
        <v>24</v>
      </c>
      <c r="F42" s="19">
        <v>0</v>
      </c>
      <c r="G42" s="19">
        <v>5</v>
      </c>
      <c r="H42" s="19">
        <v>12</v>
      </c>
      <c r="I42" s="19">
        <v>35</v>
      </c>
      <c r="J42" s="19">
        <v>14</v>
      </c>
      <c r="K42" s="19">
        <v>21</v>
      </c>
      <c r="L42" s="19">
        <v>3</v>
      </c>
      <c r="M42" s="19">
        <v>0</v>
      </c>
      <c r="N42" s="19">
        <v>0</v>
      </c>
      <c r="O42" s="19">
        <v>9</v>
      </c>
      <c r="P42" s="19">
        <v>0</v>
      </c>
      <c r="Q42" s="19">
        <v>12</v>
      </c>
      <c r="R42" s="19">
        <v>8</v>
      </c>
      <c r="S42" s="19">
        <v>0</v>
      </c>
      <c r="T42" s="19">
        <v>0</v>
      </c>
      <c r="U42" s="19">
        <v>18</v>
      </c>
      <c r="V42" s="19">
        <v>16</v>
      </c>
      <c r="W42" s="19">
        <v>12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4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</row>
    <row r="43" spans="1:56" ht="12.5" x14ac:dyDescent="0.25">
      <c r="A43" s="32">
        <v>38</v>
      </c>
      <c r="B43" s="18" t="s">
        <v>68</v>
      </c>
      <c r="C43" s="19">
        <v>494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5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6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</row>
    <row r="44" spans="1:56" ht="12.5" x14ac:dyDescent="0.25">
      <c r="A44" s="32">
        <v>39</v>
      </c>
      <c r="B44" s="18" t="s">
        <v>69</v>
      </c>
      <c r="C44" s="19">
        <v>1789</v>
      </c>
      <c r="D44" s="19">
        <v>14</v>
      </c>
      <c r="E44" s="19">
        <v>3</v>
      </c>
      <c r="F44" s="19">
        <v>0</v>
      </c>
      <c r="G44" s="19">
        <v>0</v>
      </c>
      <c r="H44" s="19">
        <v>4</v>
      </c>
      <c r="I44" s="19">
        <v>4</v>
      </c>
      <c r="J44" s="19">
        <v>3</v>
      </c>
      <c r="K44" s="19">
        <v>8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3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</row>
    <row r="45" spans="1:56" ht="12.5" x14ac:dyDescent="0.25">
      <c r="A45" s="32">
        <v>40</v>
      </c>
      <c r="B45" s="18" t="s">
        <v>36</v>
      </c>
      <c r="C45" s="19">
        <v>3168</v>
      </c>
      <c r="D45" s="19">
        <v>442</v>
      </c>
      <c r="E45" s="19">
        <v>423</v>
      </c>
      <c r="F45" s="19">
        <v>232</v>
      </c>
      <c r="G45" s="19">
        <v>95</v>
      </c>
      <c r="H45" s="19">
        <v>32</v>
      </c>
      <c r="I45" s="19">
        <v>10</v>
      </c>
      <c r="J45" s="19">
        <v>20</v>
      </c>
      <c r="K45" s="19">
        <v>33</v>
      </c>
      <c r="L45" s="19">
        <v>32</v>
      </c>
      <c r="M45" s="19">
        <v>43</v>
      </c>
      <c r="N45" s="19">
        <v>5</v>
      </c>
      <c r="O45" s="19">
        <v>13</v>
      </c>
      <c r="P45" s="19">
        <v>5</v>
      </c>
      <c r="Q45" s="19">
        <v>13</v>
      </c>
      <c r="R45" s="19">
        <v>9</v>
      </c>
      <c r="S45" s="19">
        <v>10</v>
      </c>
      <c r="T45" s="19">
        <v>3</v>
      </c>
      <c r="U45" s="19">
        <v>10</v>
      </c>
      <c r="V45" s="19">
        <v>4</v>
      </c>
      <c r="W45" s="19">
        <v>0</v>
      </c>
      <c r="X45" s="19">
        <v>13</v>
      </c>
      <c r="Y45" s="19">
        <v>0</v>
      </c>
      <c r="Z45" s="19">
        <v>0</v>
      </c>
      <c r="AA45" s="19">
        <v>0</v>
      </c>
      <c r="AB45" s="19">
        <v>19</v>
      </c>
      <c r="AC45" s="19">
        <v>4</v>
      </c>
      <c r="AD45" s="19">
        <v>7</v>
      </c>
      <c r="AE45" s="19">
        <v>33</v>
      </c>
      <c r="AF45" s="19">
        <v>0</v>
      </c>
      <c r="AG45" s="19">
        <v>0</v>
      </c>
      <c r="AH45" s="19">
        <v>4</v>
      </c>
      <c r="AI45" s="19">
        <v>0</v>
      </c>
      <c r="AJ45" s="19">
        <v>0</v>
      </c>
      <c r="AK45" s="19">
        <v>0</v>
      </c>
      <c r="AL45" s="19">
        <v>5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4</v>
      </c>
      <c r="AS45" s="19">
        <v>0</v>
      </c>
      <c r="AT45" s="19">
        <v>0</v>
      </c>
      <c r="AU45" s="19">
        <v>0</v>
      </c>
      <c r="AV45" s="19">
        <v>0</v>
      </c>
      <c r="AW45" s="19">
        <v>3</v>
      </c>
      <c r="AX45" s="19">
        <v>0</v>
      </c>
      <c r="AY45" s="19">
        <v>0</v>
      </c>
      <c r="AZ45" s="19">
        <v>0</v>
      </c>
      <c r="BA45" s="19">
        <v>0</v>
      </c>
      <c r="BB45" s="19">
        <v>5</v>
      </c>
      <c r="BC45" s="19">
        <v>0</v>
      </c>
      <c r="BD45" s="19">
        <v>0</v>
      </c>
    </row>
    <row r="46" spans="1:56" ht="12.5" x14ac:dyDescent="0.25">
      <c r="A46" s="32">
        <v>41</v>
      </c>
      <c r="B46" s="18" t="s">
        <v>70</v>
      </c>
      <c r="C46" s="19">
        <v>533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13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4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</row>
    <row r="47" spans="1:56" ht="12.5" x14ac:dyDescent="0.25">
      <c r="A47" s="32">
        <v>42</v>
      </c>
      <c r="B47" s="18" t="s">
        <v>37</v>
      </c>
      <c r="C47" s="19">
        <v>1399</v>
      </c>
      <c r="D47" s="19">
        <v>145</v>
      </c>
      <c r="E47" s="19">
        <v>122</v>
      </c>
      <c r="F47" s="19">
        <v>69</v>
      </c>
      <c r="G47" s="19">
        <v>35</v>
      </c>
      <c r="H47" s="19">
        <v>52</v>
      </c>
      <c r="I47" s="19">
        <v>17</v>
      </c>
      <c r="J47" s="19">
        <v>41</v>
      </c>
      <c r="K47" s="19">
        <v>9</v>
      </c>
      <c r="L47" s="19">
        <v>48</v>
      </c>
      <c r="M47" s="19">
        <v>19</v>
      </c>
      <c r="N47" s="19">
        <v>198</v>
      </c>
      <c r="O47" s="19">
        <v>48</v>
      </c>
      <c r="P47" s="19">
        <v>3</v>
      </c>
      <c r="Q47" s="19">
        <v>40</v>
      </c>
      <c r="R47" s="19">
        <v>11</v>
      </c>
      <c r="S47" s="19">
        <v>5</v>
      </c>
      <c r="T47" s="19">
        <v>9</v>
      </c>
      <c r="U47" s="19">
        <v>0</v>
      </c>
      <c r="V47" s="19">
        <v>20</v>
      </c>
      <c r="W47" s="19">
        <v>17</v>
      </c>
      <c r="X47" s="19">
        <v>3</v>
      </c>
      <c r="Y47" s="19">
        <v>3</v>
      </c>
      <c r="Z47" s="19">
        <v>3</v>
      </c>
      <c r="AA47" s="19">
        <v>7</v>
      </c>
      <c r="AB47" s="19">
        <v>3</v>
      </c>
      <c r="AC47" s="19">
        <v>0</v>
      </c>
      <c r="AD47" s="19">
        <v>0</v>
      </c>
      <c r="AE47" s="19">
        <v>0</v>
      </c>
      <c r="AF47" s="19">
        <v>3</v>
      </c>
      <c r="AG47" s="19">
        <v>5</v>
      </c>
      <c r="AH47" s="19">
        <v>3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4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</row>
    <row r="48" spans="1:56" ht="12.5" x14ac:dyDescent="0.25">
      <c r="A48" s="32">
        <v>43</v>
      </c>
      <c r="B48" s="18" t="s">
        <v>38</v>
      </c>
      <c r="C48" s="19">
        <v>4334</v>
      </c>
      <c r="D48" s="19">
        <v>65</v>
      </c>
      <c r="E48" s="19">
        <v>32</v>
      </c>
      <c r="F48" s="19">
        <v>33</v>
      </c>
      <c r="G48" s="19">
        <v>37</v>
      </c>
      <c r="H48" s="19">
        <v>5</v>
      </c>
      <c r="I48" s="19">
        <v>3</v>
      </c>
      <c r="J48" s="19">
        <v>26</v>
      </c>
      <c r="K48" s="19">
        <v>43</v>
      </c>
      <c r="L48" s="19">
        <v>3</v>
      </c>
      <c r="M48" s="19">
        <v>0</v>
      </c>
      <c r="N48" s="19">
        <v>4</v>
      </c>
      <c r="O48" s="19">
        <v>13</v>
      </c>
      <c r="P48" s="19">
        <v>0</v>
      </c>
      <c r="Q48" s="19">
        <v>7</v>
      </c>
      <c r="R48" s="19">
        <v>8</v>
      </c>
      <c r="S48" s="19">
        <v>18</v>
      </c>
      <c r="T48" s="19">
        <v>0</v>
      </c>
      <c r="U48" s="19">
        <v>30</v>
      </c>
      <c r="V48" s="19">
        <v>10</v>
      </c>
      <c r="W48" s="19">
        <v>5</v>
      </c>
      <c r="X48" s="19">
        <v>7</v>
      </c>
      <c r="Y48" s="19">
        <v>0</v>
      </c>
      <c r="Z48" s="19">
        <v>4</v>
      </c>
      <c r="AA48" s="19">
        <v>0</v>
      </c>
      <c r="AB48" s="19">
        <v>4</v>
      </c>
      <c r="AC48" s="19">
        <v>0</v>
      </c>
      <c r="AD48" s="19">
        <v>6</v>
      </c>
      <c r="AE48" s="19">
        <v>10</v>
      </c>
      <c r="AF48" s="19">
        <v>5</v>
      </c>
      <c r="AG48" s="19">
        <v>0</v>
      </c>
      <c r="AH48" s="19">
        <v>4</v>
      </c>
      <c r="AI48" s="19">
        <v>0</v>
      </c>
      <c r="AJ48" s="19">
        <v>0</v>
      </c>
      <c r="AK48" s="19">
        <v>6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7</v>
      </c>
      <c r="AV48" s="19">
        <v>4</v>
      </c>
      <c r="AW48" s="19">
        <v>4</v>
      </c>
      <c r="AX48" s="19">
        <v>0</v>
      </c>
      <c r="AY48" s="19">
        <v>0</v>
      </c>
      <c r="AZ48" s="19">
        <v>0</v>
      </c>
      <c r="BA48" s="19">
        <v>4</v>
      </c>
      <c r="BB48" s="19">
        <v>0</v>
      </c>
      <c r="BC48" s="19">
        <v>0</v>
      </c>
      <c r="BD48" s="19">
        <v>0</v>
      </c>
    </row>
    <row r="49" spans="1:56" ht="12.5" x14ac:dyDescent="0.25">
      <c r="A49" s="32">
        <v>44</v>
      </c>
      <c r="B49" s="18" t="s">
        <v>39</v>
      </c>
      <c r="C49" s="19">
        <v>2301</v>
      </c>
      <c r="D49" s="19">
        <v>73</v>
      </c>
      <c r="E49" s="19">
        <v>41</v>
      </c>
      <c r="F49" s="19">
        <v>135</v>
      </c>
      <c r="G49" s="19">
        <v>140</v>
      </c>
      <c r="H49" s="19">
        <v>13</v>
      </c>
      <c r="I49" s="19">
        <v>7</v>
      </c>
      <c r="J49" s="19">
        <v>13</v>
      </c>
      <c r="K49" s="19">
        <v>9</v>
      </c>
      <c r="L49" s="19">
        <v>0</v>
      </c>
      <c r="M49" s="19">
        <v>41</v>
      </c>
      <c r="N49" s="19">
        <v>44</v>
      </c>
      <c r="O49" s="19">
        <v>41</v>
      </c>
      <c r="P49" s="19">
        <v>7</v>
      </c>
      <c r="Q49" s="19">
        <v>13</v>
      </c>
      <c r="R49" s="19">
        <v>16</v>
      </c>
      <c r="S49" s="19">
        <v>4</v>
      </c>
      <c r="T49" s="19">
        <v>14</v>
      </c>
      <c r="U49" s="19">
        <v>5</v>
      </c>
      <c r="V49" s="19">
        <v>3</v>
      </c>
      <c r="W49" s="19">
        <v>9</v>
      </c>
      <c r="X49" s="19">
        <v>0</v>
      </c>
      <c r="Y49" s="19">
        <v>0</v>
      </c>
      <c r="Z49" s="19">
        <v>3</v>
      </c>
      <c r="AA49" s="19">
        <v>5</v>
      </c>
      <c r="AB49" s="19">
        <v>5</v>
      </c>
      <c r="AC49" s="19">
        <v>10</v>
      </c>
      <c r="AD49" s="19">
        <v>5</v>
      </c>
      <c r="AE49" s="19">
        <v>0</v>
      </c>
      <c r="AF49" s="19">
        <v>0</v>
      </c>
      <c r="AG49" s="19">
        <v>5</v>
      </c>
      <c r="AH49" s="19">
        <v>9</v>
      </c>
      <c r="AI49" s="19">
        <v>0</v>
      </c>
      <c r="AJ49" s="19">
        <v>0</v>
      </c>
      <c r="AK49" s="19">
        <v>4</v>
      </c>
      <c r="AL49" s="19">
        <v>4</v>
      </c>
      <c r="AM49" s="19">
        <v>6</v>
      </c>
      <c r="AN49" s="19">
        <v>4</v>
      </c>
      <c r="AO49" s="19">
        <v>4</v>
      </c>
      <c r="AP49" s="19">
        <v>0</v>
      </c>
      <c r="AQ49" s="19">
        <v>7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3</v>
      </c>
      <c r="AX49" s="19">
        <v>3</v>
      </c>
      <c r="AY49" s="19">
        <v>0</v>
      </c>
      <c r="AZ49" s="19">
        <v>5</v>
      </c>
      <c r="BA49" s="19">
        <v>0</v>
      </c>
      <c r="BB49" s="19">
        <v>0</v>
      </c>
      <c r="BC49" s="19">
        <v>0</v>
      </c>
      <c r="BD49" s="19">
        <v>0</v>
      </c>
    </row>
    <row r="50" spans="1:56" ht="12.5" x14ac:dyDescent="0.25">
      <c r="A50" s="32">
        <v>45</v>
      </c>
      <c r="B50" s="18" t="s">
        <v>40</v>
      </c>
      <c r="C50" s="19">
        <v>2137</v>
      </c>
      <c r="D50" s="19">
        <v>79</v>
      </c>
      <c r="E50" s="19">
        <v>46</v>
      </c>
      <c r="F50" s="19">
        <v>15</v>
      </c>
      <c r="G50" s="19">
        <v>14</v>
      </c>
      <c r="H50" s="19">
        <v>53</v>
      </c>
      <c r="I50" s="19">
        <v>161</v>
      </c>
      <c r="J50" s="19">
        <v>32</v>
      </c>
      <c r="K50" s="19">
        <v>20</v>
      </c>
      <c r="L50" s="19">
        <v>50</v>
      </c>
      <c r="M50" s="19">
        <v>21</v>
      </c>
      <c r="N50" s="19">
        <v>9</v>
      </c>
      <c r="O50" s="19">
        <v>38</v>
      </c>
      <c r="P50" s="19">
        <v>0</v>
      </c>
      <c r="Q50" s="19">
        <v>35</v>
      </c>
      <c r="R50" s="19">
        <v>4</v>
      </c>
      <c r="S50" s="19">
        <v>14</v>
      </c>
      <c r="T50" s="19">
        <v>13</v>
      </c>
      <c r="U50" s="19">
        <v>3</v>
      </c>
      <c r="V50" s="19">
        <v>10</v>
      </c>
      <c r="W50" s="19">
        <v>12</v>
      </c>
      <c r="X50" s="19">
        <v>4</v>
      </c>
      <c r="Y50" s="19">
        <v>0</v>
      </c>
      <c r="Z50" s="19">
        <v>3</v>
      </c>
      <c r="AA50" s="19">
        <v>3</v>
      </c>
      <c r="AB50" s="19">
        <v>0</v>
      </c>
      <c r="AC50" s="19">
        <v>0</v>
      </c>
      <c r="AD50" s="19">
        <v>0</v>
      </c>
      <c r="AE50" s="19">
        <v>7</v>
      </c>
      <c r="AF50" s="19">
        <v>4</v>
      </c>
      <c r="AG50" s="19">
        <v>15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5</v>
      </c>
      <c r="AN50" s="19">
        <v>0</v>
      </c>
      <c r="AO50" s="19">
        <v>3</v>
      </c>
      <c r="AP50" s="19">
        <v>6</v>
      </c>
      <c r="AQ50" s="19">
        <v>0</v>
      </c>
      <c r="AR50" s="19">
        <v>0</v>
      </c>
      <c r="AS50" s="19">
        <v>0</v>
      </c>
      <c r="AT50" s="19">
        <v>4</v>
      </c>
      <c r="AU50" s="19">
        <v>0</v>
      </c>
      <c r="AV50" s="19">
        <v>0</v>
      </c>
      <c r="AW50" s="19">
        <v>8</v>
      </c>
      <c r="AX50" s="19">
        <v>0</v>
      </c>
      <c r="AY50" s="19">
        <v>0</v>
      </c>
      <c r="AZ50" s="19">
        <v>4</v>
      </c>
      <c r="BA50" s="19">
        <v>0</v>
      </c>
      <c r="BB50" s="19">
        <v>0</v>
      </c>
      <c r="BC50" s="19">
        <v>0</v>
      </c>
      <c r="BD50" s="19">
        <v>0</v>
      </c>
    </row>
    <row r="51" spans="1:56" ht="12.5" x14ac:dyDescent="0.25">
      <c r="A51" s="32">
        <v>46</v>
      </c>
      <c r="B51" s="18" t="s">
        <v>93</v>
      </c>
      <c r="C51" s="19">
        <v>2465</v>
      </c>
      <c r="D51" s="19">
        <v>97</v>
      </c>
      <c r="E51" s="19">
        <v>39</v>
      </c>
      <c r="F51" s="19">
        <v>0</v>
      </c>
      <c r="G51" s="19">
        <v>3</v>
      </c>
      <c r="H51" s="19">
        <v>21</v>
      </c>
      <c r="I51" s="19">
        <v>0</v>
      </c>
      <c r="J51" s="19">
        <v>0</v>
      </c>
      <c r="K51" s="19">
        <v>7</v>
      </c>
      <c r="L51" s="19">
        <v>3</v>
      </c>
      <c r="M51" s="19">
        <v>0</v>
      </c>
      <c r="N51" s="19">
        <v>3</v>
      </c>
      <c r="O51" s="19">
        <v>5</v>
      </c>
      <c r="P51" s="19">
        <v>0</v>
      </c>
      <c r="Q51" s="19">
        <v>0</v>
      </c>
      <c r="R51" s="19">
        <v>0</v>
      </c>
      <c r="S51" s="19">
        <v>8</v>
      </c>
      <c r="T51" s="19">
        <v>14</v>
      </c>
      <c r="U51" s="19">
        <v>0</v>
      </c>
      <c r="V51" s="19">
        <v>0</v>
      </c>
      <c r="W51" s="19">
        <v>0</v>
      </c>
      <c r="X51" s="19">
        <v>5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3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</row>
    <row r="52" spans="1:56" ht="12.5" x14ac:dyDescent="0.25">
      <c r="A52" s="32">
        <v>47</v>
      </c>
      <c r="B52" s="18" t="s">
        <v>71</v>
      </c>
      <c r="C52" s="19">
        <v>1435</v>
      </c>
      <c r="D52" s="19">
        <v>29</v>
      </c>
      <c r="E52" s="19">
        <v>10</v>
      </c>
      <c r="F52" s="19">
        <v>0</v>
      </c>
      <c r="G52" s="19">
        <v>0</v>
      </c>
      <c r="H52" s="19">
        <v>4</v>
      </c>
      <c r="I52" s="19">
        <v>3</v>
      </c>
      <c r="J52" s="19">
        <v>0</v>
      </c>
      <c r="K52" s="19">
        <v>4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3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</row>
    <row r="53" spans="1:56" ht="12.5" x14ac:dyDescent="0.25">
      <c r="A53" s="32">
        <v>48</v>
      </c>
      <c r="B53" s="18" t="s">
        <v>72</v>
      </c>
      <c r="C53" s="19">
        <v>1741</v>
      </c>
      <c r="D53" s="19">
        <v>33</v>
      </c>
      <c r="E53" s="19">
        <v>3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4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4</v>
      </c>
      <c r="R53" s="19">
        <v>0</v>
      </c>
      <c r="S53" s="19">
        <v>4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</row>
    <row r="54" spans="1:56" ht="12.5" x14ac:dyDescent="0.25">
      <c r="A54" s="32">
        <v>49</v>
      </c>
      <c r="B54" s="18" t="s">
        <v>41</v>
      </c>
      <c r="C54" s="19">
        <v>4511</v>
      </c>
      <c r="D54" s="19">
        <v>360</v>
      </c>
      <c r="E54" s="19">
        <v>681</v>
      </c>
      <c r="F54" s="19">
        <v>182</v>
      </c>
      <c r="G54" s="19">
        <v>160</v>
      </c>
      <c r="H54" s="19">
        <v>46</v>
      </c>
      <c r="I54" s="19">
        <v>6</v>
      </c>
      <c r="J54" s="19">
        <v>67</v>
      </c>
      <c r="K54" s="19">
        <v>75</v>
      </c>
      <c r="L54" s="19">
        <v>11</v>
      </c>
      <c r="M54" s="19">
        <v>44</v>
      </c>
      <c r="N54" s="19">
        <v>24</v>
      </c>
      <c r="O54" s="19">
        <v>39</v>
      </c>
      <c r="P54" s="19">
        <v>53</v>
      </c>
      <c r="Q54" s="19">
        <v>20</v>
      </c>
      <c r="R54" s="19">
        <v>34</v>
      </c>
      <c r="S54" s="19">
        <v>36</v>
      </c>
      <c r="T54" s="19">
        <v>8</v>
      </c>
      <c r="U54" s="19">
        <v>12</v>
      </c>
      <c r="V54" s="19">
        <v>3</v>
      </c>
      <c r="W54" s="19">
        <v>6</v>
      </c>
      <c r="X54" s="19">
        <v>20</v>
      </c>
      <c r="Y54" s="19">
        <v>0</v>
      </c>
      <c r="Z54" s="19">
        <v>23</v>
      </c>
      <c r="AA54" s="19">
        <v>0</v>
      </c>
      <c r="AB54" s="19">
        <v>17</v>
      </c>
      <c r="AC54" s="19">
        <v>9</v>
      </c>
      <c r="AD54" s="19">
        <v>34</v>
      </c>
      <c r="AE54" s="19">
        <v>3</v>
      </c>
      <c r="AF54" s="19">
        <v>4</v>
      </c>
      <c r="AG54" s="19">
        <v>0</v>
      </c>
      <c r="AH54" s="19">
        <v>6</v>
      </c>
      <c r="AI54" s="19">
        <v>7</v>
      </c>
      <c r="AJ54" s="19">
        <v>44</v>
      </c>
      <c r="AK54" s="19">
        <v>10</v>
      </c>
      <c r="AL54" s="19">
        <v>6</v>
      </c>
      <c r="AM54" s="19">
        <v>3</v>
      </c>
      <c r="AN54" s="19">
        <v>12</v>
      </c>
      <c r="AO54" s="19">
        <v>13</v>
      </c>
      <c r="AP54" s="19">
        <v>6</v>
      </c>
      <c r="AQ54" s="19">
        <v>0</v>
      </c>
      <c r="AR54" s="19">
        <v>0</v>
      </c>
      <c r="AS54" s="19">
        <v>0</v>
      </c>
      <c r="AT54" s="19">
        <v>0</v>
      </c>
      <c r="AU54" s="19">
        <v>3</v>
      </c>
      <c r="AV54" s="19">
        <v>3</v>
      </c>
      <c r="AW54" s="19">
        <v>5</v>
      </c>
      <c r="AX54" s="19">
        <v>3</v>
      </c>
      <c r="AY54" s="19">
        <v>3</v>
      </c>
      <c r="AZ54" s="19">
        <v>7</v>
      </c>
      <c r="BA54" s="19">
        <v>3</v>
      </c>
      <c r="BB54" s="19">
        <v>4</v>
      </c>
      <c r="BC54" s="19">
        <v>0</v>
      </c>
      <c r="BD54" s="19">
        <v>0</v>
      </c>
    </row>
    <row r="55" spans="1:56" ht="12.5" x14ac:dyDescent="0.25">
      <c r="A55" s="32">
        <v>50</v>
      </c>
      <c r="B55" s="18" t="s">
        <v>42</v>
      </c>
      <c r="C55" s="19">
        <v>3262</v>
      </c>
      <c r="D55" s="19">
        <v>744</v>
      </c>
      <c r="E55" s="19">
        <v>225</v>
      </c>
      <c r="F55" s="19">
        <v>65</v>
      </c>
      <c r="G55" s="19">
        <v>41</v>
      </c>
      <c r="H55" s="19">
        <v>61</v>
      </c>
      <c r="I55" s="19">
        <v>86</v>
      </c>
      <c r="J55" s="19">
        <v>33</v>
      </c>
      <c r="K55" s="19">
        <v>15</v>
      </c>
      <c r="L55" s="19">
        <v>14</v>
      </c>
      <c r="M55" s="19">
        <v>54</v>
      </c>
      <c r="N55" s="19">
        <v>59</v>
      </c>
      <c r="O55" s="19">
        <v>56</v>
      </c>
      <c r="P55" s="19">
        <v>0</v>
      </c>
      <c r="Q55" s="19">
        <v>19</v>
      </c>
      <c r="R55" s="19">
        <v>17</v>
      </c>
      <c r="S55" s="19">
        <v>11</v>
      </c>
      <c r="T55" s="19">
        <v>18</v>
      </c>
      <c r="U55" s="19">
        <v>6</v>
      </c>
      <c r="V55" s="19">
        <v>8</v>
      </c>
      <c r="W55" s="19">
        <v>12</v>
      </c>
      <c r="X55" s="19">
        <v>13</v>
      </c>
      <c r="Y55" s="19">
        <v>21</v>
      </c>
      <c r="Z55" s="19">
        <v>6</v>
      </c>
      <c r="AA55" s="19">
        <v>7</v>
      </c>
      <c r="AB55" s="19">
        <v>3</v>
      </c>
      <c r="AC55" s="19">
        <v>7</v>
      </c>
      <c r="AD55" s="19">
        <v>5</v>
      </c>
      <c r="AE55" s="19">
        <v>0</v>
      </c>
      <c r="AF55" s="19">
        <v>3</v>
      </c>
      <c r="AG55" s="19">
        <v>4</v>
      </c>
      <c r="AH55" s="19">
        <v>0</v>
      </c>
      <c r="AI55" s="19">
        <v>0</v>
      </c>
      <c r="AJ55" s="19">
        <v>0</v>
      </c>
      <c r="AK55" s="19">
        <v>5</v>
      </c>
      <c r="AL55" s="19">
        <v>0</v>
      </c>
      <c r="AM55" s="19">
        <v>4</v>
      </c>
      <c r="AN55" s="19">
        <v>7</v>
      </c>
      <c r="AO55" s="19">
        <v>3</v>
      </c>
      <c r="AP55" s="19">
        <v>0</v>
      </c>
      <c r="AQ55" s="19">
        <v>0</v>
      </c>
      <c r="AR55" s="19">
        <v>0</v>
      </c>
      <c r="AS55" s="19">
        <v>8</v>
      </c>
      <c r="AT55" s="19">
        <v>4</v>
      </c>
      <c r="AU55" s="19">
        <v>0</v>
      </c>
      <c r="AV55" s="19">
        <v>0</v>
      </c>
      <c r="AW55" s="19">
        <v>0</v>
      </c>
      <c r="AX55" s="19">
        <v>4</v>
      </c>
      <c r="AY55" s="19">
        <v>0</v>
      </c>
      <c r="AZ55" s="19">
        <v>0</v>
      </c>
      <c r="BA55" s="19">
        <v>0</v>
      </c>
      <c r="BB55" s="19">
        <v>5</v>
      </c>
      <c r="BC55" s="19">
        <v>5</v>
      </c>
      <c r="BD55" s="19">
        <v>0</v>
      </c>
    </row>
    <row r="56" spans="1:56" ht="12.5" x14ac:dyDescent="0.25">
      <c r="A56" s="32">
        <v>51</v>
      </c>
      <c r="B56" s="18" t="s">
        <v>73</v>
      </c>
      <c r="C56" s="19">
        <v>1276</v>
      </c>
      <c r="D56" s="19">
        <v>8</v>
      </c>
      <c r="E56" s="19">
        <v>5</v>
      </c>
      <c r="F56" s="19">
        <v>0</v>
      </c>
      <c r="G56" s="19">
        <v>0</v>
      </c>
      <c r="H56" s="19">
        <v>5</v>
      </c>
      <c r="I56" s="19">
        <v>10</v>
      </c>
      <c r="J56" s="19">
        <v>6</v>
      </c>
      <c r="K56" s="19">
        <v>6</v>
      </c>
      <c r="L56" s="19">
        <v>4</v>
      </c>
      <c r="M56" s="19">
        <v>0</v>
      </c>
      <c r="N56" s="19">
        <v>0</v>
      </c>
      <c r="O56" s="19">
        <v>4</v>
      </c>
      <c r="P56" s="19">
        <v>0</v>
      </c>
      <c r="Q56" s="19">
        <v>4</v>
      </c>
      <c r="R56" s="19">
        <v>0</v>
      </c>
      <c r="S56" s="19">
        <v>9</v>
      </c>
      <c r="T56" s="19">
        <v>0</v>
      </c>
      <c r="U56" s="19">
        <v>5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3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4</v>
      </c>
      <c r="BB56" s="19">
        <v>0</v>
      </c>
      <c r="BC56" s="19">
        <v>0</v>
      </c>
      <c r="BD56" s="19">
        <v>0</v>
      </c>
    </row>
    <row r="57" spans="1:56" ht="12.5" x14ac:dyDescent="0.25">
      <c r="A57" s="32">
        <v>52</v>
      </c>
      <c r="B57" s="18" t="s">
        <v>43</v>
      </c>
      <c r="C57" s="19">
        <v>3428</v>
      </c>
      <c r="D57" s="19">
        <v>1443</v>
      </c>
      <c r="E57" s="19">
        <v>541</v>
      </c>
      <c r="F57" s="19">
        <v>29</v>
      </c>
      <c r="G57" s="19">
        <v>33</v>
      </c>
      <c r="H57" s="19">
        <v>58</v>
      </c>
      <c r="I57" s="19">
        <v>124</v>
      </c>
      <c r="J57" s="19">
        <v>49</v>
      </c>
      <c r="K57" s="19">
        <v>14</v>
      </c>
      <c r="L57" s="19">
        <v>18</v>
      </c>
      <c r="M57" s="19">
        <v>167</v>
      </c>
      <c r="N57" s="19">
        <v>27</v>
      </c>
      <c r="O57" s="19">
        <v>47</v>
      </c>
      <c r="P57" s="19">
        <v>4</v>
      </c>
      <c r="Q57" s="19">
        <v>22</v>
      </c>
      <c r="R57" s="19">
        <v>10</v>
      </c>
      <c r="S57" s="19">
        <v>9</v>
      </c>
      <c r="T57" s="19">
        <v>91</v>
      </c>
      <c r="U57" s="19">
        <v>8</v>
      </c>
      <c r="V57" s="19">
        <v>6</v>
      </c>
      <c r="W57" s="19">
        <v>13</v>
      </c>
      <c r="X57" s="19">
        <v>6</v>
      </c>
      <c r="Y57" s="19">
        <v>13</v>
      </c>
      <c r="Z57" s="19">
        <v>5</v>
      </c>
      <c r="AA57" s="19">
        <v>3</v>
      </c>
      <c r="AB57" s="19">
        <v>4</v>
      </c>
      <c r="AC57" s="19">
        <v>4</v>
      </c>
      <c r="AD57" s="19">
        <v>0</v>
      </c>
      <c r="AE57" s="19">
        <v>3</v>
      </c>
      <c r="AF57" s="19">
        <v>0</v>
      </c>
      <c r="AG57" s="19">
        <v>10</v>
      </c>
      <c r="AH57" s="19">
        <v>0</v>
      </c>
      <c r="AI57" s="19">
        <v>0</v>
      </c>
      <c r="AJ57" s="19">
        <v>0</v>
      </c>
      <c r="AK57" s="19">
        <v>3</v>
      </c>
      <c r="AL57" s="19">
        <v>3</v>
      </c>
      <c r="AM57" s="19">
        <v>3</v>
      </c>
      <c r="AN57" s="19">
        <v>3</v>
      </c>
      <c r="AO57" s="19">
        <v>0</v>
      </c>
      <c r="AP57" s="19">
        <v>0</v>
      </c>
      <c r="AQ57" s="19">
        <v>0</v>
      </c>
      <c r="AR57" s="19">
        <v>0</v>
      </c>
      <c r="AS57" s="19">
        <v>7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4</v>
      </c>
      <c r="BC57" s="19">
        <v>5</v>
      </c>
      <c r="BD57" s="19">
        <v>0</v>
      </c>
    </row>
    <row r="58" spans="1:56" ht="12.5" x14ac:dyDescent="0.25">
      <c r="A58" s="32">
        <v>53</v>
      </c>
      <c r="B58" s="18" t="s">
        <v>74</v>
      </c>
      <c r="C58" s="19">
        <v>9419</v>
      </c>
      <c r="D58" s="19">
        <v>177</v>
      </c>
      <c r="E58" s="19">
        <v>126</v>
      </c>
      <c r="F58" s="19">
        <v>6</v>
      </c>
      <c r="G58" s="19">
        <v>9</v>
      </c>
      <c r="H58" s="19">
        <v>31</v>
      </c>
      <c r="I58" s="19">
        <v>10</v>
      </c>
      <c r="J58" s="19">
        <v>15</v>
      </c>
      <c r="K58" s="19">
        <v>56</v>
      </c>
      <c r="L58" s="19">
        <v>10</v>
      </c>
      <c r="M58" s="19">
        <v>8</v>
      </c>
      <c r="N58" s="19">
        <v>0</v>
      </c>
      <c r="O58" s="19">
        <v>19</v>
      </c>
      <c r="P58" s="19">
        <v>5</v>
      </c>
      <c r="Q58" s="19">
        <v>10</v>
      </c>
      <c r="R58" s="19">
        <v>16</v>
      </c>
      <c r="S58" s="19">
        <v>12</v>
      </c>
      <c r="T58" s="19">
        <v>5</v>
      </c>
      <c r="U58" s="19">
        <v>20</v>
      </c>
      <c r="V58" s="19">
        <v>5</v>
      </c>
      <c r="W58" s="19">
        <v>3</v>
      </c>
      <c r="X58" s="19">
        <v>3</v>
      </c>
      <c r="Y58" s="19">
        <v>4</v>
      </c>
      <c r="Z58" s="19">
        <v>0</v>
      </c>
      <c r="AA58" s="19">
        <v>0</v>
      </c>
      <c r="AB58" s="19">
        <v>3</v>
      </c>
      <c r="AC58" s="19">
        <v>0</v>
      </c>
      <c r="AD58" s="19">
        <v>0</v>
      </c>
      <c r="AE58" s="19">
        <v>0</v>
      </c>
      <c r="AF58" s="19">
        <v>4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4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5</v>
      </c>
      <c r="AV58" s="19">
        <v>0</v>
      </c>
      <c r="AW58" s="19">
        <v>5</v>
      </c>
      <c r="AX58" s="19">
        <v>0</v>
      </c>
      <c r="AY58" s="19">
        <v>0</v>
      </c>
      <c r="AZ58" s="19">
        <v>3</v>
      </c>
      <c r="BA58" s="19">
        <v>0</v>
      </c>
      <c r="BB58" s="19">
        <v>0</v>
      </c>
      <c r="BC58" s="19">
        <v>0</v>
      </c>
      <c r="BD58" s="19">
        <v>3</v>
      </c>
    </row>
    <row r="59" spans="1:56" ht="12.5" x14ac:dyDescent="0.25">
      <c r="A59" s="32">
        <v>54</v>
      </c>
      <c r="B59" s="18" t="s">
        <v>75</v>
      </c>
      <c r="C59" s="19">
        <v>1513</v>
      </c>
      <c r="D59" s="19">
        <v>4</v>
      </c>
      <c r="E59" s="19">
        <v>3</v>
      </c>
      <c r="F59" s="19">
        <v>0</v>
      </c>
      <c r="G59" s="19">
        <v>0</v>
      </c>
      <c r="H59" s="19">
        <v>0</v>
      </c>
      <c r="I59" s="19">
        <v>0</v>
      </c>
      <c r="J59" s="19">
        <v>4</v>
      </c>
      <c r="K59" s="19">
        <v>7</v>
      </c>
      <c r="L59" s="19">
        <v>0</v>
      </c>
      <c r="M59" s="19">
        <v>0</v>
      </c>
      <c r="N59" s="19">
        <v>0</v>
      </c>
      <c r="O59" s="19">
        <v>0</v>
      </c>
      <c r="P59" s="19">
        <v>5</v>
      </c>
      <c r="Q59" s="19">
        <v>0</v>
      </c>
      <c r="R59" s="19">
        <v>5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</row>
    <row r="60" spans="1:56" ht="12.5" x14ac:dyDescent="0.25">
      <c r="A60" s="32">
        <v>55</v>
      </c>
      <c r="B60" s="18" t="s">
        <v>76</v>
      </c>
      <c r="C60" s="19">
        <v>760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</row>
    <row r="61" spans="1:56" ht="12.5" x14ac:dyDescent="0.25">
      <c r="A61" s="32">
        <v>56</v>
      </c>
      <c r="B61" s="18" t="s">
        <v>77</v>
      </c>
      <c r="C61" s="19">
        <v>862</v>
      </c>
      <c r="D61" s="19">
        <v>4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8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4</v>
      </c>
      <c r="S61" s="19">
        <v>0</v>
      </c>
      <c r="T61" s="19">
        <v>0</v>
      </c>
      <c r="U61" s="19">
        <v>0</v>
      </c>
      <c r="V61" s="19">
        <v>0</v>
      </c>
      <c r="W61" s="19">
        <v>4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</row>
    <row r="62" spans="1:56" ht="12.5" x14ac:dyDescent="0.25">
      <c r="A62" s="32">
        <v>57</v>
      </c>
      <c r="B62" s="18" t="s">
        <v>78</v>
      </c>
      <c r="C62" s="19">
        <v>1389</v>
      </c>
      <c r="D62" s="19">
        <v>49</v>
      </c>
      <c r="E62" s="19">
        <v>24</v>
      </c>
      <c r="F62" s="19">
        <v>0</v>
      </c>
      <c r="G62" s="19">
        <v>0</v>
      </c>
      <c r="H62" s="19">
        <v>9</v>
      </c>
      <c r="I62" s="19">
        <v>5</v>
      </c>
      <c r="J62" s="19">
        <v>4</v>
      </c>
      <c r="K62" s="19">
        <v>16</v>
      </c>
      <c r="L62" s="19">
        <v>4</v>
      </c>
      <c r="M62" s="19">
        <v>0</v>
      </c>
      <c r="N62" s="19">
        <v>0</v>
      </c>
      <c r="O62" s="19">
        <v>4</v>
      </c>
      <c r="P62" s="19">
        <v>0</v>
      </c>
      <c r="Q62" s="19">
        <v>0</v>
      </c>
      <c r="R62" s="19">
        <v>0</v>
      </c>
      <c r="S62" s="19">
        <v>3</v>
      </c>
      <c r="T62" s="19">
        <v>4</v>
      </c>
      <c r="U62" s="19">
        <v>5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4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</row>
    <row r="63" spans="1:56" ht="12.5" x14ac:dyDescent="0.25">
      <c r="A63" s="32">
        <v>58</v>
      </c>
      <c r="B63" s="18" t="s">
        <v>79</v>
      </c>
      <c r="C63" s="19">
        <v>803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4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4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</row>
    <row r="64" spans="1:56" ht="12.5" x14ac:dyDescent="0.25">
      <c r="A64" s="32">
        <v>59</v>
      </c>
      <c r="B64" s="18" t="s">
        <v>44</v>
      </c>
      <c r="C64" s="19">
        <v>3591</v>
      </c>
      <c r="D64" s="19">
        <v>65</v>
      </c>
      <c r="E64" s="19">
        <v>191</v>
      </c>
      <c r="F64" s="19">
        <v>35</v>
      </c>
      <c r="G64" s="19">
        <v>39</v>
      </c>
      <c r="H64" s="19">
        <v>19</v>
      </c>
      <c r="I64" s="19">
        <v>11</v>
      </c>
      <c r="J64" s="19">
        <v>48</v>
      </c>
      <c r="K64" s="19">
        <v>19</v>
      </c>
      <c r="L64" s="19">
        <v>4</v>
      </c>
      <c r="M64" s="19">
        <v>20</v>
      </c>
      <c r="N64" s="19">
        <v>7</v>
      </c>
      <c r="O64" s="19">
        <v>23</v>
      </c>
      <c r="P64" s="19">
        <v>183</v>
      </c>
      <c r="Q64" s="19">
        <v>11</v>
      </c>
      <c r="R64" s="19">
        <v>10</v>
      </c>
      <c r="S64" s="19">
        <v>19</v>
      </c>
      <c r="T64" s="19">
        <v>9</v>
      </c>
      <c r="U64" s="19">
        <v>4</v>
      </c>
      <c r="V64" s="19">
        <v>0</v>
      </c>
      <c r="W64" s="19">
        <v>4</v>
      </c>
      <c r="X64" s="19">
        <v>3</v>
      </c>
      <c r="Y64" s="19">
        <v>10</v>
      </c>
      <c r="Z64" s="19">
        <v>3</v>
      </c>
      <c r="AA64" s="19">
        <v>6</v>
      </c>
      <c r="AB64" s="19">
        <v>5</v>
      </c>
      <c r="AC64" s="19">
        <v>0</v>
      </c>
      <c r="AD64" s="19">
        <v>0</v>
      </c>
      <c r="AE64" s="19">
        <v>6</v>
      </c>
      <c r="AF64" s="19">
        <v>4</v>
      </c>
      <c r="AG64" s="19">
        <v>3</v>
      </c>
      <c r="AH64" s="19">
        <v>0</v>
      </c>
      <c r="AI64" s="19">
        <v>10</v>
      </c>
      <c r="AJ64" s="19">
        <v>5</v>
      </c>
      <c r="AK64" s="19">
        <v>0</v>
      </c>
      <c r="AL64" s="19">
        <v>0</v>
      </c>
      <c r="AM64" s="19">
        <v>0</v>
      </c>
      <c r="AN64" s="19">
        <v>7</v>
      </c>
      <c r="AO64" s="19">
        <v>3</v>
      </c>
      <c r="AP64" s="19">
        <v>0</v>
      </c>
      <c r="AQ64" s="19">
        <v>11</v>
      </c>
      <c r="AR64" s="19">
        <v>0</v>
      </c>
      <c r="AS64" s="19">
        <v>0</v>
      </c>
      <c r="AT64" s="19">
        <v>7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5</v>
      </c>
      <c r="BA64" s="19">
        <v>0</v>
      </c>
      <c r="BB64" s="19">
        <v>0</v>
      </c>
      <c r="BC64" s="19">
        <v>0</v>
      </c>
      <c r="BD64" s="19">
        <v>0</v>
      </c>
    </row>
    <row r="65" spans="1:56" ht="12.5" x14ac:dyDescent="0.25">
      <c r="A65" s="32">
        <v>60</v>
      </c>
      <c r="B65" s="18" t="s">
        <v>80</v>
      </c>
      <c r="C65" s="19">
        <v>469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6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</row>
    <row r="66" spans="1:56" ht="12.5" x14ac:dyDescent="0.25">
      <c r="A66" s="32">
        <v>61</v>
      </c>
      <c r="B66" s="18" t="s">
        <v>237</v>
      </c>
      <c r="C66" s="19">
        <v>321</v>
      </c>
      <c r="D66" s="19">
        <v>3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</row>
    <row r="67" spans="1:56" ht="12.5" x14ac:dyDescent="0.25">
      <c r="A67" s="32">
        <v>62</v>
      </c>
      <c r="B67" s="18" t="s">
        <v>81</v>
      </c>
      <c r="C67" s="19">
        <v>1740</v>
      </c>
      <c r="D67" s="19">
        <v>34</v>
      </c>
      <c r="E67" s="19">
        <v>6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14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5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</row>
    <row r="68" spans="1:56" ht="12.5" x14ac:dyDescent="0.25">
      <c r="A68" s="32">
        <v>63</v>
      </c>
      <c r="B68" s="18" t="s">
        <v>82</v>
      </c>
      <c r="C68" s="19">
        <v>1120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</row>
    <row r="69" spans="1:56" ht="12.5" x14ac:dyDescent="0.25">
      <c r="A69" s="32">
        <v>64</v>
      </c>
      <c r="B69" s="18" t="s">
        <v>45</v>
      </c>
      <c r="C69" s="19">
        <v>4079</v>
      </c>
      <c r="D69" s="19">
        <v>70</v>
      </c>
      <c r="E69" s="19">
        <v>304</v>
      </c>
      <c r="F69" s="19">
        <v>74</v>
      </c>
      <c r="G69" s="19">
        <v>69</v>
      </c>
      <c r="H69" s="19">
        <v>11</v>
      </c>
      <c r="I69" s="19">
        <v>9</v>
      </c>
      <c r="J69" s="19">
        <v>40</v>
      </c>
      <c r="K69" s="19">
        <v>22</v>
      </c>
      <c r="L69" s="19">
        <v>6</v>
      </c>
      <c r="M69" s="19">
        <v>15</v>
      </c>
      <c r="N69" s="19">
        <v>9</v>
      </c>
      <c r="O69" s="19">
        <v>22</v>
      </c>
      <c r="P69" s="19">
        <v>151</v>
      </c>
      <c r="Q69" s="19">
        <v>12</v>
      </c>
      <c r="R69" s="19">
        <v>30</v>
      </c>
      <c r="S69" s="19">
        <v>13</v>
      </c>
      <c r="T69" s="19">
        <v>14</v>
      </c>
      <c r="U69" s="19">
        <v>4</v>
      </c>
      <c r="V69" s="19">
        <v>0</v>
      </c>
      <c r="W69" s="19">
        <v>4</v>
      </c>
      <c r="X69" s="19">
        <v>3</v>
      </c>
      <c r="Y69" s="19">
        <v>0</v>
      </c>
      <c r="Z69" s="19">
        <v>3</v>
      </c>
      <c r="AA69" s="19">
        <v>5</v>
      </c>
      <c r="AB69" s="19">
        <v>8</v>
      </c>
      <c r="AC69" s="19">
        <v>3</v>
      </c>
      <c r="AD69" s="19">
        <v>0</v>
      </c>
      <c r="AE69" s="19">
        <v>11</v>
      </c>
      <c r="AF69" s="19">
        <v>10</v>
      </c>
      <c r="AG69" s="19">
        <v>3</v>
      </c>
      <c r="AH69" s="19">
        <v>7</v>
      </c>
      <c r="AI69" s="19">
        <v>10</v>
      </c>
      <c r="AJ69" s="19">
        <v>0</v>
      </c>
      <c r="AK69" s="19">
        <v>12</v>
      </c>
      <c r="AL69" s="19">
        <v>5</v>
      </c>
      <c r="AM69" s="19">
        <v>0</v>
      </c>
      <c r="AN69" s="19">
        <v>8</v>
      </c>
      <c r="AO69" s="19">
        <v>3</v>
      </c>
      <c r="AP69" s="19">
        <v>0</v>
      </c>
      <c r="AQ69" s="19">
        <v>14</v>
      </c>
      <c r="AR69" s="19">
        <v>0</v>
      </c>
      <c r="AS69" s="19">
        <v>0</v>
      </c>
      <c r="AT69" s="19">
        <v>0</v>
      </c>
      <c r="AU69" s="19">
        <v>4</v>
      </c>
      <c r="AV69" s="19">
        <v>0</v>
      </c>
      <c r="AW69" s="19">
        <v>0</v>
      </c>
      <c r="AX69" s="19">
        <v>4</v>
      </c>
      <c r="AY69" s="19">
        <v>5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</row>
    <row r="70" spans="1:56" ht="12.5" x14ac:dyDescent="0.25">
      <c r="A70" s="32">
        <v>65</v>
      </c>
      <c r="B70" s="18" t="s">
        <v>83</v>
      </c>
      <c r="C70" s="19">
        <v>828</v>
      </c>
      <c r="D70" s="19">
        <v>3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0</v>
      </c>
      <c r="K70" s="19">
        <v>5</v>
      </c>
      <c r="L70" s="19">
        <v>3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4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</row>
    <row r="71" spans="1:56" ht="12.5" x14ac:dyDescent="0.25">
      <c r="A71" s="32">
        <v>66</v>
      </c>
      <c r="B71" s="18" t="s">
        <v>84</v>
      </c>
      <c r="C71" s="19">
        <v>1243</v>
      </c>
      <c r="D71" s="19">
        <v>5</v>
      </c>
      <c r="E71" s="19">
        <v>3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4</v>
      </c>
      <c r="L71" s="19">
        <v>3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7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</row>
    <row r="72" spans="1:56" ht="12.5" x14ac:dyDescent="0.25">
      <c r="A72" s="32">
        <v>67</v>
      </c>
      <c r="B72" s="18" t="s">
        <v>94</v>
      </c>
      <c r="C72" s="19">
        <v>915</v>
      </c>
      <c r="D72" s="19">
        <v>34</v>
      </c>
      <c r="E72" s="19">
        <v>3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11</v>
      </c>
      <c r="O72" s="19">
        <v>0</v>
      </c>
      <c r="P72" s="19">
        <v>0</v>
      </c>
      <c r="Q72" s="19">
        <v>0</v>
      </c>
      <c r="R72" s="19">
        <v>0</v>
      </c>
      <c r="S72" s="19">
        <v>6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3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</row>
    <row r="73" spans="1:56" ht="12.5" x14ac:dyDescent="0.25">
      <c r="A73" s="32">
        <v>68</v>
      </c>
      <c r="B73" s="18" t="s">
        <v>85</v>
      </c>
      <c r="C73" s="19">
        <v>361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3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</row>
    <row r="74" spans="1:56" ht="12.5" x14ac:dyDescent="0.25">
      <c r="A74" s="32">
        <v>69</v>
      </c>
      <c r="B74" s="18" t="s">
        <v>95</v>
      </c>
      <c r="C74" s="19">
        <v>1683</v>
      </c>
      <c r="D74" s="19">
        <v>51</v>
      </c>
      <c r="E74" s="19">
        <v>7</v>
      </c>
      <c r="F74" s="19">
        <v>0</v>
      </c>
      <c r="G74" s="19">
        <v>0</v>
      </c>
      <c r="H74" s="19">
        <v>3</v>
      </c>
      <c r="I74" s="19">
        <v>0</v>
      </c>
      <c r="J74" s="19">
        <v>0</v>
      </c>
      <c r="K74" s="19">
        <v>4</v>
      </c>
      <c r="L74" s="19">
        <v>0</v>
      </c>
      <c r="M74" s="19">
        <v>0</v>
      </c>
      <c r="N74" s="19">
        <v>0</v>
      </c>
      <c r="O74" s="19">
        <v>3</v>
      </c>
      <c r="P74" s="19">
        <v>0</v>
      </c>
      <c r="Q74" s="19">
        <v>0</v>
      </c>
      <c r="R74" s="19">
        <v>3</v>
      </c>
      <c r="S74" s="19">
        <v>0</v>
      </c>
      <c r="T74" s="19">
        <v>0</v>
      </c>
      <c r="U74" s="19">
        <v>3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5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</row>
    <row r="75" spans="1:56" ht="12.5" x14ac:dyDescent="0.25">
      <c r="A75" s="32">
        <v>70</v>
      </c>
      <c r="B75" s="18" t="s">
        <v>46</v>
      </c>
      <c r="C75" s="19">
        <v>1908</v>
      </c>
      <c r="D75" s="19">
        <v>3</v>
      </c>
      <c r="E75" s="19">
        <v>0</v>
      </c>
      <c r="F75" s="19">
        <v>0</v>
      </c>
      <c r="G75" s="19">
        <v>3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9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</row>
    <row r="76" spans="1:56" ht="12.5" x14ac:dyDescent="0.25">
      <c r="A76" s="32">
        <v>71</v>
      </c>
      <c r="B76" s="18" t="s">
        <v>86</v>
      </c>
      <c r="C76" s="19">
        <v>2418</v>
      </c>
      <c r="D76" s="19">
        <v>16</v>
      </c>
      <c r="E76" s="19">
        <v>0</v>
      </c>
      <c r="F76" s="19">
        <v>0</v>
      </c>
      <c r="G76" s="19">
        <v>3</v>
      </c>
      <c r="H76" s="19">
        <v>4</v>
      </c>
      <c r="I76" s="19">
        <v>0</v>
      </c>
      <c r="J76" s="19">
        <v>10</v>
      </c>
      <c r="K76" s="19">
        <v>8</v>
      </c>
      <c r="L76" s="19">
        <v>0</v>
      </c>
      <c r="M76" s="19">
        <v>0</v>
      </c>
      <c r="N76" s="19">
        <v>0</v>
      </c>
      <c r="O76" s="19">
        <v>5</v>
      </c>
      <c r="P76" s="19">
        <v>0</v>
      </c>
      <c r="Q76" s="19">
        <v>4</v>
      </c>
      <c r="R76" s="19">
        <v>0</v>
      </c>
      <c r="S76" s="19">
        <v>0</v>
      </c>
      <c r="T76" s="19">
        <v>0</v>
      </c>
      <c r="U76" s="19">
        <v>4</v>
      </c>
      <c r="V76" s="19">
        <v>4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</row>
    <row r="77" spans="1:56" ht="12.5" x14ac:dyDescent="0.25">
      <c r="A77" s="32">
        <v>72</v>
      </c>
      <c r="B77" s="18" t="s">
        <v>87</v>
      </c>
      <c r="C77" s="19">
        <v>286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</row>
    <row r="78" spans="1:56" ht="12.5" x14ac:dyDescent="0.25">
      <c r="A78" s="32">
        <v>73</v>
      </c>
      <c r="B78" s="18" t="s">
        <v>47</v>
      </c>
      <c r="C78" s="19">
        <v>5714</v>
      </c>
      <c r="D78" s="19">
        <v>231</v>
      </c>
      <c r="E78" s="19">
        <v>335</v>
      </c>
      <c r="F78" s="19">
        <v>265</v>
      </c>
      <c r="G78" s="19">
        <v>241</v>
      </c>
      <c r="H78" s="19">
        <v>26</v>
      </c>
      <c r="I78" s="19">
        <v>14</v>
      </c>
      <c r="J78" s="19">
        <v>37</v>
      </c>
      <c r="K78" s="19">
        <v>62</v>
      </c>
      <c r="L78" s="19">
        <v>18</v>
      </c>
      <c r="M78" s="19">
        <v>16</v>
      </c>
      <c r="N78" s="19">
        <v>37</v>
      </c>
      <c r="O78" s="19">
        <v>34</v>
      </c>
      <c r="P78" s="19">
        <v>10</v>
      </c>
      <c r="Q78" s="19">
        <v>13</v>
      </c>
      <c r="R78" s="19">
        <v>13</v>
      </c>
      <c r="S78" s="19">
        <v>28</v>
      </c>
      <c r="T78" s="19">
        <v>11</v>
      </c>
      <c r="U78" s="19">
        <v>21</v>
      </c>
      <c r="V78" s="19">
        <v>8</v>
      </c>
      <c r="W78" s="19">
        <v>5</v>
      </c>
      <c r="X78" s="19">
        <v>3</v>
      </c>
      <c r="Y78" s="19">
        <v>4</v>
      </c>
      <c r="Z78" s="19">
        <v>5</v>
      </c>
      <c r="AA78" s="19">
        <v>5</v>
      </c>
      <c r="AB78" s="19">
        <v>22</v>
      </c>
      <c r="AC78" s="19">
        <v>13</v>
      </c>
      <c r="AD78" s="19">
        <v>9</v>
      </c>
      <c r="AE78" s="19">
        <v>27</v>
      </c>
      <c r="AF78" s="19">
        <v>3</v>
      </c>
      <c r="AG78" s="19">
        <v>0</v>
      </c>
      <c r="AH78" s="19">
        <v>12</v>
      </c>
      <c r="AI78" s="19">
        <v>0</v>
      </c>
      <c r="AJ78" s="19">
        <v>4</v>
      </c>
      <c r="AK78" s="19">
        <v>10</v>
      </c>
      <c r="AL78" s="19">
        <v>10</v>
      </c>
      <c r="AM78" s="19">
        <v>3</v>
      </c>
      <c r="AN78" s="19">
        <v>4</v>
      </c>
      <c r="AO78" s="19">
        <v>5</v>
      </c>
      <c r="AP78" s="19">
        <v>0</v>
      </c>
      <c r="AQ78" s="19">
        <v>0</v>
      </c>
      <c r="AR78" s="19">
        <v>5</v>
      </c>
      <c r="AS78" s="19">
        <v>0</v>
      </c>
      <c r="AT78" s="19">
        <v>0</v>
      </c>
      <c r="AU78" s="19">
        <v>0</v>
      </c>
      <c r="AV78" s="19">
        <v>0</v>
      </c>
      <c r="AW78" s="19">
        <v>8</v>
      </c>
      <c r="AX78" s="19">
        <v>9</v>
      </c>
      <c r="AY78" s="19">
        <v>3</v>
      </c>
      <c r="AZ78" s="19">
        <v>5</v>
      </c>
      <c r="BA78" s="19">
        <v>0</v>
      </c>
      <c r="BB78" s="19">
        <v>0</v>
      </c>
      <c r="BC78" s="19">
        <v>0</v>
      </c>
      <c r="BD78" s="19">
        <v>0</v>
      </c>
    </row>
    <row r="79" spans="1:56" ht="12.5" x14ac:dyDescent="0.25">
      <c r="A79" s="32">
        <v>74</v>
      </c>
      <c r="B79" s="18" t="s">
        <v>48</v>
      </c>
      <c r="C79" s="19">
        <v>2828</v>
      </c>
      <c r="D79" s="19">
        <v>798</v>
      </c>
      <c r="E79" s="19">
        <v>415</v>
      </c>
      <c r="F79" s="19">
        <v>24</v>
      </c>
      <c r="G79" s="19">
        <v>24</v>
      </c>
      <c r="H79" s="19">
        <v>63</v>
      </c>
      <c r="I79" s="19">
        <v>96</v>
      </c>
      <c r="J79" s="19">
        <v>18</v>
      </c>
      <c r="K79" s="19">
        <v>17</v>
      </c>
      <c r="L79" s="19">
        <v>417</v>
      </c>
      <c r="M79" s="19">
        <v>89</v>
      </c>
      <c r="N79" s="19">
        <v>26</v>
      </c>
      <c r="O79" s="19">
        <v>19</v>
      </c>
      <c r="P79" s="19">
        <v>0</v>
      </c>
      <c r="Q79" s="19">
        <v>31</v>
      </c>
      <c r="R79" s="19">
        <v>11</v>
      </c>
      <c r="S79" s="19">
        <v>10</v>
      </c>
      <c r="T79" s="19">
        <v>27</v>
      </c>
      <c r="U79" s="19">
        <v>6</v>
      </c>
      <c r="V79" s="19">
        <v>19</v>
      </c>
      <c r="W79" s="19">
        <v>16</v>
      </c>
      <c r="X79" s="19">
        <v>3</v>
      </c>
      <c r="Y79" s="19">
        <v>5</v>
      </c>
      <c r="Z79" s="19">
        <v>6</v>
      </c>
      <c r="AA79" s="19">
        <v>5</v>
      </c>
      <c r="AB79" s="19">
        <v>3</v>
      </c>
      <c r="AC79" s="19">
        <v>3</v>
      </c>
      <c r="AD79" s="19">
        <v>19</v>
      </c>
      <c r="AE79" s="19">
        <v>5</v>
      </c>
      <c r="AF79" s="19">
        <v>0</v>
      </c>
      <c r="AG79" s="19">
        <v>15</v>
      </c>
      <c r="AH79" s="19">
        <v>3</v>
      </c>
      <c r="AI79" s="19">
        <v>0</v>
      </c>
      <c r="AJ79" s="19">
        <v>0</v>
      </c>
      <c r="AK79" s="19">
        <v>0</v>
      </c>
      <c r="AL79" s="19">
        <v>0</v>
      </c>
      <c r="AM79" s="19">
        <v>9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7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3</v>
      </c>
      <c r="BC79" s="19">
        <v>0</v>
      </c>
      <c r="BD79" s="19">
        <v>0</v>
      </c>
    </row>
    <row r="80" spans="1:56" ht="12.5" x14ac:dyDescent="0.25">
      <c r="A80" s="32">
        <v>75</v>
      </c>
      <c r="B80" s="18" t="s">
        <v>49</v>
      </c>
      <c r="C80" s="19">
        <v>1733</v>
      </c>
      <c r="D80" s="19">
        <v>12</v>
      </c>
      <c r="E80" s="19">
        <v>0</v>
      </c>
      <c r="F80" s="19">
        <v>0</v>
      </c>
      <c r="G80" s="19">
        <v>4</v>
      </c>
      <c r="H80" s="19">
        <v>21</v>
      </c>
      <c r="I80" s="19">
        <v>0</v>
      </c>
      <c r="J80" s="19">
        <v>0</v>
      </c>
      <c r="K80" s="19">
        <v>19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8</v>
      </c>
      <c r="R80" s="19">
        <v>0</v>
      </c>
      <c r="S80" s="19">
        <v>3</v>
      </c>
      <c r="T80" s="19">
        <v>0</v>
      </c>
      <c r="U80" s="19">
        <v>7</v>
      </c>
      <c r="V80" s="19">
        <v>0</v>
      </c>
      <c r="W80" s="19">
        <v>0</v>
      </c>
      <c r="X80" s="19">
        <v>3</v>
      </c>
      <c r="Y80" s="19">
        <v>8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</row>
    <row r="81" spans="1:56" ht="12.5" x14ac:dyDescent="0.25">
      <c r="A81" s="32">
        <v>76</v>
      </c>
      <c r="B81" s="18" t="s">
        <v>50</v>
      </c>
      <c r="C81" s="19">
        <v>3116</v>
      </c>
      <c r="D81" s="19">
        <v>206</v>
      </c>
      <c r="E81" s="19">
        <v>57</v>
      </c>
      <c r="F81" s="19">
        <v>24</v>
      </c>
      <c r="G81" s="19">
        <v>50</v>
      </c>
      <c r="H81" s="19">
        <v>21</v>
      </c>
      <c r="I81" s="19">
        <v>77</v>
      </c>
      <c r="J81" s="19">
        <v>35</v>
      </c>
      <c r="K81" s="19">
        <v>25</v>
      </c>
      <c r="L81" s="19">
        <v>22</v>
      </c>
      <c r="M81" s="19">
        <v>23</v>
      </c>
      <c r="N81" s="19">
        <v>11</v>
      </c>
      <c r="O81" s="19">
        <v>55</v>
      </c>
      <c r="P81" s="19">
        <v>4</v>
      </c>
      <c r="Q81" s="19">
        <v>24</v>
      </c>
      <c r="R81" s="19">
        <v>6</v>
      </c>
      <c r="S81" s="19">
        <v>7</v>
      </c>
      <c r="T81" s="19">
        <v>13</v>
      </c>
      <c r="U81" s="19">
        <v>9</v>
      </c>
      <c r="V81" s="19">
        <v>16</v>
      </c>
      <c r="W81" s="19">
        <v>21</v>
      </c>
      <c r="X81" s="19">
        <v>0</v>
      </c>
      <c r="Y81" s="19">
        <v>0</v>
      </c>
      <c r="Z81" s="19">
        <v>6</v>
      </c>
      <c r="AA81" s="19">
        <v>10</v>
      </c>
      <c r="AB81" s="19">
        <v>3</v>
      </c>
      <c r="AC81" s="19">
        <v>18</v>
      </c>
      <c r="AD81" s="19">
        <v>0</v>
      </c>
      <c r="AE81" s="19">
        <v>0</v>
      </c>
      <c r="AF81" s="19">
        <v>10</v>
      </c>
      <c r="AG81" s="19">
        <v>11</v>
      </c>
      <c r="AH81" s="19">
        <v>4</v>
      </c>
      <c r="AI81" s="19">
        <v>0</v>
      </c>
      <c r="AJ81" s="19">
        <v>0</v>
      </c>
      <c r="AK81" s="19">
        <v>0</v>
      </c>
      <c r="AL81" s="19">
        <v>0</v>
      </c>
      <c r="AM81" s="19">
        <v>3</v>
      </c>
      <c r="AN81" s="19">
        <v>8</v>
      </c>
      <c r="AO81" s="19">
        <v>5</v>
      </c>
      <c r="AP81" s="19">
        <v>15</v>
      </c>
      <c r="AQ81" s="19">
        <v>0</v>
      </c>
      <c r="AR81" s="19">
        <v>0</v>
      </c>
      <c r="AS81" s="19">
        <v>0</v>
      </c>
      <c r="AT81" s="19">
        <v>0</v>
      </c>
      <c r="AU81" s="19">
        <v>6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</row>
    <row r="82" spans="1:56" ht="12.5" x14ac:dyDescent="0.25">
      <c r="A82" s="32">
        <v>77</v>
      </c>
      <c r="B82" s="18" t="s">
        <v>51</v>
      </c>
      <c r="C82" s="19">
        <v>2249</v>
      </c>
      <c r="D82" s="19">
        <v>159</v>
      </c>
      <c r="E82" s="19">
        <v>213</v>
      </c>
      <c r="F82" s="19">
        <v>80</v>
      </c>
      <c r="G82" s="19">
        <v>106</v>
      </c>
      <c r="H82" s="19">
        <v>22</v>
      </c>
      <c r="I82" s="19">
        <v>6</v>
      </c>
      <c r="J82" s="19">
        <v>14</v>
      </c>
      <c r="K82" s="19">
        <v>10</v>
      </c>
      <c r="L82" s="19">
        <v>14</v>
      </c>
      <c r="M82" s="19">
        <v>13</v>
      </c>
      <c r="N82" s="19">
        <v>144</v>
      </c>
      <c r="O82" s="19">
        <v>16</v>
      </c>
      <c r="P82" s="19">
        <v>3</v>
      </c>
      <c r="Q82" s="19">
        <v>15</v>
      </c>
      <c r="R82" s="19">
        <v>10</v>
      </c>
      <c r="S82" s="19">
        <v>5</v>
      </c>
      <c r="T82" s="19">
        <v>15</v>
      </c>
      <c r="U82" s="19">
        <v>5</v>
      </c>
      <c r="V82" s="19">
        <v>0</v>
      </c>
      <c r="W82" s="19">
        <v>8</v>
      </c>
      <c r="X82" s="19">
        <v>0</v>
      </c>
      <c r="Y82" s="19">
        <v>0</v>
      </c>
      <c r="Z82" s="19">
        <v>0</v>
      </c>
      <c r="AA82" s="19">
        <v>0</v>
      </c>
      <c r="AB82" s="19">
        <v>11</v>
      </c>
      <c r="AC82" s="19">
        <v>3</v>
      </c>
      <c r="AD82" s="19">
        <v>0</v>
      </c>
      <c r="AE82" s="19">
        <v>6</v>
      </c>
      <c r="AF82" s="19">
        <v>3</v>
      </c>
      <c r="AG82" s="19">
        <v>0</v>
      </c>
      <c r="AH82" s="19">
        <v>5</v>
      </c>
      <c r="AI82" s="19">
        <v>0</v>
      </c>
      <c r="AJ82" s="19">
        <v>0</v>
      </c>
      <c r="AK82" s="19">
        <v>0</v>
      </c>
      <c r="AL82" s="19">
        <v>6</v>
      </c>
      <c r="AM82" s="19">
        <v>0</v>
      </c>
      <c r="AN82" s="19">
        <v>0</v>
      </c>
      <c r="AO82" s="19">
        <v>26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7</v>
      </c>
      <c r="AV82" s="19">
        <v>0</v>
      </c>
      <c r="AW82" s="19">
        <v>0</v>
      </c>
      <c r="AX82" s="19">
        <v>4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</row>
    <row r="83" spans="1:56" ht="12.5" x14ac:dyDescent="0.25">
      <c r="A83" s="32">
        <v>78</v>
      </c>
      <c r="B83" s="18" t="s">
        <v>88</v>
      </c>
      <c r="C83" s="19">
        <v>5229</v>
      </c>
      <c r="D83" s="19">
        <v>111</v>
      </c>
      <c r="E83" s="19">
        <v>20</v>
      </c>
      <c r="F83" s="19">
        <v>0</v>
      </c>
      <c r="G83" s="19">
        <v>3</v>
      </c>
      <c r="H83" s="19">
        <v>13</v>
      </c>
      <c r="I83" s="19">
        <v>4</v>
      </c>
      <c r="J83" s="19">
        <v>24</v>
      </c>
      <c r="K83" s="19">
        <v>63</v>
      </c>
      <c r="L83" s="19">
        <v>3</v>
      </c>
      <c r="M83" s="19">
        <v>5</v>
      </c>
      <c r="N83" s="19">
        <v>0</v>
      </c>
      <c r="O83" s="19">
        <v>4</v>
      </c>
      <c r="P83" s="19">
        <v>4</v>
      </c>
      <c r="Q83" s="19">
        <v>0</v>
      </c>
      <c r="R83" s="19">
        <v>7</v>
      </c>
      <c r="S83" s="19">
        <v>9</v>
      </c>
      <c r="T83" s="19">
        <v>6</v>
      </c>
      <c r="U83" s="19">
        <v>75</v>
      </c>
      <c r="V83" s="19">
        <v>5</v>
      </c>
      <c r="W83" s="19">
        <v>5</v>
      </c>
      <c r="X83" s="19">
        <v>3</v>
      </c>
      <c r="Y83" s="19">
        <v>0</v>
      </c>
      <c r="Z83" s="19">
        <v>4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4</v>
      </c>
      <c r="AI83" s="19">
        <v>0</v>
      </c>
      <c r="AJ83" s="19">
        <v>0</v>
      </c>
      <c r="AK83" s="19">
        <v>0</v>
      </c>
      <c r="AL83" s="19">
        <v>4</v>
      </c>
      <c r="AM83" s="19">
        <v>0</v>
      </c>
      <c r="AN83" s="19">
        <v>4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4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4</v>
      </c>
    </row>
    <row r="84" spans="1:56" ht="12.5" x14ac:dyDescent="0.25">
      <c r="A84" s="32">
        <v>79</v>
      </c>
      <c r="B84" s="25" t="s">
        <v>89</v>
      </c>
      <c r="C84" s="19">
        <v>509</v>
      </c>
      <c r="D84" s="19">
        <v>4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</row>
    <row r="85" spans="1:56" ht="12.5" x14ac:dyDescent="0.25">
      <c r="A85" s="32">
        <v>80</v>
      </c>
      <c r="B85" s="28" t="s">
        <v>16</v>
      </c>
      <c r="C85" s="33">
        <v>201192</v>
      </c>
      <c r="D85" s="33">
        <v>10089</v>
      </c>
      <c r="E85" s="33">
        <v>7263</v>
      </c>
      <c r="F85" s="33">
        <v>1980</v>
      </c>
      <c r="G85" s="33">
        <v>1821</v>
      </c>
      <c r="H85" s="33">
        <v>1758</v>
      </c>
      <c r="I85" s="33">
        <v>1751</v>
      </c>
      <c r="J85" s="33">
        <v>1398</v>
      </c>
      <c r="K85" s="33">
        <v>1388</v>
      </c>
      <c r="L85" s="33">
        <v>1356</v>
      </c>
      <c r="M85" s="33">
        <v>1252</v>
      </c>
      <c r="N85" s="33">
        <v>1186</v>
      </c>
      <c r="O85" s="33">
        <v>1182</v>
      </c>
      <c r="P85" s="33">
        <v>1068</v>
      </c>
      <c r="Q85" s="33">
        <v>914</v>
      </c>
      <c r="R85" s="33">
        <v>707</v>
      </c>
      <c r="S85" s="33">
        <v>691</v>
      </c>
      <c r="T85" s="33">
        <v>676</v>
      </c>
      <c r="U85" s="33">
        <v>653</v>
      </c>
      <c r="V85" s="33">
        <v>361</v>
      </c>
      <c r="W85" s="33">
        <v>325</v>
      </c>
      <c r="X85" s="33">
        <v>248</v>
      </c>
      <c r="Y85" s="33">
        <v>222</v>
      </c>
      <c r="Z85" s="33">
        <v>204</v>
      </c>
      <c r="AA85" s="33">
        <v>203</v>
      </c>
      <c r="AB85" s="33">
        <v>202</v>
      </c>
      <c r="AC85" s="33">
        <v>199</v>
      </c>
      <c r="AD85" s="33">
        <v>197</v>
      </c>
      <c r="AE85" s="33">
        <v>172</v>
      </c>
      <c r="AF85" s="33">
        <v>169</v>
      </c>
      <c r="AG85" s="33">
        <v>156</v>
      </c>
      <c r="AH85" s="33">
        <v>133</v>
      </c>
      <c r="AI85" s="33">
        <v>133</v>
      </c>
      <c r="AJ85" s="33">
        <v>124</v>
      </c>
      <c r="AK85" s="33">
        <v>123</v>
      </c>
      <c r="AL85" s="33">
        <v>115</v>
      </c>
      <c r="AM85" s="33">
        <v>112</v>
      </c>
      <c r="AN85" s="33">
        <v>105</v>
      </c>
      <c r="AO85" s="33">
        <v>96</v>
      </c>
      <c r="AP85" s="33">
        <v>93</v>
      </c>
      <c r="AQ85" s="33">
        <v>91</v>
      </c>
      <c r="AR85" s="33">
        <v>85</v>
      </c>
      <c r="AS85" s="33">
        <v>73</v>
      </c>
      <c r="AT85" s="33">
        <v>72</v>
      </c>
      <c r="AU85" s="33">
        <v>64</v>
      </c>
      <c r="AV85" s="33">
        <v>63</v>
      </c>
      <c r="AW85" s="33">
        <v>61</v>
      </c>
      <c r="AX85" s="33">
        <v>56</v>
      </c>
      <c r="AY85" s="33">
        <v>53</v>
      </c>
      <c r="AZ85" s="33">
        <v>53</v>
      </c>
      <c r="BA85" s="33">
        <v>50</v>
      </c>
      <c r="BB85" s="33">
        <v>39</v>
      </c>
      <c r="BC85" s="33">
        <v>36</v>
      </c>
      <c r="BD85" s="33">
        <v>34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7C18-C33A-44E3-99EF-2093F36A4458}">
  <dimension ref="A1:BD85"/>
  <sheetViews>
    <sheetView workbookViewId="0">
      <selection activeCell="A31" sqref="A31:XFD31"/>
    </sheetView>
  </sheetViews>
  <sheetFormatPr defaultRowHeight="12.5" x14ac:dyDescent="0.25"/>
  <cols>
    <col min="1" max="1" width="3.6328125" customWidth="1"/>
    <col min="2" max="2" width="13.1796875" customWidth="1"/>
  </cols>
  <sheetData>
    <row r="1" spans="1:56" ht="18.5" x14ac:dyDescent="0.45">
      <c r="B1" s="92" t="s">
        <v>246</v>
      </c>
      <c r="C1" s="92"/>
      <c r="D1" s="92"/>
      <c r="E1" s="92"/>
      <c r="F1" s="92"/>
      <c r="G1" s="92"/>
      <c r="H1" s="92"/>
      <c r="I1" s="92"/>
    </row>
    <row r="4" spans="1:56" x14ac:dyDescent="0.25">
      <c r="A4" s="44">
        <v>1</v>
      </c>
      <c r="B4" s="44">
        <v>2</v>
      </c>
      <c r="C4" s="44">
        <v>3</v>
      </c>
      <c r="D4" s="44">
        <v>4</v>
      </c>
      <c r="E4" s="44">
        <v>5</v>
      </c>
      <c r="F4" s="44">
        <v>6</v>
      </c>
      <c r="G4" s="44">
        <v>7</v>
      </c>
      <c r="H4" s="44">
        <v>8</v>
      </c>
      <c r="I4" s="44">
        <v>9</v>
      </c>
      <c r="J4" s="44">
        <v>10</v>
      </c>
      <c r="K4" s="44">
        <v>11</v>
      </c>
      <c r="L4" s="44">
        <v>12</v>
      </c>
      <c r="M4" s="44">
        <v>13</v>
      </c>
      <c r="N4" s="44">
        <v>14</v>
      </c>
      <c r="O4" s="44">
        <v>15</v>
      </c>
      <c r="P4" s="44">
        <v>16</v>
      </c>
      <c r="Q4" s="44">
        <v>17</v>
      </c>
      <c r="R4" s="44">
        <v>18</v>
      </c>
      <c r="S4" s="44">
        <v>19</v>
      </c>
      <c r="T4" s="44">
        <v>20</v>
      </c>
      <c r="U4" s="44">
        <v>21</v>
      </c>
      <c r="V4" s="44">
        <v>22</v>
      </c>
      <c r="W4" s="44">
        <v>23</v>
      </c>
      <c r="X4" s="44">
        <v>24</v>
      </c>
      <c r="Y4" s="44">
        <v>25</v>
      </c>
      <c r="Z4" s="44">
        <v>26</v>
      </c>
      <c r="AA4" s="44">
        <v>27</v>
      </c>
      <c r="AB4" s="44">
        <v>28</v>
      </c>
      <c r="AC4" s="44">
        <v>29</v>
      </c>
      <c r="AD4" s="44">
        <v>30</v>
      </c>
      <c r="AE4" s="44">
        <v>31</v>
      </c>
      <c r="AF4" s="44">
        <v>32</v>
      </c>
      <c r="AG4" s="44">
        <v>33</v>
      </c>
      <c r="AH4" s="44">
        <v>34</v>
      </c>
      <c r="AI4" s="44">
        <v>35</v>
      </c>
      <c r="AJ4" s="44">
        <v>36</v>
      </c>
      <c r="AK4" s="44">
        <v>37</v>
      </c>
      <c r="AL4" s="44">
        <v>38</v>
      </c>
      <c r="AM4" s="44">
        <v>39</v>
      </c>
      <c r="AN4" s="44">
        <v>40</v>
      </c>
      <c r="AO4" s="44">
        <v>41</v>
      </c>
      <c r="AP4" s="44">
        <v>42</v>
      </c>
      <c r="AQ4" s="44">
        <v>43</v>
      </c>
      <c r="AR4" s="44">
        <v>44</v>
      </c>
      <c r="AS4" s="44">
        <v>45</v>
      </c>
      <c r="AT4" s="44">
        <v>46</v>
      </c>
      <c r="AU4" s="44">
        <v>47</v>
      </c>
      <c r="AV4" s="44">
        <v>48</v>
      </c>
      <c r="AW4" s="44">
        <v>49</v>
      </c>
      <c r="AX4" s="44">
        <v>50</v>
      </c>
      <c r="AY4" s="44">
        <v>51</v>
      </c>
      <c r="AZ4" s="44">
        <v>52</v>
      </c>
      <c r="BA4" s="44">
        <v>53</v>
      </c>
      <c r="BB4" s="44">
        <v>54</v>
      </c>
      <c r="BC4" s="44">
        <v>55</v>
      </c>
      <c r="BD4" s="44">
        <v>56</v>
      </c>
    </row>
    <row r="5" spans="1:56" ht="42" x14ac:dyDescent="0.25">
      <c r="B5" s="16"/>
      <c r="C5" s="17" t="s">
        <v>106</v>
      </c>
      <c r="D5" s="17" t="s">
        <v>105</v>
      </c>
      <c r="E5" s="17" t="s">
        <v>115</v>
      </c>
      <c r="F5" s="17" t="s">
        <v>111</v>
      </c>
      <c r="G5" s="17" t="s">
        <v>121</v>
      </c>
      <c r="H5" s="17" t="s">
        <v>112</v>
      </c>
      <c r="I5" s="17" t="s">
        <v>109</v>
      </c>
      <c r="J5" s="17" t="s">
        <v>113</v>
      </c>
      <c r="K5" s="17" t="s">
        <v>117</v>
      </c>
      <c r="L5" s="17" t="s">
        <v>122</v>
      </c>
      <c r="M5" s="17" t="s">
        <v>116</v>
      </c>
      <c r="N5" s="17" t="s">
        <v>119</v>
      </c>
      <c r="O5" s="17" t="s">
        <v>110</v>
      </c>
      <c r="P5" s="17" t="s">
        <v>108</v>
      </c>
      <c r="Q5" s="17" t="s">
        <v>118</v>
      </c>
      <c r="R5" s="17" t="s">
        <v>135</v>
      </c>
      <c r="S5" s="17" t="s">
        <v>239</v>
      </c>
      <c r="T5" s="17" t="s">
        <v>147</v>
      </c>
      <c r="U5" s="17" t="s">
        <v>131</v>
      </c>
      <c r="V5" s="17" t="s">
        <v>143</v>
      </c>
      <c r="W5" s="17" t="s">
        <v>132</v>
      </c>
      <c r="X5" s="17" t="s">
        <v>138</v>
      </c>
      <c r="Y5" s="17" t="s">
        <v>123</v>
      </c>
      <c r="Z5" s="17" t="s">
        <v>149</v>
      </c>
      <c r="AA5" s="17" t="s">
        <v>141</v>
      </c>
      <c r="AB5" s="17" t="s">
        <v>120</v>
      </c>
      <c r="AC5" s="17" t="s">
        <v>240</v>
      </c>
      <c r="AD5" s="17" t="s">
        <v>206</v>
      </c>
      <c r="AE5" s="17" t="s">
        <v>148</v>
      </c>
      <c r="AF5" s="17" t="s">
        <v>139</v>
      </c>
      <c r="AG5" s="17" t="s">
        <v>130</v>
      </c>
      <c r="AH5" s="17" t="s">
        <v>107</v>
      </c>
      <c r="AI5" s="17" t="s">
        <v>201</v>
      </c>
      <c r="AJ5" s="17" t="s">
        <v>204</v>
      </c>
      <c r="AK5" s="17" t="s">
        <v>137</v>
      </c>
      <c r="AL5" s="17" t="s">
        <v>124</v>
      </c>
      <c r="AM5" s="17" t="s">
        <v>205</v>
      </c>
      <c r="AN5" s="17" t="s">
        <v>151</v>
      </c>
      <c r="AO5" s="17" t="s">
        <v>202</v>
      </c>
      <c r="AP5" s="17" t="s">
        <v>125</v>
      </c>
      <c r="AQ5" s="17" t="s">
        <v>242</v>
      </c>
      <c r="AR5" s="17" t="s">
        <v>129</v>
      </c>
      <c r="AS5" s="17" t="s">
        <v>128</v>
      </c>
      <c r="AT5" s="17" t="s">
        <v>133</v>
      </c>
      <c r="AU5" s="17" t="s">
        <v>126</v>
      </c>
      <c r="AV5" s="17" t="s">
        <v>203</v>
      </c>
      <c r="AW5" s="17" t="s">
        <v>200</v>
      </c>
      <c r="AX5" s="17" t="s">
        <v>142</v>
      </c>
      <c r="AY5" s="17" t="s">
        <v>145</v>
      </c>
      <c r="AZ5" s="17" t="s">
        <v>150</v>
      </c>
      <c r="BA5" s="17" t="s">
        <v>243</v>
      </c>
      <c r="BB5" s="17" t="s">
        <v>244</v>
      </c>
      <c r="BC5" s="17" t="s">
        <v>245</v>
      </c>
      <c r="BD5" s="17" t="s">
        <v>207</v>
      </c>
    </row>
    <row r="6" spans="1:56" x14ac:dyDescent="0.25">
      <c r="A6" s="32">
        <v>1</v>
      </c>
      <c r="B6" s="37" t="s">
        <v>52</v>
      </c>
      <c r="C6" s="19">
        <v>0</v>
      </c>
      <c r="D6" s="19">
        <v>9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</row>
    <row r="7" spans="1:56" x14ac:dyDescent="0.25">
      <c r="A7" s="32">
        <v>2</v>
      </c>
      <c r="B7" s="18" t="s">
        <v>90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</row>
    <row r="8" spans="1:56" x14ac:dyDescent="0.25">
      <c r="A8" s="32">
        <v>3</v>
      </c>
      <c r="B8" s="18" t="s">
        <v>18</v>
      </c>
      <c r="C8" s="19">
        <v>9</v>
      </c>
      <c r="D8" s="19">
        <v>4</v>
      </c>
      <c r="E8" s="19">
        <v>3</v>
      </c>
      <c r="F8" s="19">
        <v>0</v>
      </c>
      <c r="G8" s="19">
        <v>0</v>
      </c>
      <c r="H8" s="19">
        <v>0</v>
      </c>
      <c r="I8" s="19">
        <v>6</v>
      </c>
      <c r="J8" s="19">
        <v>0</v>
      </c>
      <c r="K8" s="19">
        <v>0</v>
      </c>
      <c r="L8" s="19">
        <v>0</v>
      </c>
      <c r="M8" s="19">
        <v>0</v>
      </c>
      <c r="N8" s="19">
        <v>3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8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</row>
    <row r="9" spans="1:56" x14ac:dyDescent="0.25">
      <c r="A9" s="32">
        <v>4</v>
      </c>
      <c r="B9" s="18" t="s">
        <v>19</v>
      </c>
      <c r="C9" s="19">
        <v>44</v>
      </c>
      <c r="D9" s="19">
        <v>61</v>
      </c>
      <c r="E9" s="19">
        <v>18</v>
      </c>
      <c r="F9" s="19">
        <v>9</v>
      </c>
      <c r="G9" s="19">
        <v>6</v>
      </c>
      <c r="H9" s="19">
        <v>19</v>
      </c>
      <c r="I9" s="19">
        <v>12</v>
      </c>
      <c r="J9" s="19">
        <v>4</v>
      </c>
      <c r="K9" s="19">
        <v>11</v>
      </c>
      <c r="L9" s="19">
        <v>0</v>
      </c>
      <c r="M9" s="19">
        <v>6</v>
      </c>
      <c r="N9" s="19">
        <v>11</v>
      </c>
      <c r="O9" s="19">
        <v>3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</row>
    <row r="10" spans="1:56" x14ac:dyDescent="0.25">
      <c r="A10" s="32">
        <v>5</v>
      </c>
      <c r="B10" s="18" t="s">
        <v>53</v>
      </c>
      <c r="C10" s="19">
        <v>3</v>
      </c>
      <c r="D10" s="19">
        <v>5</v>
      </c>
      <c r="E10" s="19">
        <v>0</v>
      </c>
      <c r="F10" s="19">
        <v>3</v>
      </c>
      <c r="G10" s="19">
        <v>0</v>
      </c>
      <c r="H10" s="19">
        <v>0</v>
      </c>
      <c r="I10" s="19">
        <v>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</row>
    <row r="11" spans="1:56" x14ac:dyDescent="0.25">
      <c r="A11" s="32">
        <v>6</v>
      </c>
      <c r="B11" s="18" t="s">
        <v>54</v>
      </c>
      <c r="C11" s="19">
        <v>0</v>
      </c>
      <c r="D11" s="19">
        <v>7</v>
      </c>
      <c r="E11" s="19">
        <v>0</v>
      </c>
      <c r="F11" s="19">
        <v>0</v>
      </c>
      <c r="G11" s="19">
        <v>0</v>
      </c>
      <c r="H11" s="19">
        <v>0</v>
      </c>
      <c r="I11" s="19">
        <v>4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</row>
    <row r="12" spans="1:56" x14ac:dyDescent="0.25">
      <c r="A12" s="32">
        <v>7</v>
      </c>
      <c r="B12" s="18" t="s">
        <v>233</v>
      </c>
      <c r="C12" s="19">
        <v>42</v>
      </c>
      <c r="D12" s="19">
        <v>21</v>
      </c>
      <c r="E12" s="19">
        <v>10</v>
      </c>
      <c r="F12" s="19">
        <v>4</v>
      </c>
      <c r="G12" s="19">
        <v>0</v>
      </c>
      <c r="H12" s="19">
        <v>0</v>
      </c>
      <c r="I12" s="19">
        <v>0</v>
      </c>
      <c r="J12" s="19">
        <v>36</v>
      </c>
      <c r="K12" s="19">
        <v>0</v>
      </c>
      <c r="L12" s="19">
        <v>7</v>
      </c>
      <c r="M12" s="19">
        <v>0</v>
      </c>
      <c r="N12" s="19">
        <v>4</v>
      </c>
      <c r="O12" s="19">
        <v>8</v>
      </c>
      <c r="P12" s="19">
        <v>0</v>
      </c>
      <c r="Q12" s="19">
        <v>0</v>
      </c>
      <c r="R12" s="19">
        <v>0</v>
      </c>
      <c r="S12" s="19">
        <v>4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</row>
    <row r="13" spans="1:56" x14ac:dyDescent="0.25">
      <c r="A13" s="32">
        <v>8</v>
      </c>
      <c r="B13" s="18" t="s">
        <v>91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</row>
    <row r="14" spans="1:56" x14ac:dyDescent="0.25">
      <c r="A14" s="32">
        <v>9</v>
      </c>
      <c r="B14" s="18" t="s">
        <v>21</v>
      </c>
      <c r="C14" s="19">
        <v>111</v>
      </c>
      <c r="D14" s="19">
        <v>38</v>
      </c>
      <c r="E14" s="19">
        <v>55</v>
      </c>
      <c r="F14" s="19">
        <v>39</v>
      </c>
      <c r="G14" s="19">
        <v>7</v>
      </c>
      <c r="H14" s="19">
        <v>7</v>
      </c>
      <c r="I14" s="19">
        <v>7</v>
      </c>
      <c r="J14" s="19">
        <v>0</v>
      </c>
      <c r="K14" s="19">
        <v>5</v>
      </c>
      <c r="L14" s="19">
        <v>0</v>
      </c>
      <c r="M14" s="19">
        <v>5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4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4</v>
      </c>
      <c r="AK14" s="19">
        <v>3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</row>
    <row r="15" spans="1:56" x14ac:dyDescent="0.25">
      <c r="A15" s="32">
        <v>10</v>
      </c>
      <c r="B15" s="18" t="s">
        <v>22</v>
      </c>
      <c r="C15" s="19">
        <v>152</v>
      </c>
      <c r="D15" s="19">
        <v>140</v>
      </c>
      <c r="E15" s="19">
        <v>15</v>
      </c>
      <c r="F15" s="19">
        <v>36</v>
      </c>
      <c r="G15" s="19">
        <v>155</v>
      </c>
      <c r="H15" s="19">
        <v>132</v>
      </c>
      <c r="I15" s="19">
        <v>116</v>
      </c>
      <c r="J15" s="19">
        <v>4</v>
      </c>
      <c r="K15" s="19">
        <v>28</v>
      </c>
      <c r="L15" s="19">
        <v>42</v>
      </c>
      <c r="M15" s="19">
        <v>57</v>
      </c>
      <c r="N15" s="19">
        <v>40</v>
      </c>
      <c r="O15" s="19">
        <v>42</v>
      </c>
      <c r="P15" s="19">
        <v>87</v>
      </c>
      <c r="Q15" s="19">
        <v>5</v>
      </c>
      <c r="R15" s="19">
        <v>18</v>
      </c>
      <c r="S15" s="19">
        <v>0</v>
      </c>
      <c r="T15" s="19">
        <v>0</v>
      </c>
      <c r="U15" s="19">
        <v>4</v>
      </c>
      <c r="V15" s="19">
        <v>0</v>
      </c>
      <c r="W15" s="19">
        <v>4</v>
      </c>
      <c r="X15" s="19">
        <v>4</v>
      </c>
      <c r="Y15" s="19">
        <v>0</v>
      </c>
      <c r="Z15" s="19">
        <v>0</v>
      </c>
      <c r="AA15" s="19">
        <v>5</v>
      </c>
      <c r="AB15" s="19">
        <v>0</v>
      </c>
      <c r="AC15" s="19">
        <v>8</v>
      </c>
      <c r="AD15" s="19">
        <v>0</v>
      </c>
      <c r="AE15" s="19">
        <v>9</v>
      </c>
      <c r="AF15" s="19">
        <v>0</v>
      </c>
      <c r="AG15" s="19">
        <v>6</v>
      </c>
      <c r="AH15" s="19">
        <v>0</v>
      </c>
      <c r="AI15" s="19">
        <v>0</v>
      </c>
      <c r="AJ15" s="19">
        <v>0</v>
      </c>
      <c r="AK15" s="19">
        <v>0</v>
      </c>
      <c r="AL15" s="19">
        <v>3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</row>
    <row r="16" spans="1:56" x14ac:dyDescent="0.25">
      <c r="A16" s="32">
        <v>11</v>
      </c>
      <c r="B16" s="18" t="s">
        <v>55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</row>
    <row r="17" spans="1:56" x14ac:dyDescent="0.25">
      <c r="A17" s="32">
        <v>12</v>
      </c>
      <c r="B17" s="18" t="s">
        <v>56</v>
      </c>
      <c r="C17" s="19">
        <v>0</v>
      </c>
      <c r="D17" s="19">
        <v>10</v>
      </c>
      <c r="E17" s="19">
        <v>0</v>
      </c>
      <c r="F17" s="19">
        <v>0</v>
      </c>
      <c r="G17" s="19">
        <v>0</v>
      </c>
      <c r="H17" s="19">
        <v>3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</row>
    <row r="18" spans="1:56" x14ac:dyDescent="0.25">
      <c r="A18" s="32">
        <v>13</v>
      </c>
      <c r="B18" s="18" t="s">
        <v>57</v>
      </c>
      <c r="C18" s="19">
        <v>0</v>
      </c>
      <c r="D18" s="19">
        <v>7</v>
      </c>
      <c r="E18" s="19">
        <v>0</v>
      </c>
      <c r="F18" s="19">
        <v>0</v>
      </c>
      <c r="G18" s="19">
        <v>0</v>
      </c>
      <c r="H18" s="19">
        <v>0</v>
      </c>
      <c r="I18" s="19">
        <v>8</v>
      </c>
      <c r="J18" s="19">
        <v>0</v>
      </c>
      <c r="K18" s="19">
        <v>0</v>
      </c>
      <c r="L18" s="19">
        <v>0</v>
      </c>
      <c r="M18" s="19">
        <v>3</v>
      </c>
      <c r="N18" s="19">
        <v>0</v>
      </c>
      <c r="O18" s="19">
        <v>0</v>
      </c>
      <c r="P18" s="19">
        <v>0</v>
      </c>
      <c r="Q18" s="19">
        <v>3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</row>
    <row r="19" spans="1:56" x14ac:dyDescent="0.25">
      <c r="A19" s="32">
        <v>14</v>
      </c>
      <c r="B19" s="18" t="s">
        <v>23</v>
      </c>
      <c r="C19" s="19">
        <v>25</v>
      </c>
      <c r="D19" s="19">
        <v>44</v>
      </c>
      <c r="E19" s="19">
        <v>34</v>
      </c>
      <c r="F19" s="19">
        <v>7</v>
      </c>
      <c r="G19" s="19">
        <v>8</v>
      </c>
      <c r="H19" s="19">
        <v>5</v>
      </c>
      <c r="I19" s="19">
        <v>29</v>
      </c>
      <c r="J19" s="19">
        <v>9</v>
      </c>
      <c r="K19" s="19">
        <v>14</v>
      </c>
      <c r="L19" s="19">
        <v>7</v>
      </c>
      <c r="M19" s="19">
        <v>25</v>
      </c>
      <c r="N19" s="19">
        <v>22</v>
      </c>
      <c r="O19" s="19">
        <v>35</v>
      </c>
      <c r="P19" s="19">
        <v>0</v>
      </c>
      <c r="Q19" s="19">
        <v>26</v>
      </c>
      <c r="R19" s="19">
        <v>8</v>
      </c>
      <c r="S19" s="19">
        <v>0</v>
      </c>
      <c r="T19" s="19">
        <v>6</v>
      </c>
      <c r="U19" s="19">
        <v>16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7</v>
      </c>
      <c r="AG19" s="19">
        <v>4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4</v>
      </c>
      <c r="AS19" s="19">
        <v>0</v>
      </c>
      <c r="AT19" s="19">
        <v>0</v>
      </c>
      <c r="AU19" s="19">
        <v>0</v>
      </c>
      <c r="AV19" s="19">
        <v>3</v>
      </c>
      <c r="AW19" s="19">
        <v>5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3</v>
      </c>
      <c r="BD19" s="19">
        <v>0</v>
      </c>
    </row>
    <row r="20" spans="1:56" x14ac:dyDescent="0.25">
      <c r="A20" s="32">
        <v>15</v>
      </c>
      <c r="B20" s="18" t="s">
        <v>58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</row>
    <row r="21" spans="1:56" x14ac:dyDescent="0.25">
      <c r="A21" s="32">
        <v>16</v>
      </c>
      <c r="B21" s="18" t="s">
        <v>234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</row>
    <row r="22" spans="1:56" x14ac:dyDescent="0.25">
      <c r="A22" s="32">
        <v>17</v>
      </c>
      <c r="B22" s="18" t="s">
        <v>60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</row>
    <row r="23" spans="1:56" x14ac:dyDescent="0.25">
      <c r="A23" s="32">
        <v>18</v>
      </c>
      <c r="B23" s="18" t="s">
        <v>24</v>
      </c>
      <c r="C23" s="19">
        <v>392</v>
      </c>
      <c r="D23" s="19">
        <v>411</v>
      </c>
      <c r="E23" s="19">
        <v>35</v>
      </c>
      <c r="F23" s="19">
        <v>28</v>
      </c>
      <c r="G23" s="19">
        <v>28</v>
      </c>
      <c r="H23" s="19">
        <v>75</v>
      </c>
      <c r="I23" s="19">
        <v>16</v>
      </c>
      <c r="J23" s="19">
        <v>0</v>
      </c>
      <c r="K23" s="19">
        <v>34</v>
      </c>
      <c r="L23" s="19">
        <v>6</v>
      </c>
      <c r="M23" s="19">
        <v>12</v>
      </c>
      <c r="N23" s="19">
        <v>14</v>
      </c>
      <c r="O23" s="19">
        <v>6</v>
      </c>
      <c r="P23" s="19">
        <v>5</v>
      </c>
      <c r="Q23" s="19">
        <v>0</v>
      </c>
      <c r="R23" s="19">
        <v>3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3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</row>
    <row r="24" spans="1:56" x14ac:dyDescent="0.25">
      <c r="A24" s="32">
        <v>19</v>
      </c>
      <c r="B24" s="18" t="s">
        <v>61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</row>
    <row r="25" spans="1:56" x14ac:dyDescent="0.25">
      <c r="A25" s="32">
        <v>20</v>
      </c>
      <c r="B25" s="18" t="s">
        <v>25</v>
      </c>
      <c r="C25" s="19">
        <v>19</v>
      </c>
      <c r="D25" s="19">
        <v>7</v>
      </c>
      <c r="E25" s="19">
        <v>6</v>
      </c>
      <c r="F25" s="19">
        <v>3</v>
      </c>
      <c r="G25" s="19">
        <v>0</v>
      </c>
      <c r="H25" s="19">
        <v>0</v>
      </c>
      <c r="I25" s="19">
        <v>3</v>
      </c>
      <c r="J25" s="19">
        <v>14</v>
      </c>
      <c r="K25" s="19">
        <v>3</v>
      </c>
      <c r="L25" s="19">
        <v>0</v>
      </c>
      <c r="M25" s="19">
        <v>13</v>
      </c>
      <c r="N25" s="19">
        <v>0</v>
      </c>
      <c r="O25" s="19">
        <v>9</v>
      </c>
      <c r="P25" s="19">
        <v>0</v>
      </c>
      <c r="Q25" s="19">
        <v>5</v>
      </c>
      <c r="R25" s="19">
        <v>9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4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</row>
    <row r="26" spans="1:56" x14ac:dyDescent="0.25">
      <c r="A26" s="32">
        <v>21</v>
      </c>
      <c r="B26" s="18" t="s">
        <v>62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</row>
    <row r="27" spans="1:56" x14ac:dyDescent="0.25">
      <c r="A27" s="32">
        <v>22</v>
      </c>
      <c r="B27" s="18" t="s">
        <v>26</v>
      </c>
      <c r="C27" s="19">
        <v>149</v>
      </c>
      <c r="D27" s="19">
        <v>33</v>
      </c>
      <c r="E27" s="19">
        <v>25</v>
      </c>
      <c r="F27" s="19">
        <v>18</v>
      </c>
      <c r="G27" s="19">
        <v>4</v>
      </c>
      <c r="H27" s="19">
        <v>3</v>
      </c>
      <c r="I27" s="19">
        <v>0</v>
      </c>
      <c r="J27" s="19">
        <v>122</v>
      </c>
      <c r="K27" s="19">
        <v>0</v>
      </c>
      <c r="L27" s="19">
        <v>0</v>
      </c>
      <c r="M27" s="19">
        <v>4</v>
      </c>
      <c r="N27" s="19">
        <v>6</v>
      </c>
      <c r="O27" s="19">
        <v>17</v>
      </c>
      <c r="P27" s="19">
        <v>0</v>
      </c>
      <c r="Q27" s="19">
        <v>4</v>
      </c>
      <c r="R27" s="19">
        <v>0</v>
      </c>
      <c r="S27" s="19">
        <v>0</v>
      </c>
      <c r="T27" s="19">
        <v>0</v>
      </c>
      <c r="U27" s="19">
        <v>6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3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5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4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</row>
    <row r="28" spans="1:56" x14ac:dyDescent="0.25">
      <c r="A28" s="32">
        <v>23</v>
      </c>
      <c r="B28" s="18" t="s">
        <v>63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</row>
    <row r="29" spans="1:56" x14ac:dyDescent="0.25">
      <c r="A29" s="32">
        <v>24</v>
      </c>
      <c r="B29" s="18" t="s">
        <v>64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</row>
    <row r="30" spans="1:56" x14ac:dyDescent="0.25">
      <c r="A30" s="32">
        <v>25</v>
      </c>
      <c r="B30" s="18" t="s">
        <v>27</v>
      </c>
      <c r="C30" s="19">
        <v>0</v>
      </c>
      <c r="D30" s="19">
        <v>0</v>
      </c>
      <c r="E30" s="19">
        <v>3</v>
      </c>
      <c r="F30" s="19">
        <v>0</v>
      </c>
      <c r="G30" s="19">
        <v>0</v>
      </c>
      <c r="H30" s="19">
        <v>0</v>
      </c>
      <c r="I30" s="19">
        <v>3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</row>
    <row r="31" spans="1:56" x14ac:dyDescent="0.25">
      <c r="A31" s="32">
        <v>26</v>
      </c>
      <c r="B31" s="18" t="s">
        <v>28</v>
      </c>
      <c r="C31" s="19">
        <v>116</v>
      </c>
      <c r="D31" s="19">
        <v>92</v>
      </c>
      <c r="E31" s="19">
        <v>88</v>
      </c>
      <c r="F31" s="19">
        <v>55</v>
      </c>
      <c r="G31" s="19">
        <v>123</v>
      </c>
      <c r="H31" s="19">
        <v>3</v>
      </c>
      <c r="I31" s="19">
        <v>20</v>
      </c>
      <c r="J31" s="19">
        <v>22</v>
      </c>
      <c r="K31" s="19">
        <v>18</v>
      </c>
      <c r="L31" s="19">
        <v>20</v>
      </c>
      <c r="M31" s="19">
        <v>46</v>
      </c>
      <c r="N31" s="19">
        <v>77</v>
      </c>
      <c r="O31" s="19">
        <v>43</v>
      </c>
      <c r="P31" s="19">
        <v>4</v>
      </c>
      <c r="Q31" s="19">
        <v>18</v>
      </c>
      <c r="R31" s="19">
        <v>33</v>
      </c>
      <c r="S31" s="19">
        <v>3</v>
      </c>
      <c r="T31" s="19">
        <v>31</v>
      </c>
      <c r="U31" s="19">
        <v>13</v>
      </c>
      <c r="V31" s="19">
        <v>4</v>
      </c>
      <c r="W31" s="19">
        <v>11</v>
      </c>
      <c r="X31" s="19">
        <v>3</v>
      </c>
      <c r="Y31" s="19">
        <v>3</v>
      </c>
      <c r="Z31" s="19">
        <v>0</v>
      </c>
      <c r="AA31" s="19">
        <v>0</v>
      </c>
      <c r="AB31" s="19">
        <v>4</v>
      </c>
      <c r="AC31" s="19">
        <v>5</v>
      </c>
      <c r="AD31" s="19">
        <v>0</v>
      </c>
      <c r="AE31" s="19">
        <v>8</v>
      </c>
      <c r="AF31" s="19">
        <v>6</v>
      </c>
      <c r="AG31" s="19">
        <v>4</v>
      </c>
      <c r="AH31" s="19">
        <v>0</v>
      </c>
      <c r="AI31" s="19">
        <v>4</v>
      </c>
      <c r="AJ31" s="19">
        <v>0</v>
      </c>
      <c r="AK31" s="19">
        <v>0</v>
      </c>
      <c r="AL31" s="19">
        <v>0</v>
      </c>
      <c r="AM31" s="19">
        <v>0</v>
      </c>
      <c r="AN31" s="19">
        <v>3</v>
      </c>
      <c r="AO31" s="19">
        <v>0</v>
      </c>
      <c r="AP31" s="19">
        <v>0</v>
      </c>
      <c r="AQ31" s="19">
        <v>0</v>
      </c>
      <c r="AR31" s="19">
        <v>6</v>
      </c>
      <c r="AS31" s="19">
        <v>0</v>
      </c>
      <c r="AT31" s="19">
        <v>3</v>
      </c>
      <c r="AU31" s="19">
        <v>8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</row>
    <row r="32" spans="1:56" x14ac:dyDescent="0.25">
      <c r="A32" s="32">
        <v>27</v>
      </c>
      <c r="B32" s="18" t="s">
        <v>29</v>
      </c>
      <c r="C32" s="19">
        <v>24</v>
      </c>
      <c r="D32" s="19">
        <v>67</v>
      </c>
      <c r="E32" s="19">
        <v>11</v>
      </c>
      <c r="F32" s="19">
        <v>0</v>
      </c>
      <c r="G32" s="19">
        <v>0</v>
      </c>
      <c r="H32" s="19">
        <v>34</v>
      </c>
      <c r="I32" s="19">
        <v>78</v>
      </c>
      <c r="J32" s="19">
        <v>8</v>
      </c>
      <c r="K32" s="19">
        <v>7</v>
      </c>
      <c r="L32" s="19">
        <v>0</v>
      </c>
      <c r="M32" s="19">
        <v>19</v>
      </c>
      <c r="N32" s="19">
        <v>26</v>
      </c>
      <c r="O32" s="19">
        <v>12</v>
      </c>
      <c r="P32" s="19">
        <v>0</v>
      </c>
      <c r="Q32" s="19">
        <v>5</v>
      </c>
      <c r="R32" s="19">
        <v>0</v>
      </c>
      <c r="S32" s="19">
        <v>3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7</v>
      </c>
      <c r="Z32" s="19">
        <v>0</v>
      </c>
      <c r="AA32" s="19">
        <v>0</v>
      </c>
      <c r="AB32" s="19">
        <v>5</v>
      </c>
      <c r="AC32" s="19">
        <v>5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</row>
    <row r="33" spans="1:56" x14ac:dyDescent="0.25">
      <c r="A33" s="32">
        <v>28</v>
      </c>
      <c r="B33" s="18" t="s">
        <v>30</v>
      </c>
      <c r="C33" s="19">
        <v>6</v>
      </c>
      <c r="D33" s="19">
        <v>40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0</v>
      </c>
      <c r="K33" s="19">
        <v>6</v>
      </c>
      <c r="L33" s="19">
        <v>9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4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6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</row>
    <row r="34" spans="1:56" x14ac:dyDescent="0.25">
      <c r="A34" s="32">
        <v>29</v>
      </c>
      <c r="B34" s="18" t="s">
        <v>65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</row>
    <row r="35" spans="1:56" x14ac:dyDescent="0.25">
      <c r="A35" s="32">
        <v>30</v>
      </c>
      <c r="B35" s="18" t="s">
        <v>66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</row>
    <row r="36" spans="1:56" x14ac:dyDescent="0.25">
      <c r="A36" s="32">
        <v>31</v>
      </c>
      <c r="B36" s="18" t="s">
        <v>31</v>
      </c>
      <c r="C36" s="19">
        <v>73</v>
      </c>
      <c r="D36" s="19">
        <v>86</v>
      </c>
      <c r="E36" s="19">
        <v>5</v>
      </c>
      <c r="F36" s="19">
        <v>12</v>
      </c>
      <c r="G36" s="19">
        <v>8</v>
      </c>
      <c r="H36" s="19">
        <v>37</v>
      </c>
      <c r="I36" s="19">
        <v>19</v>
      </c>
      <c r="J36" s="19">
        <v>0</v>
      </c>
      <c r="K36" s="19">
        <v>14</v>
      </c>
      <c r="L36" s="19">
        <v>0</v>
      </c>
      <c r="M36" s="19">
        <v>9</v>
      </c>
      <c r="N36" s="19">
        <v>15</v>
      </c>
      <c r="O36" s="19">
        <v>14</v>
      </c>
      <c r="P36" s="19">
        <v>20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12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</row>
    <row r="37" spans="1:56" x14ac:dyDescent="0.25">
      <c r="A37" s="32">
        <v>32</v>
      </c>
      <c r="B37" s="18" t="s">
        <v>92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</row>
    <row r="38" spans="1:56" x14ac:dyDescent="0.25">
      <c r="A38" s="32">
        <v>33</v>
      </c>
      <c r="B38" s="18" t="s">
        <v>32</v>
      </c>
      <c r="C38" s="19">
        <v>66</v>
      </c>
      <c r="D38" s="19">
        <v>98</v>
      </c>
      <c r="E38" s="19">
        <v>9</v>
      </c>
      <c r="F38" s="19">
        <v>3</v>
      </c>
      <c r="G38" s="19">
        <v>3</v>
      </c>
      <c r="H38" s="19">
        <v>5</v>
      </c>
      <c r="I38" s="19">
        <v>16</v>
      </c>
      <c r="J38" s="19">
        <v>0</v>
      </c>
      <c r="K38" s="19">
        <v>66</v>
      </c>
      <c r="L38" s="19">
        <v>129</v>
      </c>
      <c r="M38" s="19">
        <v>13</v>
      </c>
      <c r="N38" s="19">
        <v>12</v>
      </c>
      <c r="O38" s="19">
        <v>9</v>
      </c>
      <c r="P38" s="19">
        <v>9</v>
      </c>
      <c r="Q38" s="19">
        <v>3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4</v>
      </c>
      <c r="Y38" s="19">
        <v>9</v>
      </c>
      <c r="Z38" s="19">
        <v>25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19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</row>
    <row r="39" spans="1:56" x14ac:dyDescent="0.25">
      <c r="A39" s="32">
        <v>34</v>
      </c>
      <c r="B39" s="18" t="s">
        <v>67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</row>
    <row r="40" spans="1:56" x14ac:dyDescent="0.25">
      <c r="A40" s="32">
        <v>35</v>
      </c>
      <c r="B40" s="18" t="s">
        <v>235</v>
      </c>
      <c r="C40" s="19">
        <v>213</v>
      </c>
      <c r="D40" s="19">
        <v>60</v>
      </c>
      <c r="E40" s="19">
        <v>26</v>
      </c>
      <c r="F40" s="19">
        <v>10</v>
      </c>
      <c r="G40" s="19">
        <v>8</v>
      </c>
      <c r="H40" s="19">
        <v>4</v>
      </c>
      <c r="I40" s="19">
        <v>13</v>
      </c>
      <c r="J40" s="19">
        <v>38</v>
      </c>
      <c r="K40" s="19">
        <v>8</v>
      </c>
      <c r="L40" s="19">
        <v>17</v>
      </c>
      <c r="M40" s="19">
        <v>5</v>
      </c>
      <c r="N40" s="19">
        <v>13</v>
      </c>
      <c r="O40" s="19">
        <v>18</v>
      </c>
      <c r="P40" s="19">
        <v>0</v>
      </c>
      <c r="Q40" s="19">
        <v>5</v>
      </c>
      <c r="R40" s="19">
        <v>0</v>
      </c>
      <c r="S40" s="19">
        <v>0</v>
      </c>
      <c r="T40" s="19">
        <v>6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6</v>
      </c>
      <c r="AC40" s="19">
        <v>0</v>
      </c>
      <c r="AD40" s="19">
        <v>0</v>
      </c>
      <c r="AE40" s="19">
        <v>0</v>
      </c>
      <c r="AF40" s="19">
        <v>0</v>
      </c>
      <c r="AG40" s="19">
        <v>3</v>
      </c>
      <c r="AH40" s="19">
        <v>0</v>
      </c>
      <c r="AI40" s="19">
        <v>5</v>
      </c>
      <c r="AJ40" s="19">
        <v>0</v>
      </c>
      <c r="AK40" s="19">
        <v>4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3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</row>
    <row r="41" spans="1:56" x14ac:dyDescent="0.25">
      <c r="A41" s="32">
        <v>36</v>
      </c>
      <c r="B41" s="18" t="s">
        <v>34</v>
      </c>
      <c r="C41" s="19">
        <v>18</v>
      </c>
      <c r="D41" s="19">
        <v>31</v>
      </c>
      <c r="E41" s="19">
        <v>22</v>
      </c>
      <c r="F41" s="19">
        <v>38</v>
      </c>
      <c r="G41" s="19">
        <v>0</v>
      </c>
      <c r="H41" s="19">
        <v>0</v>
      </c>
      <c r="I41" s="19">
        <v>3</v>
      </c>
      <c r="J41" s="19">
        <v>0</v>
      </c>
      <c r="K41" s="19">
        <v>13</v>
      </c>
      <c r="L41" s="19">
        <v>0</v>
      </c>
      <c r="M41" s="19">
        <v>4</v>
      </c>
      <c r="N41" s="19">
        <v>0</v>
      </c>
      <c r="O41" s="19">
        <v>11</v>
      </c>
      <c r="P41" s="19">
        <v>0</v>
      </c>
      <c r="Q41" s="19">
        <v>8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5</v>
      </c>
      <c r="AE41" s="19">
        <v>0</v>
      </c>
      <c r="AF41" s="19">
        <v>4</v>
      </c>
      <c r="AG41" s="19">
        <v>0</v>
      </c>
      <c r="AH41" s="19">
        <v>3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</row>
    <row r="42" spans="1:56" x14ac:dyDescent="0.25">
      <c r="A42" s="32">
        <v>37</v>
      </c>
      <c r="B42" s="18" t="s">
        <v>236</v>
      </c>
      <c r="C42" s="19">
        <v>7</v>
      </c>
      <c r="D42" s="19">
        <v>26</v>
      </c>
      <c r="E42" s="19">
        <v>0</v>
      </c>
      <c r="F42" s="19">
        <v>0</v>
      </c>
      <c r="G42" s="19">
        <v>0</v>
      </c>
      <c r="H42" s="19">
        <v>0</v>
      </c>
      <c r="I42" s="19">
        <v>5</v>
      </c>
      <c r="J42" s="19">
        <v>0</v>
      </c>
      <c r="K42" s="19">
        <v>0</v>
      </c>
      <c r="L42" s="19">
        <v>0</v>
      </c>
      <c r="M42" s="19">
        <v>4</v>
      </c>
      <c r="N42" s="19">
        <v>7</v>
      </c>
      <c r="O42" s="19">
        <v>4</v>
      </c>
      <c r="P42" s="19">
        <v>6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</row>
    <row r="43" spans="1:56" x14ac:dyDescent="0.25">
      <c r="A43" s="32">
        <v>38</v>
      </c>
      <c r="B43" s="18" t="s">
        <v>68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</row>
    <row r="44" spans="1:56" x14ac:dyDescent="0.25">
      <c r="A44" s="32">
        <v>39</v>
      </c>
      <c r="B44" s="18" t="s">
        <v>69</v>
      </c>
      <c r="C44" s="19">
        <v>0</v>
      </c>
      <c r="D44" s="19">
        <v>5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</row>
    <row r="45" spans="1:56" x14ac:dyDescent="0.25">
      <c r="A45" s="32">
        <v>40</v>
      </c>
      <c r="B45" s="18" t="s">
        <v>36</v>
      </c>
      <c r="C45" s="19">
        <v>141</v>
      </c>
      <c r="D45" s="19">
        <v>91</v>
      </c>
      <c r="E45" s="19">
        <v>51</v>
      </c>
      <c r="F45" s="19">
        <v>84</v>
      </c>
      <c r="G45" s="19">
        <v>3</v>
      </c>
      <c r="H45" s="19">
        <v>8</v>
      </c>
      <c r="I45" s="19">
        <v>3</v>
      </c>
      <c r="J45" s="19">
        <v>0</v>
      </c>
      <c r="K45" s="19">
        <v>11</v>
      </c>
      <c r="L45" s="19">
        <v>3</v>
      </c>
      <c r="M45" s="19">
        <v>4</v>
      </c>
      <c r="N45" s="19">
        <v>4</v>
      </c>
      <c r="O45" s="19">
        <v>4</v>
      </c>
      <c r="P45" s="19">
        <v>0</v>
      </c>
      <c r="Q45" s="19">
        <v>0</v>
      </c>
      <c r="R45" s="19">
        <v>0</v>
      </c>
      <c r="S45" s="19">
        <v>11</v>
      </c>
      <c r="T45" s="19">
        <v>4</v>
      </c>
      <c r="U45" s="19">
        <v>0</v>
      </c>
      <c r="V45" s="19">
        <v>0</v>
      </c>
      <c r="W45" s="19">
        <v>4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</row>
    <row r="46" spans="1:56" x14ac:dyDescent="0.25">
      <c r="A46" s="32">
        <v>41</v>
      </c>
      <c r="B46" s="18" t="s">
        <v>70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</row>
    <row r="47" spans="1:56" x14ac:dyDescent="0.25">
      <c r="A47" s="32">
        <v>42</v>
      </c>
      <c r="B47" s="18" t="s">
        <v>37</v>
      </c>
      <c r="C47" s="19">
        <v>73</v>
      </c>
      <c r="D47" s="19">
        <v>59</v>
      </c>
      <c r="E47" s="19">
        <v>26</v>
      </c>
      <c r="F47" s="19">
        <v>49</v>
      </c>
      <c r="G47" s="19">
        <v>134</v>
      </c>
      <c r="H47" s="19">
        <v>22</v>
      </c>
      <c r="I47" s="19">
        <v>17</v>
      </c>
      <c r="J47" s="19">
        <v>0</v>
      </c>
      <c r="K47" s="19">
        <v>7</v>
      </c>
      <c r="L47" s="19">
        <v>5</v>
      </c>
      <c r="M47" s="19">
        <v>20</v>
      </c>
      <c r="N47" s="19">
        <v>26</v>
      </c>
      <c r="O47" s="19">
        <v>16</v>
      </c>
      <c r="P47" s="19">
        <v>8</v>
      </c>
      <c r="Q47" s="19">
        <v>0</v>
      </c>
      <c r="R47" s="19">
        <v>4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5</v>
      </c>
      <c r="Y47" s="19">
        <v>3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</row>
    <row r="48" spans="1:56" x14ac:dyDescent="0.25">
      <c r="A48" s="32">
        <v>43</v>
      </c>
      <c r="B48" s="18" t="s">
        <v>38</v>
      </c>
      <c r="C48" s="19">
        <v>4</v>
      </c>
      <c r="D48" s="19">
        <v>7</v>
      </c>
      <c r="E48" s="19">
        <v>20</v>
      </c>
      <c r="F48" s="19">
        <v>13</v>
      </c>
      <c r="G48" s="19">
        <v>5</v>
      </c>
      <c r="H48" s="19">
        <v>0</v>
      </c>
      <c r="I48" s="19">
        <v>5</v>
      </c>
      <c r="J48" s="19">
        <v>0</v>
      </c>
      <c r="K48" s="19">
        <v>0</v>
      </c>
      <c r="L48" s="19">
        <v>0</v>
      </c>
      <c r="M48" s="19">
        <v>3</v>
      </c>
      <c r="N48" s="19">
        <v>0</v>
      </c>
      <c r="O48" s="19">
        <v>10</v>
      </c>
      <c r="P48" s="19">
        <v>0</v>
      </c>
      <c r="Q48" s="19">
        <v>3</v>
      </c>
      <c r="R48" s="19">
        <v>0</v>
      </c>
      <c r="S48" s="19">
        <v>6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3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</row>
    <row r="49" spans="1:56" x14ac:dyDescent="0.25">
      <c r="A49" s="32">
        <v>44</v>
      </c>
      <c r="B49" s="18" t="s">
        <v>39</v>
      </c>
      <c r="C49" s="19">
        <v>13</v>
      </c>
      <c r="D49" s="19">
        <v>13</v>
      </c>
      <c r="E49" s="19">
        <v>99</v>
      </c>
      <c r="F49" s="19">
        <v>79</v>
      </c>
      <c r="G49" s="19">
        <v>32</v>
      </c>
      <c r="H49" s="19">
        <v>0</v>
      </c>
      <c r="I49" s="19">
        <v>6</v>
      </c>
      <c r="J49" s="19">
        <v>5</v>
      </c>
      <c r="K49" s="19">
        <v>20</v>
      </c>
      <c r="L49" s="19">
        <v>3</v>
      </c>
      <c r="M49" s="19">
        <v>15</v>
      </c>
      <c r="N49" s="19">
        <v>0</v>
      </c>
      <c r="O49" s="19">
        <v>5</v>
      </c>
      <c r="P49" s="19">
        <v>4</v>
      </c>
      <c r="Q49" s="19">
        <v>0</v>
      </c>
      <c r="R49" s="19">
        <v>5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5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5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4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</row>
    <row r="50" spans="1:56" x14ac:dyDescent="0.25">
      <c r="A50" s="32">
        <v>45</v>
      </c>
      <c r="B50" s="18" t="s">
        <v>40</v>
      </c>
      <c r="C50" s="19">
        <v>15</v>
      </c>
      <c r="D50" s="19">
        <v>15</v>
      </c>
      <c r="E50" s="19">
        <v>5</v>
      </c>
      <c r="F50" s="19">
        <v>5</v>
      </c>
      <c r="G50" s="19">
        <v>3</v>
      </c>
      <c r="H50" s="19">
        <v>23</v>
      </c>
      <c r="I50" s="19">
        <v>11</v>
      </c>
      <c r="J50" s="19">
        <v>0</v>
      </c>
      <c r="K50" s="19">
        <v>4</v>
      </c>
      <c r="L50" s="19">
        <v>0</v>
      </c>
      <c r="M50" s="19">
        <v>12</v>
      </c>
      <c r="N50" s="19">
        <v>14</v>
      </c>
      <c r="O50" s="19">
        <v>12</v>
      </c>
      <c r="P50" s="19">
        <v>23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3</v>
      </c>
      <c r="W50" s="19">
        <v>0</v>
      </c>
      <c r="X50" s="19">
        <v>3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</row>
    <row r="51" spans="1:56" x14ac:dyDescent="0.25">
      <c r="A51" s="32">
        <v>46</v>
      </c>
      <c r="B51" s="18" t="s">
        <v>93</v>
      </c>
      <c r="C51" s="19">
        <v>18</v>
      </c>
      <c r="D51" s="19">
        <v>25</v>
      </c>
      <c r="E51" s="19">
        <v>0</v>
      </c>
      <c r="F51" s="19">
        <v>0</v>
      </c>
      <c r="G51" s="19">
        <v>4</v>
      </c>
      <c r="H51" s="19">
        <v>0</v>
      </c>
      <c r="I51" s="19">
        <v>3</v>
      </c>
      <c r="J51" s="19">
        <v>0</v>
      </c>
      <c r="K51" s="19">
        <v>0</v>
      </c>
      <c r="L51" s="19">
        <v>12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</row>
    <row r="52" spans="1:56" x14ac:dyDescent="0.25">
      <c r="A52" s="32">
        <v>47</v>
      </c>
      <c r="B52" s="18" t="s">
        <v>71</v>
      </c>
      <c r="C52" s="19">
        <v>0</v>
      </c>
      <c r="D52" s="19">
        <v>4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</row>
    <row r="53" spans="1:56" x14ac:dyDescent="0.25">
      <c r="A53" s="32">
        <v>48</v>
      </c>
      <c r="B53" s="18" t="s">
        <v>72</v>
      </c>
      <c r="C53" s="19">
        <v>0</v>
      </c>
      <c r="D53" s="19">
        <v>11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</row>
    <row r="54" spans="1:56" x14ac:dyDescent="0.25">
      <c r="A54" s="32">
        <v>49</v>
      </c>
      <c r="B54" s="18" t="s">
        <v>41</v>
      </c>
      <c r="C54" s="19">
        <v>322</v>
      </c>
      <c r="D54" s="19">
        <v>103</v>
      </c>
      <c r="E54" s="19">
        <v>93</v>
      </c>
      <c r="F54" s="19">
        <v>60</v>
      </c>
      <c r="G54" s="19">
        <v>16</v>
      </c>
      <c r="H54" s="19">
        <v>0</v>
      </c>
      <c r="I54" s="19">
        <v>8</v>
      </c>
      <c r="J54" s="19">
        <v>19</v>
      </c>
      <c r="K54" s="19">
        <v>9</v>
      </c>
      <c r="L54" s="19">
        <v>7</v>
      </c>
      <c r="M54" s="19">
        <v>9</v>
      </c>
      <c r="N54" s="19">
        <v>7</v>
      </c>
      <c r="O54" s="19">
        <v>15</v>
      </c>
      <c r="P54" s="19">
        <v>0</v>
      </c>
      <c r="Q54" s="19">
        <v>7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4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6</v>
      </c>
      <c r="AE54" s="19">
        <v>0</v>
      </c>
      <c r="AF54" s="19">
        <v>10</v>
      </c>
      <c r="AG54" s="19">
        <v>0</v>
      </c>
      <c r="AH54" s="19">
        <v>0</v>
      </c>
      <c r="AI54" s="19">
        <v>0</v>
      </c>
      <c r="AJ54" s="19">
        <v>3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</row>
    <row r="55" spans="1:56" x14ac:dyDescent="0.25">
      <c r="A55" s="32">
        <v>50</v>
      </c>
      <c r="B55" s="18" t="s">
        <v>42</v>
      </c>
      <c r="C55" s="19">
        <v>95</v>
      </c>
      <c r="D55" s="19">
        <v>263</v>
      </c>
      <c r="E55" s="19">
        <v>22</v>
      </c>
      <c r="F55" s="19">
        <v>41</v>
      </c>
      <c r="G55" s="19">
        <v>44</v>
      </c>
      <c r="H55" s="19">
        <v>6</v>
      </c>
      <c r="I55" s="19">
        <v>23</v>
      </c>
      <c r="J55" s="19">
        <v>0</v>
      </c>
      <c r="K55" s="19">
        <v>16</v>
      </c>
      <c r="L55" s="19">
        <v>14</v>
      </c>
      <c r="M55" s="19">
        <v>20</v>
      </c>
      <c r="N55" s="19">
        <v>7</v>
      </c>
      <c r="O55" s="19">
        <v>3</v>
      </c>
      <c r="P55" s="19">
        <v>5</v>
      </c>
      <c r="Q55" s="19">
        <v>5</v>
      </c>
      <c r="R55" s="19">
        <v>0</v>
      </c>
      <c r="S55" s="19">
        <v>0</v>
      </c>
      <c r="T55" s="19">
        <v>0</v>
      </c>
      <c r="U55" s="19">
        <v>0</v>
      </c>
      <c r="V55" s="19">
        <v>3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5</v>
      </c>
      <c r="AN55" s="19">
        <v>0</v>
      </c>
      <c r="AO55" s="19">
        <v>7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3</v>
      </c>
      <c r="BB55" s="19">
        <v>0</v>
      </c>
      <c r="BC55" s="19">
        <v>0</v>
      </c>
      <c r="BD55" s="19">
        <v>0</v>
      </c>
    </row>
    <row r="56" spans="1:56" x14ac:dyDescent="0.25">
      <c r="A56" s="32">
        <v>51</v>
      </c>
      <c r="B56" s="18" t="s">
        <v>73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</row>
    <row r="57" spans="1:56" x14ac:dyDescent="0.25">
      <c r="A57" s="32">
        <v>52</v>
      </c>
      <c r="B57" s="18" t="s">
        <v>43</v>
      </c>
      <c r="C57" s="19">
        <v>307</v>
      </c>
      <c r="D57" s="19">
        <v>588</v>
      </c>
      <c r="E57" s="19">
        <v>17</v>
      </c>
      <c r="F57" s="19">
        <v>11</v>
      </c>
      <c r="G57" s="19">
        <v>16</v>
      </c>
      <c r="H57" s="19">
        <v>6</v>
      </c>
      <c r="I57" s="19">
        <v>9</v>
      </c>
      <c r="J57" s="19">
        <v>0</v>
      </c>
      <c r="K57" s="19">
        <v>76</v>
      </c>
      <c r="L57" s="19">
        <v>65</v>
      </c>
      <c r="M57" s="19">
        <v>11</v>
      </c>
      <c r="N57" s="19">
        <v>16</v>
      </c>
      <c r="O57" s="19">
        <v>8</v>
      </c>
      <c r="P57" s="19">
        <v>10</v>
      </c>
      <c r="Q57" s="19">
        <v>0</v>
      </c>
      <c r="R57" s="19">
        <v>4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4</v>
      </c>
      <c r="Z57" s="19">
        <v>5</v>
      </c>
      <c r="AA57" s="19">
        <v>0</v>
      </c>
      <c r="AB57" s="19">
        <v>0</v>
      </c>
      <c r="AC57" s="19">
        <v>5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4</v>
      </c>
      <c r="AM57" s="19">
        <v>3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</row>
    <row r="58" spans="1:56" ht="13.9" customHeight="1" x14ac:dyDescent="0.25">
      <c r="A58" s="32">
        <v>53</v>
      </c>
      <c r="B58" s="18" t="s">
        <v>74</v>
      </c>
      <c r="C58" s="19">
        <v>38</v>
      </c>
      <c r="D58" s="19">
        <v>30</v>
      </c>
      <c r="E58" s="19">
        <v>0</v>
      </c>
      <c r="F58" s="19">
        <v>0</v>
      </c>
      <c r="G58" s="19">
        <v>0</v>
      </c>
      <c r="H58" s="19">
        <v>0</v>
      </c>
      <c r="I58" s="19">
        <v>6</v>
      </c>
      <c r="J58" s="19">
        <v>0</v>
      </c>
      <c r="K58" s="19">
        <v>0</v>
      </c>
      <c r="L58" s="19">
        <v>0</v>
      </c>
      <c r="M58" s="19">
        <v>6</v>
      </c>
      <c r="N58" s="19">
        <v>0</v>
      </c>
      <c r="O58" s="19">
        <v>5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4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</row>
    <row r="59" spans="1:56" x14ac:dyDescent="0.25">
      <c r="A59" s="32">
        <v>54</v>
      </c>
      <c r="B59" s="18" t="s">
        <v>75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</row>
    <row r="60" spans="1:56" x14ac:dyDescent="0.25">
      <c r="A60" s="32">
        <v>55</v>
      </c>
      <c r="B60" s="18" t="s">
        <v>76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</row>
    <row r="61" spans="1:56" x14ac:dyDescent="0.25">
      <c r="A61" s="32">
        <v>56</v>
      </c>
      <c r="B61" s="18" t="s">
        <v>77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</row>
    <row r="62" spans="1:56" x14ac:dyDescent="0.25">
      <c r="A62" s="32">
        <v>57</v>
      </c>
      <c r="B62" s="18" t="s">
        <v>78</v>
      </c>
      <c r="C62" s="19">
        <v>3</v>
      </c>
      <c r="D62" s="19">
        <v>13</v>
      </c>
      <c r="E62" s="19">
        <v>0</v>
      </c>
      <c r="F62" s="19">
        <v>0</v>
      </c>
      <c r="G62" s="19">
        <v>0</v>
      </c>
      <c r="H62" s="19">
        <v>0</v>
      </c>
      <c r="I62" s="19">
        <v>4</v>
      </c>
      <c r="J62" s="19">
        <v>0</v>
      </c>
      <c r="K62" s="19">
        <v>0</v>
      </c>
      <c r="L62" s="19">
        <v>4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</row>
    <row r="63" spans="1:56" ht="21" x14ac:dyDescent="0.25">
      <c r="A63" s="32">
        <v>58</v>
      </c>
      <c r="B63" s="18" t="s">
        <v>79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</row>
    <row r="64" spans="1:56" x14ac:dyDescent="0.25">
      <c r="A64" s="32">
        <v>59</v>
      </c>
      <c r="B64" s="18" t="s">
        <v>44</v>
      </c>
      <c r="C64" s="19">
        <v>91</v>
      </c>
      <c r="D64" s="19">
        <v>13</v>
      </c>
      <c r="E64" s="19">
        <v>13</v>
      </c>
      <c r="F64" s="19">
        <v>12</v>
      </c>
      <c r="G64" s="19">
        <v>6</v>
      </c>
      <c r="H64" s="19">
        <v>0</v>
      </c>
      <c r="I64" s="19">
        <v>0</v>
      </c>
      <c r="J64" s="19">
        <v>118</v>
      </c>
      <c r="K64" s="19">
        <v>3</v>
      </c>
      <c r="L64" s="19">
        <v>7</v>
      </c>
      <c r="M64" s="19">
        <v>6</v>
      </c>
      <c r="N64" s="19">
        <v>0</v>
      </c>
      <c r="O64" s="19">
        <v>11</v>
      </c>
      <c r="P64" s="19">
        <v>0</v>
      </c>
      <c r="Q64" s="19">
        <v>0</v>
      </c>
      <c r="R64" s="19">
        <v>4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3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</row>
    <row r="65" spans="1:56" x14ac:dyDescent="0.25">
      <c r="A65" s="32">
        <v>60</v>
      </c>
      <c r="B65" s="18" t="s">
        <v>80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</row>
    <row r="66" spans="1:56" x14ac:dyDescent="0.25">
      <c r="A66" s="32">
        <v>61</v>
      </c>
      <c r="B66" s="18" t="s">
        <v>237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</row>
    <row r="67" spans="1:56" x14ac:dyDescent="0.25">
      <c r="A67" s="32">
        <v>62</v>
      </c>
      <c r="B67" s="18" t="s">
        <v>81</v>
      </c>
      <c r="C67" s="19">
        <v>4</v>
      </c>
      <c r="D67" s="19">
        <v>7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</row>
    <row r="68" spans="1:56" ht="21" x14ac:dyDescent="0.25">
      <c r="A68" s="32">
        <v>63</v>
      </c>
      <c r="B68" s="18" t="s">
        <v>82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</row>
    <row r="69" spans="1:56" x14ac:dyDescent="0.25">
      <c r="A69" s="32">
        <v>64</v>
      </c>
      <c r="B69" s="18" t="s">
        <v>45</v>
      </c>
      <c r="C69" s="19">
        <v>140</v>
      </c>
      <c r="D69" s="19">
        <v>10</v>
      </c>
      <c r="E69" s="19">
        <v>36</v>
      </c>
      <c r="F69" s="19">
        <v>23</v>
      </c>
      <c r="G69" s="19">
        <v>7</v>
      </c>
      <c r="H69" s="19">
        <v>0</v>
      </c>
      <c r="I69" s="19">
        <v>3</v>
      </c>
      <c r="J69" s="19">
        <v>98</v>
      </c>
      <c r="K69" s="19">
        <v>3</v>
      </c>
      <c r="L69" s="19">
        <v>6</v>
      </c>
      <c r="M69" s="19">
        <v>6</v>
      </c>
      <c r="N69" s="19">
        <v>3</v>
      </c>
      <c r="O69" s="19">
        <v>10</v>
      </c>
      <c r="P69" s="19">
        <v>0</v>
      </c>
      <c r="Q69" s="19">
        <v>0</v>
      </c>
      <c r="R69" s="19">
        <v>0</v>
      </c>
      <c r="S69" s="19">
        <v>4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3</v>
      </c>
      <c r="AJ69" s="19">
        <v>4</v>
      </c>
      <c r="AK69" s="19">
        <v>4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</row>
    <row r="70" spans="1:56" x14ac:dyDescent="0.25">
      <c r="A70" s="32">
        <v>65</v>
      </c>
      <c r="B70" s="18" t="s">
        <v>83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</row>
    <row r="71" spans="1:56" x14ac:dyDescent="0.25">
      <c r="A71" s="32">
        <v>66</v>
      </c>
      <c r="B71" s="18" t="s">
        <v>84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</row>
    <row r="72" spans="1:56" x14ac:dyDescent="0.25">
      <c r="A72" s="32">
        <v>67</v>
      </c>
      <c r="B72" s="18" t="s">
        <v>94</v>
      </c>
      <c r="C72" s="19">
        <v>4</v>
      </c>
      <c r="D72" s="19">
        <v>15</v>
      </c>
      <c r="E72" s="19">
        <v>0</v>
      </c>
      <c r="F72" s="19">
        <v>0</v>
      </c>
      <c r="G72" s="19">
        <v>11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6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</row>
    <row r="73" spans="1:56" x14ac:dyDescent="0.25">
      <c r="A73" s="32">
        <v>68</v>
      </c>
      <c r="B73" s="18" t="s">
        <v>85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</row>
    <row r="74" spans="1:56" x14ac:dyDescent="0.25">
      <c r="A74" s="32">
        <v>69</v>
      </c>
      <c r="B74" s="18" t="s">
        <v>95</v>
      </c>
      <c r="C74" s="19">
        <v>0</v>
      </c>
      <c r="D74" s="19">
        <v>15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</row>
    <row r="75" spans="1:56" x14ac:dyDescent="0.25">
      <c r="A75" s="32">
        <v>70</v>
      </c>
      <c r="B75" s="18" t="s">
        <v>46</v>
      </c>
      <c r="C75" s="19">
        <v>0</v>
      </c>
      <c r="D75" s="19">
        <v>0</v>
      </c>
      <c r="E75" s="19">
        <v>3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</row>
    <row r="76" spans="1:56" x14ac:dyDescent="0.25">
      <c r="A76" s="32">
        <v>71</v>
      </c>
      <c r="B76" s="18" t="s">
        <v>86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5</v>
      </c>
      <c r="N76" s="19">
        <v>4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</row>
    <row r="77" spans="1:56" x14ac:dyDescent="0.25">
      <c r="A77" s="32">
        <v>72</v>
      </c>
      <c r="B77" s="18" t="s">
        <v>87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</row>
    <row r="78" spans="1:56" x14ac:dyDescent="0.25">
      <c r="A78" s="32">
        <v>73</v>
      </c>
      <c r="B78" s="18" t="s">
        <v>47</v>
      </c>
      <c r="C78" s="19">
        <v>132</v>
      </c>
      <c r="D78" s="19">
        <v>52</v>
      </c>
      <c r="E78" s="19">
        <v>172</v>
      </c>
      <c r="F78" s="19">
        <v>127</v>
      </c>
      <c r="G78" s="19">
        <v>16</v>
      </c>
      <c r="H78" s="19">
        <v>4</v>
      </c>
      <c r="I78" s="19">
        <v>5</v>
      </c>
      <c r="J78" s="19">
        <v>0</v>
      </c>
      <c r="K78" s="19">
        <v>0</v>
      </c>
      <c r="L78" s="19">
        <v>7</v>
      </c>
      <c r="M78" s="19">
        <v>5</v>
      </c>
      <c r="N78" s="19">
        <v>4</v>
      </c>
      <c r="O78" s="19">
        <v>5</v>
      </c>
      <c r="P78" s="19">
        <v>0</v>
      </c>
      <c r="Q78" s="19">
        <v>0</v>
      </c>
      <c r="R78" s="19">
        <v>0</v>
      </c>
      <c r="S78" s="19">
        <v>17</v>
      </c>
      <c r="T78" s="19">
        <v>5</v>
      </c>
      <c r="U78" s="19">
        <v>0</v>
      </c>
      <c r="V78" s="19">
        <v>0</v>
      </c>
      <c r="W78" s="19">
        <v>5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4</v>
      </c>
      <c r="AE78" s="19">
        <v>0</v>
      </c>
      <c r="AF78" s="19">
        <v>3</v>
      </c>
      <c r="AG78" s="19">
        <v>0</v>
      </c>
      <c r="AH78" s="19">
        <v>0</v>
      </c>
      <c r="AI78" s="19">
        <v>5</v>
      </c>
      <c r="AJ78" s="19">
        <v>3</v>
      </c>
      <c r="AK78" s="19">
        <v>6</v>
      </c>
      <c r="AL78" s="19">
        <v>0</v>
      </c>
      <c r="AM78" s="19">
        <v>0</v>
      </c>
      <c r="AN78" s="19">
        <v>4</v>
      </c>
      <c r="AO78" s="19">
        <v>0</v>
      </c>
      <c r="AP78" s="19">
        <v>0</v>
      </c>
      <c r="AQ78" s="19">
        <v>0</v>
      </c>
      <c r="AR78" s="19">
        <v>0</v>
      </c>
      <c r="AS78" s="19">
        <v>3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</row>
    <row r="79" spans="1:56" x14ac:dyDescent="0.25">
      <c r="A79" s="32">
        <v>74</v>
      </c>
      <c r="B79" s="18" t="s">
        <v>48</v>
      </c>
      <c r="C79" s="19">
        <v>175</v>
      </c>
      <c r="D79" s="19">
        <v>253</v>
      </c>
      <c r="E79" s="19">
        <v>14</v>
      </c>
      <c r="F79" s="19">
        <v>9</v>
      </c>
      <c r="G79" s="19">
        <v>18</v>
      </c>
      <c r="H79" s="19">
        <v>220</v>
      </c>
      <c r="I79" s="19">
        <v>30</v>
      </c>
      <c r="J79" s="19">
        <v>0</v>
      </c>
      <c r="K79" s="19">
        <v>31</v>
      </c>
      <c r="L79" s="19">
        <v>7</v>
      </c>
      <c r="M79" s="19">
        <v>8</v>
      </c>
      <c r="N79" s="19">
        <v>14</v>
      </c>
      <c r="O79" s="19">
        <v>4</v>
      </c>
      <c r="P79" s="19">
        <v>8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3</v>
      </c>
      <c r="Y79" s="19">
        <v>5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4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</row>
    <row r="80" spans="1:56" x14ac:dyDescent="0.25">
      <c r="A80" s="32">
        <v>75</v>
      </c>
      <c r="B80" s="18" t="s">
        <v>49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8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</row>
    <row r="81" spans="1:56" x14ac:dyDescent="0.25">
      <c r="A81" s="32">
        <v>76</v>
      </c>
      <c r="B81" s="18" t="s">
        <v>50</v>
      </c>
      <c r="C81" s="19">
        <v>11</v>
      </c>
      <c r="D81" s="19">
        <v>54</v>
      </c>
      <c r="E81" s="19">
        <v>30</v>
      </c>
      <c r="F81" s="19">
        <v>6</v>
      </c>
      <c r="G81" s="19">
        <v>11</v>
      </c>
      <c r="H81" s="19">
        <v>9</v>
      </c>
      <c r="I81" s="19">
        <v>3</v>
      </c>
      <c r="J81" s="19">
        <v>0</v>
      </c>
      <c r="K81" s="19">
        <v>5</v>
      </c>
      <c r="L81" s="19">
        <v>5</v>
      </c>
      <c r="M81" s="19">
        <v>24</v>
      </c>
      <c r="N81" s="19">
        <v>10</v>
      </c>
      <c r="O81" s="19">
        <v>11</v>
      </c>
      <c r="P81" s="19">
        <v>14</v>
      </c>
      <c r="Q81" s="19">
        <v>0</v>
      </c>
      <c r="R81" s="19">
        <v>5</v>
      </c>
      <c r="S81" s="19">
        <v>0</v>
      </c>
      <c r="T81" s="19">
        <v>0</v>
      </c>
      <c r="U81" s="19">
        <v>3</v>
      </c>
      <c r="V81" s="19">
        <v>0</v>
      </c>
      <c r="W81" s="19">
        <v>0</v>
      </c>
      <c r="X81" s="19">
        <v>3</v>
      </c>
      <c r="Y81" s="19">
        <v>0</v>
      </c>
      <c r="Z81" s="19">
        <v>0</v>
      </c>
      <c r="AA81" s="19">
        <v>8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6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</row>
    <row r="82" spans="1:56" x14ac:dyDescent="0.25">
      <c r="A82" s="32">
        <v>77</v>
      </c>
      <c r="B82" s="18" t="s">
        <v>51</v>
      </c>
      <c r="C82" s="19">
        <v>119</v>
      </c>
      <c r="D82" s="19">
        <v>54</v>
      </c>
      <c r="E82" s="19">
        <v>87</v>
      </c>
      <c r="F82" s="19">
        <v>62</v>
      </c>
      <c r="G82" s="19">
        <v>123</v>
      </c>
      <c r="H82" s="19">
        <v>5</v>
      </c>
      <c r="I82" s="19">
        <v>0</v>
      </c>
      <c r="J82" s="19">
        <v>3</v>
      </c>
      <c r="K82" s="19">
        <v>6</v>
      </c>
      <c r="L82" s="19">
        <v>5</v>
      </c>
      <c r="M82" s="19">
        <v>3</v>
      </c>
      <c r="N82" s="19">
        <v>3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28</v>
      </c>
      <c r="W82" s="19">
        <v>4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4</v>
      </c>
      <c r="AJ82" s="19">
        <v>3</v>
      </c>
      <c r="AK82" s="19">
        <v>0</v>
      </c>
      <c r="AL82" s="19">
        <v>0</v>
      </c>
      <c r="AM82" s="19">
        <v>0</v>
      </c>
      <c r="AN82" s="19">
        <v>4</v>
      </c>
      <c r="AO82" s="19">
        <v>3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</row>
    <row r="83" spans="1:56" x14ac:dyDescent="0.25">
      <c r="A83" s="32">
        <v>78</v>
      </c>
      <c r="B83" s="18" t="s">
        <v>88</v>
      </c>
      <c r="C83" s="19">
        <v>5</v>
      </c>
      <c r="D83" s="19">
        <v>31</v>
      </c>
      <c r="E83" s="19">
        <v>0</v>
      </c>
      <c r="F83" s="19">
        <v>0</v>
      </c>
      <c r="G83" s="19">
        <v>0</v>
      </c>
      <c r="H83" s="19">
        <v>0</v>
      </c>
      <c r="I83" s="19">
        <v>6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3</v>
      </c>
      <c r="P83" s="19">
        <v>0</v>
      </c>
      <c r="Q83" s="19">
        <v>6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</row>
    <row r="84" spans="1:56" x14ac:dyDescent="0.25">
      <c r="A84" s="32">
        <v>79</v>
      </c>
      <c r="B84" s="25" t="s">
        <v>89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</row>
    <row r="85" spans="1:56" x14ac:dyDescent="0.25">
      <c r="A85" s="32">
        <v>80</v>
      </c>
      <c r="B85" s="28" t="s">
        <v>16</v>
      </c>
      <c r="C85" s="33">
        <v>3197</v>
      </c>
      <c r="D85" s="33">
        <v>3038</v>
      </c>
      <c r="E85" s="33">
        <v>1052</v>
      </c>
      <c r="F85" s="33">
        <v>865</v>
      </c>
      <c r="G85" s="33">
        <v>804</v>
      </c>
      <c r="H85" s="33">
        <v>649</v>
      </c>
      <c r="I85" s="33">
        <v>521</v>
      </c>
      <c r="J85" s="33">
        <v>498</v>
      </c>
      <c r="K85" s="33">
        <v>405</v>
      </c>
      <c r="L85" s="33">
        <v>405</v>
      </c>
      <c r="M85" s="33">
        <v>383</v>
      </c>
      <c r="N85" s="33">
        <v>368</v>
      </c>
      <c r="O85" s="33">
        <v>355</v>
      </c>
      <c r="P85" s="33">
        <v>215</v>
      </c>
      <c r="Q85" s="33">
        <v>128</v>
      </c>
      <c r="R85" s="33">
        <v>111</v>
      </c>
      <c r="S85" s="33">
        <v>67</v>
      </c>
      <c r="T85" s="33">
        <v>54</v>
      </c>
      <c r="U85" s="33">
        <v>53</v>
      </c>
      <c r="V85" s="33">
        <v>52</v>
      </c>
      <c r="W85" s="33">
        <v>45</v>
      </c>
      <c r="X85" s="33">
        <v>44</v>
      </c>
      <c r="Y85" s="33">
        <v>41</v>
      </c>
      <c r="Z85" s="33">
        <v>40</v>
      </c>
      <c r="AA85" s="33">
        <v>37</v>
      </c>
      <c r="AB85" s="33">
        <v>34</v>
      </c>
      <c r="AC85" s="33">
        <v>33</v>
      </c>
      <c r="AD85" s="33">
        <v>33</v>
      </c>
      <c r="AE85" s="33">
        <v>29</v>
      </c>
      <c r="AF85" s="33">
        <v>28</v>
      </c>
      <c r="AG85" s="33">
        <v>27</v>
      </c>
      <c r="AH85" s="33">
        <v>25</v>
      </c>
      <c r="AI85" s="33">
        <v>25</v>
      </c>
      <c r="AJ85" s="33">
        <v>23</v>
      </c>
      <c r="AK85" s="33">
        <v>23</v>
      </c>
      <c r="AL85" s="33">
        <v>22</v>
      </c>
      <c r="AM85" s="33">
        <v>22</v>
      </c>
      <c r="AN85" s="33">
        <v>22</v>
      </c>
      <c r="AO85" s="33">
        <v>18</v>
      </c>
      <c r="AP85" s="33">
        <v>17</v>
      </c>
      <c r="AQ85" s="33">
        <v>16</v>
      </c>
      <c r="AR85" s="33">
        <v>14</v>
      </c>
      <c r="AS85" s="33">
        <v>13</v>
      </c>
      <c r="AT85" s="33">
        <v>13</v>
      </c>
      <c r="AU85" s="33">
        <v>13</v>
      </c>
      <c r="AV85" s="33">
        <v>10</v>
      </c>
      <c r="AW85" s="33">
        <v>10</v>
      </c>
      <c r="AX85" s="33">
        <v>10</v>
      </c>
      <c r="AY85" s="33">
        <v>9</v>
      </c>
      <c r="AZ85" s="33">
        <v>8</v>
      </c>
      <c r="BA85" s="33">
        <v>8</v>
      </c>
      <c r="BB85" s="33">
        <v>8</v>
      </c>
      <c r="BC85" s="33">
        <v>7</v>
      </c>
      <c r="BD85" s="33">
        <v>6</v>
      </c>
    </row>
  </sheetData>
  <sheetProtection sheet="1" objects="1" scenarios="1"/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8EAB-F365-4C75-B243-4D5338132749}">
  <sheetPr>
    <pageSetUpPr fitToPage="1"/>
  </sheetPr>
  <dimension ref="A1:X202"/>
  <sheetViews>
    <sheetView showGridLines="0" showRowColHeaders="0" tabSelected="1" topLeftCell="D1" zoomScale="85" zoomScaleNormal="85" workbookViewId="0">
      <pane xSplit="1" ySplit="7" topLeftCell="E8" activePane="bottomRight" state="frozen"/>
      <selection activeCell="D1" sqref="D1"/>
      <selection pane="topRight" activeCell="E1" sqref="E1"/>
      <selection pane="bottomLeft" activeCell="D8" sqref="D8"/>
      <selection pane="bottomRight" activeCell="S9" sqref="S9"/>
    </sheetView>
  </sheetViews>
  <sheetFormatPr defaultColWidth="9.08984375" defaultRowHeight="13" x14ac:dyDescent="0.25"/>
  <cols>
    <col min="1" max="3" width="6.08984375" style="46" customWidth="1"/>
    <col min="4" max="4" width="1.54296875" style="46" customWidth="1"/>
    <col min="5" max="5" width="13" style="48" customWidth="1"/>
    <col min="6" max="6" width="13.1796875" style="48" customWidth="1"/>
    <col min="7" max="7" width="14.81640625" style="48" customWidth="1"/>
    <col min="8" max="8" width="9.90625" style="49" customWidth="1"/>
    <col min="9" max="16" width="9.08984375" style="48"/>
    <col min="17" max="17" width="10.6328125" style="48" customWidth="1"/>
    <col min="18" max="23" width="9.08984375" style="48"/>
    <col min="24" max="24" width="11.1796875" style="48" customWidth="1"/>
    <col min="25" max="16384" width="9.08984375" style="48"/>
  </cols>
  <sheetData>
    <row r="1" spans="1:24" ht="28.5" x14ac:dyDescent="0.25">
      <c r="E1" s="93" t="str" cm="1">
        <f t="array" ref="E1">CONCATENATE("Profile of Older (65+), Lone Persons in ",INDEX('Population by Sex'!B6:B85,Front!F6))</f>
        <v>Profile of Older (65+), Lone Persons in Greater Dandenong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47"/>
      <c r="S1" s="47"/>
      <c r="T1" s="47"/>
      <c r="U1" s="47"/>
      <c r="V1" s="47"/>
      <c r="W1" s="47"/>
      <c r="X1" s="47"/>
    </row>
    <row r="2" spans="1:24" ht="11.25" customHeight="1" x14ac:dyDescent="0.25">
      <c r="E2" s="94" t="s">
        <v>247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4" ht="2.4" customHeight="1" x14ac:dyDescent="0.25"/>
    <row r="4" spans="1:24" ht="2.4" customHeight="1" x14ac:dyDescent="0.25"/>
    <row r="5" spans="1:24" ht="16.149999999999999" customHeight="1" x14ac:dyDescent="0.25">
      <c r="F5" s="50" t="s">
        <v>220</v>
      </c>
    </row>
    <row r="6" spans="1:24" x14ac:dyDescent="0.25">
      <c r="F6" s="51">
        <v>26</v>
      </c>
    </row>
    <row r="8" spans="1:24" ht="17" x14ac:dyDescent="0.25">
      <c r="E8" s="66" t="s">
        <v>221</v>
      </c>
    </row>
    <row r="10" spans="1:24" x14ac:dyDescent="0.25">
      <c r="E10" s="48" t="s">
        <v>213</v>
      </c>
    </row>
    <row r="11" spans="1:24" ht="15.9" customHeight="1" x14ac:dyDescent="0.25">
      <c r="A11" s="46">
        <v>3</v>
      </c>
      <c r="G11" s="52" t="s">
        <v>208</v>
      </c>
      <c r="H11" s="53">
        <f>VLOOKUP($F$6,'Population by Sex'!$A$6:$M$85,$A11)</f>
        <v>1831</v>
      </c>
    </row>
    <row r="12" spans="1:24" ht="15.9" customHeight="1" x14ac:dyDescent="0.25">
      <c r="A12" s="46">
        <v>4</v>
      </c>
      <c r="G12" s="52" t="s">
        <v>209</v>
      </c>
      <c r="H12" s="53">
        <f>VLOOKUP($F$6,'Population by Sex'!$A$6:$M$85,$A12)</f>
        <v>3329</v>
      </c>
    </row>
    <row r="13" spans="1:24" ht="15.9" customHeight="1" x14ac:dyDescent="0.25">
      <c r="A13" s="46">
        <v>5</v>
      </c>
      <c r="G13" s="52" t="s">
        <v>210</v>
      </c>
      <c r="H13" s="53">
        <f>VLOOKUP($F$6,'Population by Sex'!$A$6:$M$85,$A13)</f>
        <v>5161</v>
      </c>
    </row>
    <row r="14" spans="1:24" ht="15.9" customHeight="1" x14ac:dyDescent="0.25"/>
    <row r="15" spans="1:24" ht="15.9" customHeight="1" x14ac:dyDescent="0.25">
      <c r="E15" s="48" t="s">
        <v>212</v>
      </c>
    </row>
    <row r="16" spans="1:24" ht="15.9" customHeight="1" x14ac:dyDescent="0.25">
      <c r="A16" s="46">
        <v>11</v>
      </c>
      <c r="G16" s="52" t="s">
        <v>211</v>
      </c>
      <c r="H16" s="54">
        <f>VLOOKUP($F$6,'Population by Sex'!$A$6:$M$85,$A16)</f>
        <v>15.906524194248981</v>
      </c>
    </row>
    <row r="17" spans="1:17" ht="15.9" customHeight="1" x14ac:dyDescent="0.25">
      <c r="A17" s="46">
        <v>12</v>
      </c>
      <c r="G17" s="52" t="s">
        <v>209</v>
      </c>
      <c r="H17" s="54">
        <f>VLOOKUP($F$6,'Population by Sex'!$A$6:$M$85,$A17)</f>
        <v>24.912070642819724</v>
      </c>
    </row>
    <row r="18" spans="1:17" x14ac:dyDescent="0.25">
      <c r="A18" s="46">
        <v>13</v>
      </c>
      <c r="G18" s="52" t="s">
        <v>210</v>
      </c>
      <c r="H18" s="54">
        <f>VLOOKUP($F$6,'Population by Sex'!$A$6:$M$85,$A18)</f>
        <v>20.751909931644551</v>
      </c>
    </row>
    <row r="19" spans="1:17" ht="19.149999999999999" customHeight="1" x14ac:dyDescent="0.25"/>
    <row r="20" spans="1:17" ht="17" x14ac:dyDescent="0.25">
      <c r="E20" s="66" t="s">
        <v>217</v>
      </c>
    </row>
    <row r="21" spans="1:17" x14ac:dyDescent="0.25">
      <c r="E21" s="55"/>
    </row>
    <row r="22" spans="1:17" x14ac:dyDescent="0.25">
      <c r="E22" s="55" t="s">
        <v>215</v>
      </c>
      <c r="H22" s="53">
        <f>VLOOKUP($F$6,Disability!$A$6:$F$85,Front!$A23)</f>
        <v>1302</v>
      </c>
    </row>
    <row r="23" spans="1:17" ht="4.5" customHeight="1" x14ac:dyDescent="0.25">
      <c r="A23" s="46">
        <v>3</v>
      </c>
      <c r="E23" s="55"/>
    </row>
    <row r="24" spans="1:17" ht="4.5" customHeight="1" x14ac:dyDescent="0.25">
      <c r="E24" s="55"/>
    </row>
    <row r="25" spans="1:17" x14ac:dyDescent="0.25">
      <c r="E25" s="55" t="s">
        <v>214</v>
      </c>
      <c r="H25" s="56">
        <f>VLOOKUP($F$6,Disability!$A$6:$F$85,Front!$A26)</f>
        <v>25.807730426164522</v>
      </c>
    </row>
    <row r="26" spans="1:17" x14ac:dyDescent="0.25">
      <c r="A26" s="46">
        <v>6</v>
      </c>
      <c r="E26" s="55"/>
    </row>
    <row r="27" spans="1:17" s="84" customFormat="1" ht="15.5" x14ac:dyDescent="0.25">
      <c r="A27" s="82"/>
      <c r="B27" s="82"/>
      <c r="C27" s="82"/>
      <c r="D27" s="82"/>
      <c r="E27" s="83" t="s">
        <v>216</v>
      </c>
      <c r="H27" s="85"/>
      <c r="K27" s="86" t="s">
        <v>218</v>
      </c>
      <c r="Q27" s="87" t="s">
        <v>248</v>
      </c>
    </row>
    <row r="28" spans="1:17" x14ac:dyDescent="0.25">
      <c r="A28" s="72"/>
      <c r="B28" s="72"/>
      <c r="C28" s="72"/>
      <c r="D28" s="72"/>
      <c r="E28" s="73"/>
      <c r="F28" s="73"/>
      <c r="G28" s="73"/>
      <c r="H28" s="74"/>
      <c r="I28" s="73"/>
    </row>
    <row r="29" spans="1:17" x14ac:dyDescent="0.25">
      <c r="A29" s="72">
        <v>3</v>
      </c>
      <c r="B29" s="72">
        <v>1</v>
      </c>
      <c r="C29" s="75" t="s">
        <v>153</v>
      </c>
      <c r="D29" s="76">
        <f>VLOOKUP($F$6,Birthplace!$A$6:$BD$85,Front!$A29)</f>
        <v>1644</v>
      </c>
      <c r="E29" s="76">
        <f t="shared" ref="E29:E60" si="0">D29+0.00001*A29</f>
        <v>1644.0000299999999</v>
      </c>
      <c r="F29" s="72">
        <f>RANK(E29,E$29:E$82)</f>
        <v>1</v>
      </c>
      <c r="G29" s="77" t="str">
        <f>VLOOKUP(MATCH(B29,F$29:F$82,0),$B$29:$D$82,2)</f>
        <v>Australia</v>
      </c>
      <c r="H29" s="78">
        <f>VLOOKUP(MATCH(B29,F$29:F$82,0),$B$29:$D$82,3)</f>
        <v>1644</v>
      </c>
      <c r="I29" s="73"/>
    </row>
    <row r="30" spans="1:17" x14ac:dyDescent="0.25">
      <c r="A30" s="72">
        <v>4</v>
      </c>
      <c r="B30" s="72">
        <v>2</v>
      </c>
      <c r="C30" s="75" t="s">
        <v>154</v>
      </c>
      <c r="D30" s="76">
        <f>VLOOKUP($F$6,Birthplace!$A$6:$BD$85,Front!$A30)</f>
        <v>252</v>
      </c>
      <c r="E30" s="76">
        <f t="shared" si="0"/>
        <v>252.00004000000001</v>
      </c>
      <c r="F30" s="72">
        <f t="shared" ref="F30:F82" si="1">RANK(E30,E$29:E$82)</f>
        <v>3</v>
      </c>
      <c r="G30" s="77" t="str">
        <f t="shared" ref="G30:G82" si="2">VLOOKUP(MATCH(B30,F$29:F$82,0),$B$29:$D$82,2)</f>
        <v>Italy</v>
      </c>
      <c r="H30" s="78">
        <f t="shared" ref="H30:H82" si="3">VLOOKUP(MATCH(B30,F$29:F$82,0),$B$29:$D$82,3)</f>
        <v>325</v>
      </c>
      <c r="I30" s="73"/>
    </row>
    <row r="31" spans="1:17" x14ac:dyDescent="0.25">
      <c r="A31" s="72">
        <v>5</v>
      </c>
      <c r="B31" s="72">
        <v>3</v>
      </c>
      <c r="C31" s="75" t="s">
        <v>155</v>
      </c>
      <c r="D31" s="76">
        <f>VLOOKUP($F$6,Birthplace!$A$6:$BD$85,Front!$A31)</f>
        <v>325</v>
      </c>
      <c r="E31" s="76">
        <f t="shared" si="0"/>
        <v>325.00004999999999</v>
      </c>
      <c r="F31" s="72">
        <f t="shared" si="1"/>
        <v>2</v>
      </c>
      <c r="G31" s="77" t="str">
        <f t="shared" si="2"/>
        <v>England</v>
      </c>
      <c r="H31" s="78">
        <f t="shared" si="3"/>
        <v>252</v>
      </c>
      <c r="I31" s="73"/>
    </row>
    <row r="32" spans="1:17" x14ac:dyDescent="0.25">
      <c r="A32" s="72">
        <v>6</v>
      </c>
      <c r="B32" s="72">
        <v>4</v>
      </c>
      <c r="C32" s="75" t="s">
        <v>156</v>
      </c>
      <c r="D32" s="76">
        <f>VLOOKUP($F$6,Birthplace!$A$6:$BD$85,Front!$A32)</f>
        <v>211</v>
      </c>
      <c r="E32" s="76">
        <f t="shared" si="0"/>
        <v>211.00005999999999</v>
      </c>
      <c r="F32" s="72">
        <f t="shared" si="1"/>
        <v>6</v>
      </c>
      <c r="G32" s="77" t="str">
        <f t="shared" si="2"/>
        <v>Vietnam</v>
      </c>
      <c r="H32" s="78">
        <f t="shared" si="3"/>
        <v>231</v>
      </c>
      <c r="I32" s="73"/>
    </row>
    <row r="33" spans="1:9" x14ac:dyDescent="0.25">
      <c r="A33" s="72">
        <v>7</v>
      </c>
      <c r="B33" s="72">
        <v>5</v>
      </c>
      <c r="C33" s="75" t="s">
        <v>157</v>
      </c>
      <c r="D33" s="76">
        <f>VLOOKUP($F$6,Birthplace!$A$6:$BD$85,Front!$A33)</f>
        <v>93</v>
      </c>
      <c r="E33" s="76">
        <f t="shared" si="0"/>
        <v>93.000069999999994</v>
      </c>
      <c r="F33" s="72">
        <f t="shared" si="1"/>
        <v>11</v>
      </c>
      <c r="G33" s="77" t="str">
        <f t="shared" si="2"/>
        <v>Sri Lanka</v>
      </c>
      <c r="H33" s="78">
        <f t="shared" si="3"/>
        <v>216</v>
      </c>
      <c r="I33" s="73"/>
    </row>
    <row r="34" spans="1:9" x14ac:dyDescent="0.25">
      <c r="A34" s="72">
        <v>8</v>
      </c>
      <c r="B34" s="72">
        <v>6</v>
      </c>
      <c r="C34" s="75" t="s">
        <v>158</v>
      </c>
      <c r="D34" s="76">
        <f>VLOOKUP($F$6,Birthplace!$A$6:$BD$85,Front!$A34)</f>
        <v>80</v>
      </c>
      <c r="E34" s="76">
        <f t="shared" si="0"/>
        <v>80.000079999999997</v>
      </c>
      <c r="F34" s="72">
        <f t="shared" si="1"/>
        <v>14</v>
      </c>
      <c r="G34" s="77" t="str">
        <f t="shared" si="2"/>
        <v>Greece</v>
      </c>
      <c r="H34" s="78">
        <f t="shared" si="3"/>
        <v>211</v>
      </c>
      <c r="I34" s="73"/>
    </row>
    <row r="35" spans="1:9" x14ac:dyDescent="0.25">
      <c r="A35" s="72">
        <v>9</v>
      </c>
      <c r="B35" s="72">
        <v>7</v>
      </c>
      <c r="C35" s="75" t="s">
        <v>160</v>
      </c>
      <c r="D35" s="76">
        <f>VLOOKUP($F$6,Birthplace!$A$6:$BD$85,Front!$A35)</f>
        <v>62</v>
      </c>
      <c r="E35" s="76">
        <f t="shared" si="0"/>
        <v>62.00009</v>
      </c>
      <c r="F35" s="72">
        <f t="shared" si="1"/>
        <v>16</v>
      </c>
      <c r="G35" s="77" t="str">
        <f t="shared" si="2"/>
        <v>India</v>
      </c>
      <c r="H35" s="78">
        <f t="shared" si="3"/>
        <v>187</v>
      </c>
      <c r="I35" s="73"/>
    </row>
    <row r="36" spans="1:9" x14ac:dyDescent="0.25">
      <c r="A36" s="72">
        <v>10</v>
      </c>
      <c r="B36" s="72">
        <v>8</v>
      </c>
      <c r="C36" s="75" t="s">
        <v>159</v>
      </c>
      <c r="D36" s="76">
        <f>VLOOKUP($F$6,Birthplace!$A$6:$BD$85,Front!$A36)</f>
        <v>61</v>
      </c>
      <c r="E36" s="76">
        <f t="shared" si="0"/>
        <v>61.000100000000003</v>
      </c>
      <c r="F36" s="72">
        <f t="shared" si="1"/>
        <v>17</v>
      </c>
      <c r="G36" s="77" t="str">
        <f t="shared" si="2"/>
        <v xml:space="preserve">China </v>
      </c>
      <c r="H36" s="78">
        <f t="shared" si="3"/>
        <v>138</v>
      </c>
      <c r="I36" s="73"/>
    </row>
    <row r="37" spans="1:9" x14ac:dyDescent="0.25">
      <c r="A37" s="72">
        <v>11</v>
      </c>
      <c r="B37" s="72">
        <v>9</v>
      </c>
      <c r="C37" s="75" t="s">
        <v>161</v>
      </c>
      <c r="D37" s="76">
        <f>VLOOKUP($F$6,Birthplace!$A$6:$BD$85,Front!$A37)</f>
        <v>35</v>
      </c>
      <c r="E37" s="76">
        <f t="shared" si="0"/>
        <v>35.000109999999999</v>
      </c>
      <c r="F37" s="72">
        <f t="shared" si="1"/>
        <v>25</v>
      </c>
      <c r="G37" s="77" t="str">
        <f t="shared" si="2"/>
        <v>Mauritius</v>
      </c>
      <c r="H37" s="78">
        <f t="shared" si="3"/>
        <v>132</v>
      </c>
      <c r="I37" s="73"/>
    </row>
    <row r="38" spans="1:9" x14ac:dyDescent="0.25">
      <c r="A38" s="72">
        <v>12</v>
      </c>
      <c r="B38" s="72">
        <v>10</v>
      </c>
      <c r="C38" s="75" t="s">
        <v>225</v>
      </c>
      <c r="D38" s="76">
        <f>VLOOKUP($F$6,Birthplace!$A$6:$BD$85,Front!$A38)</f>
        <v>138</v>
      </c>
      <c r="E38" s="76">
        <f t="shared" si="0"/>
        <v>138.00012000000001</v>
      </c>
      <c r="F38" s="72">
        <f t="shared" si="1"/>
        <v>8</v>
      </c>
      <c r="G38" s="77" t="str">
        <f t="shared" si="2"/>
        <v>Poland</v>
      </c>
      <c r="H38" s="78">
        <f t="shared" si="3"/>
        <v>118</v>
      </c>
      <c r="I38" s="73"/>
    </row>
    <row r="39" spans="1:9" x14ac:dyDescent="0.25">
      <c r="A39" s="72">
        <v>13</v>
      </c>
      <c r="B39" s="72">
        <v>11</v>
      </c>
      <c r="C39" s="75" t="s">
        <v>163</v>
      </c>
      <c r="D39" s="76">
        <f>VLOOKUP($F$6,Birthplace!$A$6:$BD$85,Front!$A39)</f>
        <v>87</v>
      </c>
      <c r="E39" s="76">
        <f t="shared" si="0"/>
        <v>87.000129999999999</v>
      </c>
      <c r="F39" s="72">
        <f t="shared" si="1"/>
        <v>12</v>
      </c>
      <c r="G39" s="77" t="str">
        <f t="shared" si="2"/>
        <v>Germany</v>
      </c>
      <c r="H39" s="78">
        <f t="shared" si="3"/>
        <v>93</v>
      </c>
      <c r="I39" s="73"/>
    </row>
    <row r="40" spans="1:9" x14ac:dyDescent="0.25">
      <c r="A40" s="72">
        <v>14</v>
      </c>
      <c r="B40" s="72">
        <v>12</v>
      </c>
      <c r="C40" s="75" t="s">
        <v>162</v>
      </c>
      <c r="D40" s="76">
        <f>VLOOKUP($F$6,Birthplace!$A$6:$BD$85,Front!$A40)</f>
        <v>118</v>
      </c>
      <c r="E40" s="76">
        <f t="shared" si="0"/>
        <v>118.00014</v>
      </c>
      <c r="F40" s="72">
        <f t="shared" si="1"/>
        <v>10</v>
      </c>
      <c r="G40" s="77" t="str">
        <f t="shared" si="2"/>
        <v>Croatia</v>
      </c>
      <c r="H40" s="78">
        <f t="shared" si="3"/>
        <v>87</v>
      </c>
      <c r="I40" s="73"/>
    </row>
    <row r="41" spans="1:9" x14ac:dyDescent="0.25">
      <c r="A41" s="72">
        <v>15</v>
      </c>
      <c r="B41" s="72">
        <v>13</v>
      </c>
      <c r="C41" s="75" t="s">
        <v>164</v>
      </c>
      <c r="D41" s="76">
        <f>VLOOKUP($F$6,Birthplace!$A$6:$BD$85,Front!$A41)</f>
        <v>187</v>
      </c>
      <c r="E41" s="76">
        <f t="shared" si="0"/>
        <v>187.00014999999999</v>
      </c>
      <c r="F41" s="72">
        <f t="shared" si="1"/>
        <v>7</v>
      </c>
      <c r="G41" s="77" t="str">
        <f t="shared" si="2"/>
        <v>Serbia</v>
      </c>
      <c r="H41" s="78">
        <f t="shared" si="3"/>
        <v>80</v>
      </c>
      <c r="I41" s="73"/>
    </row>
    <row r="42" spans="1:9" x14ac:dyDescent="0.25">
      <c r="A42" s="72">
        <v>16</v>
      </c>
      <c r="B42" s="72">
        <v>14</v>
      </c>
      <c r="C42" s="75" t="s">
        <v>170</v>
      </c>
      <c r="D42" s="76">
        <f>VLOOKUP($F$6,Birthplace!$A$6:$BD$85,Front!$A42)</f>
        <v>231</v>
      </c>
      <c r="E42" s="76">
        <f t="shared" si="0"/>
        <v>231.00015999999999</v>
      </c>
      <c r="F42" s="72">
        <f t="shared" si="1"/>
        <v>4</v>
      </c>
      <c r="G42" s="77" t="str">
        <f t="shared" si="2"/>
        <v>Netherlands</v>
      </c>
      <c r="H42" s="78">
        <f t="shared" si="3"/>
        <v>80</v>
      </c>
      <c r="I42" s="73"/>
    </row>
    <row r="43" spans="1:9" x14ac:dyDescent="0.25">
      <c r="A43" s="72">
        <v>17</v>
      </c>
      <c r="B43" s="72">
        <v>15</v>
      </c>
      <c r="C43" s="75" t="s">
        <v>169</v>
      </c>
      <c r="D43" s="76">
        <f>VLOOKUP($F$6,Birthplace!$A$6:$BD$85,Front!$A43)</f>
        <v>36</v>
      </c>
      <c r="E43" s="76">
        <f t="shared" si="0"/>
        <v>36.000169999999997</v>
      </c>
      <c r="F43" s="72">
        <f t="shared" si="1"/>
        <v>23</v>
      </c>
      <c r="G43" s="77" t="str">
        <f t="shared" si="2"/>
        <v>Bosnia</v>
      </c>
      <c r="H43" s="78">
        <f t="shared" si="3"/>
        <v>79</v>
      </c>
      <c r="I43" s="73"/>
    </row>
    <row r="44" spans="1:9" x14ac:dyDescent="0.25">
      <c r="A44" s="72">
        <v>18</v>
      </c>
      <c r="B44" s="72">
        <v>16</v>
      </c>
      <c r="C44" s="75" t="s">
        <v>166</v>
      </c>
      <c r="D44" s="76">
        <f>VLOOKUP($F$6,Birthplace!$A$6:$BD$85,Front!$A44)</f>
        <v>216</v>
      </c>
      <c r="E44" s="76">
        <f t="shared" si="0"/>
        <v>216.00018</v>
      </c>
      <c r="F44" s="72">
        <f t="shared" si="1"/>
        <v>5</v>
      </c>
      <c r="G44" s="77" t="str">
        <f t="shared" si="2"/>
        <v>Malta</v>
      </c>
      <c r="H44" s="78">
        <f t="shared" si="3"/>
        <v>62</v>
      </c>
      <c r="I44" s="73"/>
    </row>
    <row r="45" spans="1:9" x14ac:dyDescent="0.25">
      <c r="A45" s="72">
        <v>19</v>
      </c>
      <c r="B45" s="72">
        <v>17</v>
      </c>
      <c r="C45" s="75" t="s">
        <v>165</v>
      </c>
      <c r="D45" s="76">
        <f>VLOOKUP($F$6,Birthplace!$A$6:$BD$85,Front!$A45)</f>
        <v>41</v>
      </c>
      <c r="E45" s="76">
        <f t="shared" si="0"/>
        <v>41.000190000000003</v>
      </c>
      <c r="F45" s="72">
        <f t="shared" si="1"/>
        <v>21</v>
      </c>
      <c r="G45" s="77" t="str">
        <f t="shared" si="2"/>
        <v>Scotland</v>
      </c>
      <c r="H45" s="78">
        <f t="shared" si="3"/>
        <v>61</v>
      </c>
      <c r="I45" s="73"/>
    </row>
    <row r="46" spans="1:9" x14ac:dyDescent="0.25">
      <c r="A46" s="72">
        <v>20</v>
      </c>
      <c r="B46" s="72">
        <v>18</v>
      </c>
      <c r="C46" s="75" t="s">
        <v>226</v>
      </c>
      <c r="D46" s="76">
        <f>VLOOKUP($F$6,Birthplace!$A$6:$BD$85,Front!$A46)</f>
        <v>22</v>
      </c>
      <c r="E46" s="76">
        <f t="shared" si="0"/>
        <v>22.0002</v>
      </c>
      <c r="F46" s="72">
        <f t="shared" si="1"/>
        <v>31</v>
      </c>
      <c r="G46" s="77" t="str">
        <f t="shared" si="2"/>
        <v>Chile</v>
      </c>
      <c r="H46" s="78">
        <f t="shared" si="3"/>
        <v>54</v>
      </c>
      <c r="I46" s="73"/>
    </row>
    <row r="47" spans="1:9" x14ac:dyDescent="0.25">
      <c r="A47" s="72">
        <v>21</v>
      </c>
      <c r="B47" s="72">
        <v>19</v>
      </c>
      <c r="C47" s="75" t="s">
        <v>173</v>
      </c>
      <c r="D47" s="76">
        <f>VLOOKUP($F$6,Birthplace!$A$6:$BD$85,Front!$A47)</f>
        <v>49</v>
      </c>
      <c r="E47" s="76">
        <f t="shared" si="0"/>
        <v>49.000210000000003</v>
      </c>
      <c r="F47" s="72">
        <f t="shared" si="1"/>
        <v>19</v>
      </c>
      <c r="G47" s="77" t="str">
        <f t="shared" si="2"/>
        <v>Philippines</v>
      </c>
      <c r="H47" s="78">
        <f t="shared" si="3"/>
        <v>49</v>
      </c>
      <c r="I47" s="73"/>
    </row>
    <row r="48" spans="1:9" x14ac:dyDescent="0.25">
      <c r="A48" s="72">
        <v>22</v>
      </c>
      <c r="B48" s="72">
        <v>20</v>
      </c>
      <c r="C48" s="75" t="s">
        <v>167</v>
      </c>
      <c r="D48" s="76">
        <f>VLOOKUP($F$6,Birthplace!$A$6:$BD$85,Front!$A48)</f>
        <v>24</v>
      </c>
      <c r="E48" s="76">
        <f t="shared" si="0"/>
        <v>24.000219999999999</v>
      </c>
      <c r="F48" s="72">
        <f t="shared" si="1"/>
        <v>30</v>
      </c>
      <c r="G48" s="77" t="str">
        <f t="shared" si="2"/>
        <v>Turkey</v>
      </c>
      <c r="H48" s="78">
        <f t="shared" si="3"/>
        <v>41</v>
      </c>
      <c r="I48" s="73"/>
    </row>
    <row r="49" spans="1:9" x14ac:dyDescent="0.25">
      <c r="A49" s="72">
        <v>23</v>
      </c>
      <c r="B49" s="72">
        <v>21</v>
      </c>
      <c r="C49" s="75" t="s">
        <v>172</v>
      </c>
      <c r="D49" s="76">
        <f>VLOOKUP($F$6,Birthplace!$A$6:$BD$85,Front!$A49)</f>
        <v>31</v>
      </c>
      <c r="E49" s="76">
        <f t="shared" si="0"/>
        <v>31.000229999999998</v>
      </c>
      <c r="F49" s="72">
        <f t="shared" si="1"/>
        <v>26</v>
      </c>
      <c r="G49" s="77" t="str">
        <f t="shared" si="2"/>
        <v>Egypt</v>
      </c>
      <c r="H49" s="78">
        <f t="shared" si="3"/>
        <v>41</v>
      </c>
      <c r="I49" s="73"/>
    </row>
    <row r="50" spans="1:9" x14ac:dyDescent="0.25">
      <c r="A50" s="72">
        <v>24</v>
      </c>
      <c r="B50" s="72">
        <v>22</v>
      </c>
      <c r="C50" s="75" t="s">
        <v>168</v>
      </c>
      <c r="D50" s="76">
        <f>VLOOKUP($F$6,Birthplace!$A$6:$BD$85,Front!$A50)</f>
        <v>36</v>
      </c>
      <c r="E50" s="76">
        <f t="shared" si="0"/>
        <v>36.000239999999998</v>
      </c>
      <c r="F50" s="72">
        <f t="shared" si="1"/>
        <v>22</v>
      </c>
      <c r="G50" s="77" t="str">
        <f t="shared" si="2"/>
        <v>Hungary</v>
      </c>
      <c r="H50" s="78">
        <f t="shared" si="3"/>
        <v>36</v>
      </c>
      <c r="I50" s="73"/>
    </row>
    <row r="51" spans="1:9" x14ac:dyDescent="0.25">
      <c r="A51" s="72">
        <v>25</v>
      </c>
      <c r="B51" s="72">
        <v>23</v>
      </c>
      <c r="C51" s="75" t="s">
        <v>176</v>
      </c>
      <c r="D51" s="76">
        <f>VLOOKUP($F$6,Birthplace!$A$6:$BD$85,Front!$A51)</f>
        <v>80</v>
      </c>
      <c r="E51" s="76">
        <f t="shared" si="0"/>
        <v>80.000249999999994</v>
      </c>
      <c r="F51" s="72">
        <f t="shared" si="1"/>
        <v>13</v>
      </c>
      <c r="G51" s="77" t="str">
        <f t="shared" si="2"/>
        <v>Malaysia</v>
      </c>
      <c r="H51" s="78">
        <f t="shared" si="3"/>
        <v>36</v>
      </c>
      <c r="I51" s="73"/>
    </row>
    <row r="52" spans="1:9" x14ac:dyDescent="0.25">
      <c r="A52" s="72">
        <v>26</v>
      </c>
      <c r="B52" s="72">
        <v>24</v>
      </c>
      <c r="C52" s="75" t="s">
        <v>175</v>
      </c>
      <c r="D52" s="76">
        <f>VLOOKUP($F$6,Birthplace!$A$6:$BD$85,Front!$A52)</f>
        <v>28</v>
      </c>
      <c r="E52" s="76">
        <f t="shared" si="0"/>
        <v>28.000260000000001</v>
      </c>
      <c r="F52" s="72">
        <f t="shared" si="1"/>
        <v>28</v>
      </c>
      <c r="G52" s="77" t="str">
        <f t="shared" si="2"/>
        <v>Romania</v>
      </c>
      <c r="H52" s="78">
        <f t="shared" si="3"/>
        <v>35</v>
      </c>
      <c r="I52" s="73"/>
    </row>
    <row r="53" spans="1:9" x14ac:dyDescent="0.25">
      <c r="A53" s="72">
        <v>27</v>
      </c>
      <c r="B53" s="72">
        <v>25</v>
      </c>
      <c r="C53" s="75" t="s">
        <v>171</v>
      </c>
      <c r="D53" s="76">
        <f>VLOOKUP($F$6,Birthplace!$A$6:$BD$85,Front!$A53)</f>
        <v>27</v>
      </c>
      <c r="E53" s="76">
        <f t="shared" si="0"/>
        <v>27.00027</v>
      </c>
      <c r="F53" s="72">
        <f t="shared" si="1"/>
        <v>29</v>
      </c>
      <c r="G53" s="77" t="str">
        <f t="shared" si="2"/>
        <v>New Zealand</v>
      </c>
      <c r="H53" s="78">
        <f t="shared" si="3"/>
        <v>35</v>
      </c>
      <c r="I53" s="73"/>
    </row>
    <row r="54" spans="1:9" x14ac:dyDescent="0.25">
      <c r="A54" s="72">
        <v>28</v>
      </c>
      <c r="B54" s="72">
        <v>26</v>
      </c>
      <c r="C54" s="75" t="s">
        <v>227</v>
      </c>
      <c r="D54" s="76">
        <f>VLOOKUP($F$6,Birthplace!$A$6:$BD$85,Front!$A54)</f>
        <v>3</v>
      </c>
      <c r="E54" s="76">
        <f t="shared" si="0"/>
        <v>3.0002800000000001</v>
      </c>
      <c r="F54" s="72">
        <f t="shared" si="1"/>
        <v>53</v>
      </c>
      <c r="G54" s="77" t="str">
        <f t="shared" si="2"/>
        <v>South Africa</v>
      </c>
      <c r="H54" s="78">
        <f t="shared" si="3"/>
        <v>31</v>
      </c>
      <c r="I54" s="73"/>
    </row>
    <row r="55" spans="1:9" x14ac:dyDescent="0.25">
      <c r="A55" s="72">
        <v>29</v>
      </c>
      <c r="B55" s="72">
        <v>27</v>
      </c>
      <c r="C55" s="75" t="s">
        <v>178</v>
      </c>
      <c r="D55" s="76">
        <f>VLOOKUP($F$6,Birthplace!$A$6:$BD$85,Front!$A55)</f>
        <v>30</v>
      </c>
      <c r="E55" s="76">
        <f t="shared" si="0"/>
        <v>30.00029</v>
      </c>
      <c r="F55" s="72">
        <f t="shared" si="1"/>
        <v>27</v>
      </c>
      <c r="G55" s="77" t="str">
        <f t="shared" si="2"/>
        <v>Lebanon</v>
      </c>
      <c r="H55" s="78">
        <f t="shared" si="3"/>
        <v>30</v>
      </c>
      <c r="I55" s="73"/>
    </row>
    <row r="56" spans="1:9" x14ac:dyDescent="0.25">
      <c r="A56" s="72">
        <v>30</v>
      </c>
      <c r="B56" s="72">
        <v>28</v>
      </c>
      <c r="C56" s="75" t="s">
        <v>228</v>
      </c>
      <c r="D56" s="76">
        <f>VLOOKUP($F$6,Birthplace!$A$6:$BD$85,Front!$A56)</f>
        <v>6</v>
      </c>
      <c r="E56" s="76">
        <f t="shared" si="0"/>
        <v>6.0003000000000002</v>
      </c>
      <c r="F56" s="72">
        <f t="shared" si="1"/>
        <v>45</v>
      </c>
      <c r="G56" s="77" t="str">
        <f t="shared" si="2"/>
        <v>Cyprus</v>
      </c>
      <c r="H56" s="78">
        <f t="shared" si="3"/>
        <v>28</v>
      </c>
      <c r="I56" s="73"/>
    </row>
    <row r="57" spans="1:9" x14ac:dyDescent="0.25">
      <c r="A57" s="72">
        <v>31</v>
      </c>
      <c r="B57" s="72">
        <v>29</v>
      </c>
      <c r="C57" s="75" t="s">
        <v>179</v>
      </c>
      <c r="D57" s="76">
        <f>VLOOKUP($F$6,Birthplace!$A$6:$BD$85,Front!$A57)</f>
        <v>132</v>
      </c>
      <c r="E57" s="76">
        <f t="shared" si="0"/>
        <v>132.00031000000001</v>
      </c>
      <c r="F57" s="72">
        <f t="shared" si="1"/>
        <v>9</v>
      </c>
      <c r="G57" s="77" t="str">
        <f t="shared" si="2"/>
        <v>Austria</v>
      </c>
      <c r="H57" s="78">
        <f t="shared" si="3"/>
        <v>27</v>
      </c>
      <c r="I57" s="73"/>
    </row>
    <row r="58" spans="1:9" x14ac:dyDescent="0.25">
      <c r="A58" s="72">
        <v>32</v>
      </c>
      <c r="B58" s="72">
        <v>30</v>
      </c>
      <c r="C58" s="75" t="s">
        <v>181</v>
      </c>
      <c r="D58" s="76">
        <f>VLOOKUP($F$6,Birthplace!$A$6:$BD$85,Front!$A58)</f>
        <v>41</v>
      </c>
      <c r="E58" s="76">
        <f t="shared" si="0"/>
        <v>41.000320000000002</v>
      </c>
      <c r="F58" s="72">
        <f t="shared" si="1"/>
        <v>20</v>
      </c>
      <c r="G58" s="77" t="str">
        <f t="shared" si="2"/>
        <v>Ireland</v>
      </c>
      <c r="H58" s="78">
        <f t="shared" si="3"/>
        <v>24</v>
      </c>
      <c r="I58" s="73"/>
    </row>
    <row r="59" spans="1:9" x14ac:dyDescent="0.25">
      <c r="A59" s="72">
        <v>33</v>
      </c>
      <c r="B59" s="72">
        <v>31</v>
      </c>
      <c r="C59" s="75" t="s">
        <v>198</v>
      </c>
      <c r="D59" s="76">
        <f>VLOOKUP($F$6,Birthplace!$A$6:$BD$85,Front!$A59)</f>
        <v>7</v>
      </c>
      <c r="E59" s="76">
        <f t="shared" si="0"/>
        <v>7.0003299999999999</v>
      </c>
      <c r="F59" s="72">
        <f t="shared" si="1"/>
        <v>42</v>
      </c>
      <c r="G59" s="77" t="str">
        <f t="shared" si="2"/>
        <v>North Macedonia</v>
      </c>
      <c r="H59" s="78">
        <f t="shared" si="3"/>
        <v>22</v>
      </c>
      <c r="I59" s="73"/>
    </row>
    <row r="60" spans="1:9" x14ac:dyDescent="0.25">
      <c r="A60" s="72">
        <v>34</v>
      </c>
      <c r="B60" s="72">
        <v>32</v>
      </c>
      <c r="C60" s="75" t="s">
        <v>174</v>
      </c>
      <c r="D60" s="76">
        <f>VLOOKUP($F$6,Birthplace!$A$6:$BD$85,Front!$A60)</f>
        <v>13</v>
      </c>
      <c r="E60" s="76">
        <f t="shared" si="0"/>
        <v>13.00034</v>
      </c>
      <c r="F60" s="72">
        <f t="shared" si="1"/>
        <v>35</v>
      </c>
      <c r="G60" s="77" t="str">
        <f t="shared" si="2"/>
        <v>Slovenia</v>
      </c>
      <c r="H60" s="78">
        <f t="shared" si="3"/>
        <v>19</v>
      </c>
      <c r="I60" s="73"/>
    </row>
    <row r="61" spans="1:9" x14ac:dyDescent="0.25">
      <c r="A61" s="72">
        <v>35</v>
      </c>
      <c r="B61" s="72">
        <v>33</v>
      </c>
      <c r="C61" s="75" t="s">
        <v>199</v>
      </c>
      <c r="D61" s="76">
        <f>VLOOKUP($F$6,Birthplace!$A$6:$BD$85,Front!$A61)</f>
        <v>79</v>
      </c>
      <c r="E61" s="76">
        <f t="shared" ref="E61:E82" si="4">D61+0.00001*A61</f>
        <v>79.000349999999997</v>
      </c>
      <c r="F61" s="72">
        <f t="shared" si="1"/>
        <v>15</v>
      </c>
      <c r="G61" s="77" t="str">
        <f t="shared" si="2"/>
        <v>Fiji</v>
      </c>
      <c r="H61" s="78">
        <f t="shared" si="3"/>
        <v>15</v>
      </c>
      <c r="I61" s="73"/>
    </row>
    <row r="62" spans="1:9" x14ac:dyDescent="0.25">
      <c r="A62" s="72">
        <v>36</v>
      </c>
      <c r="B62" s="72">
        <v>34</v>
      </c>
      <c r="C62" s="75" t="s">
        <v>177</v>
      </c>
      <c r="D62" s="76">
        <f>VLOOKUP($F$6,Birthplace!$A$6:$BD$85,Front!$A62)</f>
        <v>19</v>
      </c>
      <c r="E62" s="76">
        <f t="shared" si="4"/>
        <v>19.000360000000001</v>
      </c>
      <c r="F62" s="72">
        <f t="shared" si="1"/>
        <v>32</v>
      </c>
      <c r="G62" s="77" t="str">
        <f t="shared" si="2"/>
        <v>Argentina</v>
      </c>
      <c r="H62" s="78">
        <f t="shared" si="3"/>
        <v>13</v>
      </c>
      <c r="I62" s="73"/>
    </row>
    <row r="63" spans="1:9" x14ac:dyDescent="0.25">
      <c r="A63" s="72">
        <v>37</v>
      </c>
      <c r="B63" s="72">
        <v>35</v>
      </c>
      <c r="C63" s="75" t="s">
        <v>229</v>
      </c>
      <c r="D63" s="76">
        <f>VLOOKUP($F$6,Birthplace!$A$6:$BD$85,Front!$A63)</f>
        <v>8</v>
      </c>
      <c r="E63" s="76">
        <f t="shared" si="4"/>
        <v>8.0003700000000002</v>
      </c>
      <c r="F63" s="72">
        <f t="shared" si="1"/>
        <v>39</v>
      </c>
      <c r="G63" s="77" t="str">
        <f t="shared" si="2"/>
        <v>Ukraine</v>
      </c>
      <c r="H63" s="78">
        <f t="shared" si="3"/>
        <v>13</v>
      </c>
      <c r="I63" s="73"/>
    </row>
    <row r="64" spans="1:9" x14ac:dyDescent="0.25">
      <c r="A64" s="72">
        <v>38</v>
      </c>
      <c r="B64" s="72">
        <v>36</v>
      </c>
      <c r="C64" s="75" t="s">
        <v>183</v>
      </c>
      <c r="D64" s="76">
        <f>VLOOKUP($F$6,Birthplace!$A$6:$BD$85,Front!$A64)</f>
        <v>54</v>
      </c>
      <c r="E64" s="76">
        <f t="shared" si="4"/>
        <v>54.00038</v>
      </c>
      <c r="F64" s="72">
        <f t="shared" si="1"/>
        <v>18</v>
      </c>
      <c r="G64" s="77" t="str">
        <f t="shared" si="2"/>
        <v>Singapore</v>
      </c>
      <c r="H64" s="78">
        <f t="shared" si="3"/>
        <v>12</v>
      </c>
      <c r="I64" s="73"/>
    </row>
    <row r="65" spans="1:9" x14ac:dyDescent="0.25">
      <c r="A65" s="72">
        <v>39</v>
      </c>
      <c r="B65" s="72">
        <v>37</v>
      </c>
      <c r="C65" s="75" t="s">
        <v>180</v>
      </c>
      <c r="D65" s="76">
        <f>VLOOKUP($F$6,Birthplace!$A$6:$BD$85,Front!$A65)</f>
        <v>5</v>
      </c>
      <c r="E65" s="76">
        <f t="shared" si="4"/>
        <v>5.0003900000000003</v>
      </c>
      <c r="F65" s="72">
        <f t="shared" si="1"/>
        <v>47</v>
      </c>
      <c r="G65" s="77" t="str">
        <f t="shared" si="2"/>
        <v>Japan</v>
      </c>
      <c r="H65" s="78">
        <f t="shared" si="3"/>
        <v>11</v>
      </c>
      <c r="I65" s="73"/>
    </row>
    <row r="66" spans="1:9" x14ac:dyDescent="0.25">
      <c r="A66" s="72">
        <v>40</v>
      </c>
      <c r="B66" s="72">
        <v>38</v>
      </c>
      <c r="C66" s="75" t="s">
        <v>189</v>
      </c>
      <c r="D66" s="76">
        <f>VLOOKUP($F$6,Birthplace!$A$6:$BD$85,Front!$A66)</f>
        <v>12</v>
      </c>
      <c r="E66" s="76">
        <f t="shared" si="4"/>
        <v>12.000400000000001</v>
      </c>
      <c r="F66" s="72">
        <f t="shared" si="1"/>
        <v>36</v>
      </c>
      <c r="G66" s="77" t="str">
        <f t="shared" si="2"/>
        <v>Indonesia</v>
      </c>
      <c r="H66" s="78">
        <f t="shared" si="3"/>
        <v>8</v>
      </c>
      <c r="I66" s="73"/>
    </row>
    <row r="67" spans="1:9" x14ac:dyDescent="0.25">
      <c r="A67" s="72">
        <v>41</v>
      </c>
      <c r="B67" s="72">
        <v>39</v>
      </c>
      <c r="C67" s="75" t="s">
        <v>184</v>
      </c>
      <c r="D67" s="76">
        <f>VLOOKUP($F$6,Birthplace!$A$6:$BD$85,Front!$A67)</f>
        <v>7</v>
      </c>
      <c r="E67" s="76">
        <f t="shared" si="4"/>
        <v>7.0004099999999996</v>
      </c>
      <c r="F67" s="72">
        <f t="shared" si="1"/>
        <v>41</v>
      </c>
      <c r="G67" s="77" t="str">
        <f t="shared" si="2"/>
        <v>Russian Federation</v>
      </c>
      <c r="H67" s="78">
        <f t="shared" si="3"/>
        <v>8</v>
      </c>
      <c r="I67" s="73"/>
    </row>
    <row r="68" spans="1:9" x14ac:dyDescent="0.25">
      <c r="A68" s="72">
        <v>42</v>
      </c>
      <c r="B68" s="72">
        <v>40</v>
      </c>
      <c r="C68" s="75" t="s">
        <v>186</v>
      </c>
      <c r="D68" s="76">
        <f>VLOOKUP($F$6,Birthplace!$A$6:$BD$85,Front!$A68)</f>
        <v>35</v>
      </c>
      <c r="E68" s="76">
        <f t="shared" si="4"/>
        <v>35.000419999999998</v>
      </c>
      <c r="F68" s="72">
        <f t="shared" si="1"/>
        <v>24</v>
      </c>
      <c r="G68" s="77" t="str">
        <f t="shared" si="2"/>
        <v>Iran</v>
      </c>
      <c r="H68" s="78">
        <f t="shared" si="3"/>
        <v>7</v>
      </c>
      <c r="I68" s="73"/>
    </row>
    <row r="69" spans="1:9" x14ac:dyDescent="0.25">
      <c r="A69" s="72">
        <v>43</v>
      </c>
      <c r="B69" s="72">
        <v>41</v>
      </c>
      <c r="C69" s="75" t="s">
        <v>185</v>
      </c>
      <c r="D69" s="76">
        <f>VLOOKUP($F$6,Birthplace!$A$6:$BD$85,Front!$A69)</f>
        <v>4</v>
      </c>
      <c r="E69" s="76">
        <f t="shared" si="4"/>
        <v>4.0004299999999997</v>
      </c>
      <c r="F69" s="72">
        <f t="shared" si="1"/>
        <v>50</v>
      </c>
      <c r="G69" s="77" t="str">
        <f t="shared" si="2"/>
        <v>France</v>
      </c>
      <c r="H69" s="78">
        <f t="shared" si="3"/>
        <v>7</v>
      </c>
      <c r="I69" s="73"/>
    </row>
    <row r="70" spans="1:9" x14ac:dyDescent="0.25">
      <c r="A70" s="72">
        <v>44</v>
      </c>
      <c r="B70" s="72">
        <v>42</v>
      </c>
      <c r="C70" s="75" t="s">
        <v>188</v>
      </c>
      <c r="D70" s="76">
        <f>VLOOKUP($F$6,Birthplace!$A$6:$BD$85,Front!$A70)</f>
        <v>8</v>
      </c>
      <c r="E70" s="76">
        <f t="shared" si="4"/>
        <v>8.0004399999999993</v>
      </c>
      <c r="F70" s="72">
        <f t="shared" si="1"/>
        <v>38</v>
      </c>
      <c r="G70" s="77" t="str">
        <f t="shared" si="2"/>
        <v>Hong Kong</v>
      </c>
      <c r="H70" s="78">
        <f t="shared" si="3"/>
        <v>7</v>
      </c>
      <c r="I70" s="73"/>
    </row>
    <row r="71" spans="1:9" x14ac:dyDescent="0.25">
      <c r="A71" s="72">
        <v>45</v>
      </c>
      <c r="B71" s="72">
        <v>43</v>
      </c>
      <c r="C71" s="75" t="s">
        <v>190</v>
      </c>
      <c r="D71" s="76">
        <f>VLOOKUP($F$6,Birthplace!$A$6:$BD$85,Front!$A71)</f>
        <v>15</v>
      </c>
      <c r="E71" s="76">
        <f t="shared" si="4"/>
        <v>15.000450000000001</v>
      </c>
      <c r="F71" s="72">
        <f t="shared" si="1"/>
        <v>33</v>
      </c>
      <c r="G71" s="77" t="str">
        <f t="shared" si="2"/>
        <v>Portugal</v>
      </c>
      <c r="H71" s="78">
        <f t="shared" si="3"/>
        <v>6</v>
      </c>
      <c r="I71" s="73"/>
    </row>
    <row r="72" spans="1:9" x14ac:dyDescent="0.25">
      <c r="A72" s="72">
        <v>46</v>
      </c>
      <c r="B72" s="72">
        <v>44</v>
      </c>
      <c r="C72" s="75" t="s">
        <v>192</v>
      </c>
      <c r="D72" s="76">
        <f>VLOOKUP($F$6,Birthplace!$A$6:$BD$85,Front!$A72)</f>
        <v>13</v>
      </c>
      <c r="E72" s="76">
        <f t="shared" si="4"/>
        <v>13.00046</v>
      </c>
      <c r="F72" s="72">
        <f t="shared" si="1"/>
        <v>34</v>
      </c>
      <c r="G72" s="77" t="str">
        <f t="shared" si="2"/>
        <v>Iraq</v>
      </c>
      <c r="H72" s="78">
        <f t="shared" si="3"/>
        <v>6</v>
      </c>
      <c r="I72" s="73"/>
    </row>
    <row r="73" spans="1:9" x14ac:dyDescent="0.25">
      <c r="A73" s="72">
        <v>47</v>
      </c>
      <c r="B73" s="72">
        <v>45</v>
      </c>
      <c r="C73" s="75" t="s">
        <v>191</v>
      </c>
      <c r="D73" s="76">
        <f>VLOOKUP($F$6,Birthplace!$A$6:$BD$85,Front!$A73)</f>
        <v>5</v>
      </c>
      <c r="E73" s="76">
        <f t="shared" si="4"/>
        <v>5.00047</v>
      </c>
      <c r="F73" s="72">
        <f t="shared" si="1"/>
        <v>46</v>
      </c>
      <c r="G73" s="77" t="str">
        <f t="shared" si="2"/>
        <v>Northern Ireland</v>
      </c>
      <c r="H73" s="78">
        <f t="shared" si="3"/>
        <v>6</v>
      </c>
      <c r="I73" s="73"/>
    </row>
    <row r="74" spans="1:9" x14ac:dyDescent="0.25">
      <c r="A74" s="72">
        <v>48</v>
      </c>
      <c r="B74" s="72">
        <v>46</v>
      </c>
      <c r="C74" s="75" t="s">
        <v>196</v>
      </c>
      <c r="D74" s="76">
        <f>VLOOKUP($F$6,Birthplace!$A$6:$BD$85,Front!$A74)</f>
        <v>7</v>
      </c>
      <c r="E74" s="76">
        <f t="shared" si="4"/>
        <v>7.0004799999999996</v>
      </c>
      <c r="F74" s="72">
        <f t="shared" si="1"/>
        <v>40</v>
      </c>
      <c r="G74" s="77" t="str">
        <f t="shared" si="2"/>
        <v>Canada</v>
      </c>
      <c r="H74" s="78">
        <f t="shared" si="3"/>
        <v>5</v>
      </c>
      <c r="I74" s="73"/>
    </row>
    <row r="75" spans="1:9" x14ac:dyDescent="0.25">
      <c r="A75" s="72">
        <v>49</v>
      </c>
      <c r="B75" s="72">
        <v>47</v>
      </c>
      <c r="C75" s="75" t="s">
        <v>182</v>
      </c>
      <c r="D75" s="76">
        <f>VLOOKUP($F$6,Birthplace!$A$6:$BD$85,Front!$A75)</f>
        <v>3</v>
      </c>
      <c r="E75" s="76">
        <f t="shared" si="4"/>
        <v>3.0004900000000001</v>
      </c>
      <c r="F75" s="72">
        <f t="shared" si="1"/>
        <v>52</v>
      </c>
      <c r="G75" s="77" t="str">
        <f t="shared" si="2"/>
        <v>Wales</v>
      </c>
      <c r="H75" s="78">
        <f t="shared" si="3"/>
        <v>5</v>
      </c>
      <c r="I75" s="73"/>
    </row>
    <row r="76" spans="1:9" x14ac:dyDescent="0.25">
      <c r="A76" s="72">
        <v>50</v>
      </c>
      <c r="B76" s="72">
        <v>48</v>
      </c>
      <c r="C76" s="75" t="s">
        <v>194</v>
      </c>
      <c r="D76" s="76">
        <f>VLOOKUP($F$6,Birthplace!$A$6:$BD$85,Front!$A76)</f>
        <v>3</v>
      </c>
      <c r="E76" s="76">
        <f t="shared" si="4"/>
        <v>3.0005000000000002</v>
      </c>
      <c r="F76" s="72">
        <f t="shared" si="1"/>
        <v>51</v>
      </c>
      <c r="G76" s="77" t="str">
        <f t="shared" si="2"/>
        <v>Czechia</v>
      </c>
      <c r="H76" s="78">
        <f t="shared" si="3"/>
        <v>4</v>
      </c>
      <c r="I76" s="73"/>
    </row>
    <row r="77" spans="1:9" x14ac:dyDescent="0.25">
      <c r="A77" s="72">
        <v>51</v>
      </c>
      <c r="B77" s="72">
        <v>49</v>
      </c>
      <c r="C77" s="75" t="s">
        <v>187</v>
      </c>
      <c r="D77" s="76">
        <f>VLOOKUP($F$6,Birthplace!$A$6:$BD$85,Front!$A77)</f>
        <v>4</v>
      </c>
      <c r="E77" s="76">
        <f t="shared" si="4"/>
        <v>4.0005100000000002</v>
      </c>
      <c r="F77" s="72">
        <f t="shared" si="1"/>
        <v>49</v>
      </c>
      <c r="G77" s="77" t="str">
        <f t="shared" si="2"/>
        <v>Eastern Europe, nfd</v>
      </c>
      <c r="H77" s="78">
        <f t="shared" si="3"/>
        <v>4</v>
      </c>
      <c r="I77" s="73"/>
    </row>
    <row r="78" spans="1:9" x14ac:dyDescent="0.25">
      <c r="A78" s="72">
        <v>52</v>
      </c>
      <c r="B78" s="72">
        <v>50</v>
      </c>
      <c r="C78" s="75" t="s">
        <v>193</v>
      </c>
      <c r="D78" s="76">
        <f>VLOOKUP($F$6,Birthplace!$A$6:$BD$85,Front!$A78)</f>
        <v>0</v>
      </c>
      <c r="E78" s="76">
        <f t="shared" si="4"/>
        <v>5.2000000000000006E-4</v>
      </c>
      <c r="F78" s="72">
        <f t="shared" si="1"/>
        <v>54</v>
      </c>
      <c r="G78" s="77" t="str">
        <f t="shared" si="2"/>
        <v>Spain</v>
      </c>
      <c r="H78" s="78">
        <f t="shared" si="3"/>
        <v>4</v>
      </c>
      <c r="I78" s="73"/>
    </row>
    <row r="79" spans="1:9" x14ac:dyDescent="0.25">
      <c r="A79" s="72">
        <v>53</v>
      </c>
      <c r="B79" s="72">
        <v>51</v>
      </c>
      <c r="C79" s="75" t="s">
        <v>195</v>
      </c>
      <c r="D79" s="76">
        <f>VLOOKUP($F$6,Birthplace!$A$6:$BD$85,Front!$A79)</f>
        <v>11</v>
      </c>
      <c r="E79" s="76">
        <f t="shared" si="4"/>
        <v>11.000529999999999</v>
      </c>
      <c r="F79" s="72">
        <f t="shared" si="1"/>
        <v>37</v>
      </c>
      <c r="G79" s="77" t="str">
        <f t="shared" si="2"/>
        <v>Israel</v>
      </c>
      <c r="H79" s="78">
        <f t="shared" si="3"/>
        <v>3</v>
      </c>
      <c r="I79" s="73"/>
    </row>
    <row r="80" spans="1:9" x14ac:dyDescent="0.25">
      <c r="A80" s="72">
        <v>54</v>
      </c>
      <c r="B80" s="72">
        <v>52</v>
      </c>
      <c r="C80" s="75" t="s">
        <v>230</v>
      </c>
      <c r="D80" s="76">
        <f>VLOOKUP($F$6,Birthplace!$A$6:$BD$85,Front!$A80)</f>
        <v>4</v>
      </c>
      <c r="E80" s="76">
        <f t="shared" si="4"/>
        <v>4.00054</v>
      </c>
      <c r="F80" s="72">
        <f t="shared" si="1"/>
        <v>48</v>
      </c>
      <c r="G80" s="77" t="str">
        <f t="shared" si="2"/>
        <v>Latvia</v>
      </c>
      <c r="H80" s="78">
        <f t="shared" si="3"/>
        <v>3</v>
      </c>
      <c r="I80" s="73"/>
    </row>
    <row r="81" spans="1:9" x14ac:dyDescent="0.25">
      <c r="A81" s="72">
        <v>55</v>
      </c>
      <c r="B81" s="72">
        <v>53</v>
      </c>
      <c r="C81" s="75" t="s">
        <v>231</v>
      </c>
      <c r="D81" s="76">
        <f>VLOOKUP($F$6,Birthplace!$A$6:$BD$85,Front!$A81)</f>
        <v>6</v>
      </c>
      <c r="E81" s="76">
        <f t="shared" si="4"/>
        <v>6.0005499999999996</v>
      </c>
      <c r="F81" s="72">
        <f t="shared" si="1"/>
        <v>44</v>
      </c>
      <c r="G81" s="77" t="str">
        <f t="shared" si="2"/>
        <v>United States of America</v>
      </c>
      <c r="H81" s="78">
        <f t="shared" si="3"/>
        <v>3</v>
      </c>
      <c r="I81" s="73"/>
    </row>
    <row r="82" spans="1:9" x14ac:dyDescent="0.25">
      <c r="A82" s="72">
        <v>56</v>
      </c>
      <c r="B82" s="72">
        <v>54</v>
      </c>
      <c r="C82" s="75" t="s">
        <v>232</v>
      </c>
      <c r="D82" s="76">
        <f>VLOOKUP($F$6,Birthplace!$A$6:$BD$85,Front!$A82)</f>
        <v>6</v>
      </c>
      <c r="E82" s="76">
        <f t="shared" si="4"/>
        <v>6.0005600000000001</v>
      </c>
      <c r="F82" s="72">
        <f t="shared" si="1"/>
        <v>43</v>
      </c>
      <c r="G82" s="77" t="str">
        <f t="shared" si="2"/>
        <v>Switzerland</v>
      </c>
      <c r="H82" s="78">
        <f t="shared" si="3"/>
        <v>0</v>
      </c>
      <c r="I82" s="73"/>
    </row>
    <row r="83" spans="1:9" x14ac:dyDescent="0.25">
      <c r="A83" s="72"/>
      <c r="B83" s="72"/>
      <c r="C83" s="72"/>
      <c r="D83" s="72"/>
      <c r="E83" s="73"/>
      <c r="F83" s="73"/>
      <c r="G83" s="73"/>
      <c r="H83" s="74"/>
      <c r="I83" s="73"/>
    </row>
    <row r="84" spans="1:9" x14ac:dyDescent="0.25">
      <c r="A84" s="72"/>
      <c r="B84" s="72"/>
      <c r="C84" s="72"/>
      <c r="D84" s="72"/>
      <c r="E84" s="73"/>
      <c r="F84" s="73"/>
      <c r="G84" s="73"/>
      <c r="H84" s="74"/>
      <c r="I84" s="73"/>
    </row>
    <row r="85" spans="1:9" x14ac:dyDescent="0.25">
      <c r="A85" s="72"/>
      <c r="B85" s="72"/>
      <c r="C85" s="72"/>
      <c r="D85" s="72"/>
      <c r="E85" s="79"/>
      <c r="F85" s="79"/>
      <c r="G85" s="79"/>
      <c r="H85" s="80"/>
      <c r="I85" s="79"/>
    </row>
    <row r="86" spans="1:9" ht="15.5" x14ac:dyDescent="0.25">
      <c r="A86" s="72"/>
      <c r="B86" s="72"/>
      <c r="C86" s="72"/>
      <c r="D86" s="72"/>
      <c r="E86" s="81" t="s">
        <v>218</v>
      </c>
      <c r="F86" s="79"/>
      <c r="G86" s="79"/>
      <c r="H86" s="80"/>
      <c r="I86" s="79"/>
    </row>
    <row r="87" spans="1:9" x14ac:dyDescent="0.25">
      <c r="E87" s="59"/>
      <c r="F87" s="59"/>
      <c r="G87" s="59"/>
      <c r="H87" s="60"/>
      <c r="I87" s="59"/>
    </row>
    <row r="88" spans="1:9" x14ac:dyDescent="0.25">
      <c r="A88" s="46">
        <v>3</v>
      </c>
      <c r="B88" s="46">
        <v>1</v>
      </c>
      <c r="C88" s="57" t="s">
        <v>104</v>
      </c>
      <c r="D88" s="58">
        <f>VLOOKUP($F$6,Language!$A$6:$BD$85,Front!$A88)</f>
        <v>2869</v>
      </c>
      <c r="E88" s="62">
        <f t="shared" ref="E88:E119" si="5">D88+0.00001*A88</f>
        <v>2869.0000300000002</v>
      </c>
      <c r="F88" s="63">
        <f>RANK(E88,E$88:E$141)</f>
        <v>1</v>
      </c>
      <c r="G88" s="64" t="str">
        <f>VLOOKUP(MATCH(B88,F$88:F$141,0),$B$88:$D$141,2)</f>
        <v>English</v>
      </c>
      <c r="H88" s="65">
        <f>VLOOKUP(MATCH(B88,F$88:F$141,0),$B$88:$D$141,3)</f>
        <v>2869</v>
      </c>
      <c r="I88" s="59"/>
    </row>
    <row r="89" spans="1:9" x14ac:dyDescent="0.25">
      <c r="A89" s="46">
        <v>4</v>
      </c>
      <c r="B89" s="46">
        <v>2</v>
      </c>
      <c r="C89" s="57" t="s">
        <v>105</v>
      </c>
      <c r="D89" s="58">
        <f>VLOOKUP($F$6,Language!$A$6:$BD$85,Front!$A89)</f>
        <v>297</v>
      </c>
      <c r="E89" s="62">
        <f t="shared" si="5"/>
        <v>297.00004000000001</v>
      </c>
      <c r="F89" s="63">
        <f t="shared" ref="F89:F141" si="6">RANK(E89,E$88:E$141)</f>
        <v>2</v>
      </c>
      <c r="G89" s="64" t="str">
        <f t="shared" ref="G89:G141" si="7">VLOOKUP(MATCH(B89,F$88:F$141,0),$B$88:$D$141,2)</f>
        <v>Italian</v>
      </c>
      <c r="H89" s="65">
        <f t="shared" ref="H89:H141" si="8">VLOOKUP(MATCH(B89,F$88:F$141,0),$B$88:$D$141,3)</f>
        <v>297</v>
      </c>
      <c r="I89" s="59"/>
    </row>
    <row r="90" spans="1:9" x14ac:dyDescent="0.25">
      <c r="A90" s="46">
        <v>5</v>
      </c>
      <c r="B90" s="46">
        <v>3</v>
      </c>
      <c r="C90" s="57" t="s">
        <v>106</v>
      </c>
      <c r="D90" s="58">
        <f>VLOOKUP($F$6,Language!$A$6:$BD$85,Front!$A90)</f>
        <v>242</v>
      </c>
      <c r="E90" s="62">
        <f t="shared" si="5"/>
        <v>242.00004999999999</v>
      </c>
      <c r="F90" s="63">
        <f t="shared" si="6"/>
        <v>3</v>
      </c>
      <c r="G90" s="64" t="str">
        <f t="shared" si="7"/>
        <v>Greek</v>
      </c>
      <c r="H90" s="65">
        <f t="shared" si="8"/>
        <v>242</v>
      </c>
      <c r="I90" s="59"/>
    </row>
    <row r="91" spans="1:9" x14ac:dyDescent="0.25">
      <c r="A91" s="46">
        <v>6</v>
      </c>
      <c r="B91" s="46">
        <v>4</v>
      </c>
      <c r="C91" s="57" t="s">
        <v>111</v>
      </c>
      <c r="D91" s="58">
        <f>VLOOKUP($F$6,Language!$A$6:$BD$85,Front!$A91)</f>
        <v>100</v>
      </c>
      <c r="E91" s="62">
        <f t="shared" si="5"/>
        <v>100.00006</v>
      </c>
      <c r="F91" s="63">
        <f t="shared" si="6"/>
        <v>9</v>
      </c>
      <c r="G91" s="64" t="str">
        <f t="shared" si="7"/>
        <v>Vietnamese</v>
      </c>
      <c r="H91" s="65">
        <f t="shared" si="8"/>
        <v>174</v>
      </c>
      <c r="I91" s="59"/>
    </row>
    <row r="92" spans="1:9" x14ac:dyDescent="0.25">
      <c r="A92" s="46">
        <v>7</v>
      </c>
      <c r="B92" s="46">
        <v>5</v>
      </c>
      <c r="C92" s="57" t="s">
        <v>115</v>
      </c>
      <c r="D92" s="58">
        <f>VLOOKUP($F$6,Language!$A$6:$BD$85,Front!$A92)</f>
        <v>117</v>
      </c>
      <c r="E92" s="62">
        <f t="shared" si="5"/>
        <v>117.00006999999999</v>
      </c>
      <c r="F92" s="63">
        <f t="shared" si="6"/>
        <v>6</v>
      </c>
      <c r="G92" s="64" t="str">
        <f t="shared" si="7"/>
        <v>Serbian</v>
      </c>
      <c r="H92" s="65">
        <f t="shared" si="8"/>
        <v>128</v>
      </c>
      <c r="I92" s="59"/>
    </row>
    <row r="93" spans="1:9" x14ac:dyDescent="0.25">
      <c r="A93" s="46">
        <v>8</v>
      </c>
      <c r="B93" s="46">
        <v>6</v>
      </c>
      <c r="C93" s="57" t="s">
        <v>109</v>
      </c>
      <c r="D93" s="58">
        <f>VLOOKUP($F$6,Language!$A$6:$BD$85,Front!$A93)</f>
        <v>69</v>
      </c>
      <c r="E93" s="62">
        <f t="shared" si="5"/>
        <v>69.000079999999997</v>
      </c>
      <c r="F93" s="63">
        <f t="shared" si="6"/>
        <v>11</v>
      </c>
      <c r="G93" s="64" t="str">
        <f t="shared" si="7"/>
        <v>Mandarin</v>
      </c>
      <c r="H93" s="65">
        <f t="shared" si="8"/>
        <v>117</v>
      </c>
      <c r="I93" s="59"/>
    </row>
    <row r="94" spans="1:9" x14ac:dyDescent="0.25">
      <c r="A94" s="46">
        <v>9</v>
      </c>
      <c r="B94" s="46">
        <v>7</v>
      </c>
      <c r="C94" s="57" t="s">
        <v>108</v>
      </c>
      <c r="D94" s="58">
        <f>VLOOKUP($F$6,Language!$A$6:$BD$85,Front!$A94)</f>
        <v>30</v>
      </c>
      <c r="E94" s="62">
        <f t="shared" si="5"/>
        <v>30.00009</v>
      </c>
      <c r="F94" s="63">
        <f t="shared" si="6"/>
        <v>20</v>
      </c>
      <c r="G94" s="64" t="str">
        <f t="shared" si="7"/>
        <v>Spanish</v>
      </c>
      <c r="H94" s="65">
        <f t="shared" si="8"/>
        <v>109</v>
      </c>
      <c r="I94" s="59"/>
    </row>
    <row r="95" spans="1:9" x14ac:dyDescent="0.25">
      <c r="A95" s="46">
        <v>10</v>
      </c>
      <c r="B95" s="46">
        <v>8</v>
      </c>
      <c r="C95" s="57" t="s">
        <v>110</v>
      </c>
      <c r="D95" s="58">
        <f>VLOOKUP($F$6,Language!$A$6:$BD$85,Front!$A95)</f>
        <v>108</v>
      </c>
      <c r="E95" s="62">
        <f t="shared" si="5"/>
        <v>108.0001</v>
      </c>
      <c r="F95" s="63">
        <f t="shared" si="6"/>
        <v>8</v>
      </c>
      <c r="G95" s="64" t="str">
        <f t="shared" si="7"/>
        <v>Polish</v>
      </c>
      <c r="H95" s="65">
        <f t="shared" si="8"/>
        <v>108</v>
      </c>
      <c r="I95" s="59"/>
    </row>
    <row r="96" spans="1:9" x14ac:dyDescent="0.25">
      <c r="A96" s="46">
        <v>11</v>
      </c>
      <c r="B96" s="46">
        <v>9</v>
      </c>
      <c r="C96" s="57" t="s">
        <v>107</v>
      </c>
      <c r="D96" s="58">
        <f>VLOOKUP($F$6,Language!$A$6:$BD$85,Front!$A96)</f>
        <v>41</v>
      </c>
      <c r="E96" s="62">
        <f t="shared" si="5"/>
        <v>41.000109999999999</v>
      </c>
      <c r="F96" s="63">
        <f t="shared" si="6"/>
        <v>16</v>
      </c>
      <c r="G96" s="64" t="str">
        <f t="shared" si="7"/>
        <v>Cantonese</v>
      </c>
      <c r="H96" s="65">
        <f t="shared" si="8"/>
        <v>100</v>
      </c>
      <c r="I96" s="59"/>
    </row>
    <row r="97" spans="1:9" x14ac:dyDescent="0.25">
      <c r="A97" s="46">
        <v>12</v>
      </c>
      <c r="B97" s="46">
        <v>10</v>
      </c>
      <c r="C97" s="57" t="s">
        <v>112</v>
      </c>
      <c r="D97" s="58">
        <f>VLOOKUP($F$6,Language!$A$6:$BD$85,Front!$A97)</f>
        <v>13</v>
      </c>
      <c r="E97" s="62">
        <f t="shared" si="5"/>
        <v>13.000120000000001</v>
      </c>
      <c r="F97" s="63">
        <f t="shared" si="6"/>
        <v>32</v>
      </c>
      <c r="G97" s="64" t="str">
        <f t="shared" si="7"/>
        <v>French</v>
      </c>
      <c r="H97" s="65">
        <f t="shared" si="8"/>
        <v>89</v>
      </c>
      <c r="I97" s="59"/>
    </row>
    <row r="98" spans="1:9" x14ac:dyDescent="0.25">
      <c r="A98" s="46">
        <v>13</v>
      </c>
      <c r="B98" s="46">
        <v>11</v>
      </c>
      <c r="C98" s="57" t="s">
        <v>117</v>
      </c>
      <c r="D98" s="58">
        <f>VLOOKUP($F$6,Language!$A$6:$BD$85,Front!$A98)</f>
        <v>53</v>
      </c>
      <c r="E98" s="62">
        <f t="shared" si="5"/>
        <v>53.000129999999999</v>
      </c>
      <c r="F98" s="63">
        <f t="shared" si="6"/>
        <v>13</v>
      </c>
      <c r="G98" s="64" t="str">
        <f t="shared" si="7"/>
        <v>Croatian</v>
      </c>
      <c r="H98" s="65">
        <f t="shared" si="8"/>
        <v>69</v>
      </c>
      <c r="I98" s="59"/>
    </row>
    <row r="99" spans="1:9" x14ac:dyDescent="0.25">
      <c r="A99" s="46">
        <v>14</v>
      </c>
      <c r="B99" s="46">
        <v>12</v>
      </c>
      <c r="C99" s="57" t="s">
        <v>121</v>
      </c>
      <c r="D99" s="58">
        <f>VLOOKUP($F$6,Language!$A$6:$BD$85,Front!$A99)</f>
        <v>174</v>
      </c>
      <c r="E99" s="62">
        <f t="shared" si="5"/>
        <v>174.00013999999999</v>
      </c>
      <c r="F99" s="63">
        <f t="shared" si="6"/>
        <v>4</v>
      </c>
      <c r="G99" s="64" t="str">
        <f t="shared" si="7"/>
        <v>Hungarian</v>
      </c>
      <c r="H99" s="65">
        <f t="shared" si="8"/>
        <v>59</v>
      </c>
      <c r="I99" s="59"/>
    </row>
    <row r="100" spans="1:9" x14ac:dyDescent="0.25">
      <c r="A100" s="46">
        <v>15</v>
      </c>
      <c r="B100" s="46">
        <v>13</v>
      </c>
      <c r="C100" s="57" t="s">
        <v>116</v>
      </c>
      <c r="D100" s="58">
        <f>VLOOKUP($F$6,Language!$A$6:$BD$85,Front!$A100)</f>
        <v>109</v>
      </c>
      <c r="E100" s="62">
        <f t="shared" si="5"/>
        <v>109.00015</v>
      </c>
      <c r="F100" s="63">
        <f t="shared" si="6"/>
        <v>7</v>
      </c>
      <c r="G100" s="64" t="str">
        <f t="shared" si="7"/>
        <v>Arabic</v>
      </c>
      <c r="H100" s="65">
        <f t="shared" si="8"/>
        <v>53</v>
      </c>
      <c r="I100" s="59"/>
    </row>
    <row r="101" spans="1:9" x14ac:dyDescent="0.25">
      <c r="A101" s="46">
        <v>16</v>
      </c>
      <c r="B101" s="46">
        <v>14</v>
      </c>
      <c r="C101" s="57" t="s">
        <v>113</v>
      </c>
      <c r="D101" s="58">
        <f>VLOOKUP($F$6,Language!$A$6:$BD$85,Front!$A101)</f>
        <v>39</v>
      </c>
      <c r="E101" s="62">
        <f t="shared" si="5"/>
        <v>39.000160000000001</v>
      </c>
      <c r="F101" s="63">
        <f t="shared" si="6"/>
        <v>17</v>
      </c>
      <c r="G101" s="64" t="str">
        <f t="shared" si="7"/>
        <v>Bosnian</v>
      </c>
      <c r="H101" s="65">
        <f t="shared" si="8"/>
        <v>50</v>
      </c>
      <c r="I101" s="59"/>
    </row>
    <row r="102" spans="1:9" x14ac:dyDescent="0.25">
      <c r="A102" s="46">
        <v>17</v>
      </c>
      <c r="B102" s="46">
        <v>15</v>
      </c>
      <c r="C102" s="57" t="s">
        <v>119</v>
      </c>
      <c r="D102" s="58">
        <f>VLOOKUP($F$6,Language!$A$6:$BD$85,Front!$A102)</f>
        <v>128</v>
      </c>
      <c r="E102" s="62">
        <f t="shared" si="5"/>
        <v>128.00017</v>
      </c>
      <c r="F102" s="63">
        <f t="shared" si="6"/>
        <v>5</v>
      </c>
      <c r="G102" s="64" t="str">
        <f t="shared" si="7"/>
        <v>Khmer</v>
      </c>
      <c r="H102" s="65">
        <f t="shared" si="8"/>
        <v>41</v>
      </c>
      <c r="I102" s="59"/>
    </row>
    <row r="103" spans="1:9" x14ac:dyDescent="0.25">
      <c r="A103" s="46">
        <v>18</v>
      </c>
      <c r="B103" s="46">
        <v>16</v>
      </c>
      <c r="C103" s="57" t="s">
        <v>120</v>
      </c>
      <c r="D103" s="58">
        <f>VLOOKUP($F$6,Language!$A$6:$BD$85,Front!$A103)</f>
        <v>89</v>
      </c>
      <c r="E103" s="62">
        <f t="shared" si="5"/>
        <v>89.00018</v>
      </c>
      <c r="F103" s="63">
        <f t="shared" si="6"/>
        <v>10</v>
      </c>
      <c r="G103" s="64" t="str">
        <f t="shared" si="7"/>
        <v>German</v>
      </c>
      <c r="H103" s="65">
        <f t="shared" si="8"/>
        <v>41</v>
      </c>
      <c r="I103" s="59"/>
    </row>
    <row r="104" spans="1:9" x14ac:dyDescent="0.25">
      <c r="A104" s="46">
        <v>19</v>
      </c>
      <c r="B104" s="46">
        <v>17</v>
      </c>
      <c r="C104" s="57" t="s">
        <v>118</v>
      </c>
      <c r="D104" s="58">
        <f>VLOOKUP($F$6,Language!$A$6:$BD$85,Front!$A104)</f>
        <v>59</v>
      </c>
      <c r="E104" s="62">
        <f t="shared" si="5"/>
        <v>59.000190000000003</v>
      </c>
      <c r="F104" s="63">
        <f t="shared" si="6"/>
        <v>12</v>
      </c>
      <c r="G104" s="64" t="str">
        <f t="shared" si="7"/>
        <v>Russian</v>
      </c>
      <c r="H104" s="65">
        <f t="shared" si="8"/>
        <v>39</v>
      </c>
      <c r="I104" s="59"/>
    </row>
    <row r="105" spans="1:9" x14ac:dyDescent="0.25">
      <c r="A105" s="46">
        <v>20</v>
      </c>
      <c r="B105" s="46">
        <v>18</v>
      </c>
      <c r="C105" s="57" t="s">
        <v>122</v>
      </c>
      <c r="D105" s="58">
        <f>VLOOKUP($F$6,Language!$A$6:$BD$85,Front!$A105)</f>
        <v>33</v>
      </c>
      <c r="E105" s="62">
        <f t="shared" si="5"/>
        <v>33.0002</v>
      </c>
      <c r="F105" s="63">
        <f t="shared" si="6"/>
        <v>19</v>
      </c>
      <c r="G105" s="64" t="str">
        <f t="shared" si="7"/>
        <v>Sinhalese</v>
      </c>
      <c r="H105" s="65">
        <f t="shared" si="8"/>
        <v>35</v>
      </c>
      <c r="I105" s="59"/>
    </row>
    <row r="106" spans="1:9" x14ac:dyDescent="0.25">
      <c r="A106" s="46">
        <v>21</v>
      </c>
      <c r="B106" s="46">
        <v>19</v>
      </c>
      <c r="C106" s="57" t="s">
        <v>114</v>
      </c>
      <c r="D106" s="58">
        <f>VLOOKUP($F$6,Language!$A$6:$BD$85,Front!$A106)</f>
        <v>13</v>
      </c>
      <c r="E106" s="62">
        <f t="shared" si="5"/>
        <v>13.000209999999999</v>
      </c>
      <c r="F106" s="63">
        <f t="shared" si="6"/>
        <v>31</v>
      </c>
      <c r="G106" s="64" t="str">
        <f t="shared" si="7"/>
        <v>Turkish</v>
      </c>
      <c r="H106" s="65">
        <f t="shared" si="8"/>
        <v>33</v>
      </c>
      <c r="I106" s="59"/>
    </row>
    <row r="107" spans="1:9" x14ac:dyDescent="0.25">
      <c r="A107" s="46">
        <v>22</v>
      </c>
      <c r="B107" s="46">
        <v>20</v>
      </c>
      <c r="C107" s="57" t="s">
        <v>125</v>
      </c>
      <c r="D107" s="58">
        <f>VLOOKUP($F$6,Language!$A$6:$BD$85,Front!$A107)</f>
        <v>13</v>
      </c>
      <c r="E107" s="62">
        <f t="shared" si="5"/>
        <v>13.000220000000001</v>
      </c>
      <c r="F107" s="63">
        <f t="shared" si="6"/>
        <v>30</v>
      </c>
      <c r="G107" s="64" t="str">
        <f t="shared" si="7"/>
        <v>Maltese</v>
      </c>
      <c r="H107" s="65">
        <f t="shared" si="8"/>
        <v>30</v>
      </c>
      <c r="I107" s="59"/>
    </row>
    <row r="108" spans="1:9" x14ac:dyDescent="0.25">
      <c r="A108" s="46">
        <v>23</v>
      </c>
      <c r="B108" s="46">
        <v>21</v>
      </c>
      <c r="C108" s="57" t="s">
        <v>126</v>
      </c>
      <c r="D108" s="58">
        <f>VLOOKUP($F$6,Language!$A$6:$BD$85,Front!$A108)</f>
        <v>17</v>
      </c>
      <c r="E108" s="62">
        <f t="shared" si="5"/>
        <v>17.000229999999998</v>
      </c>
      <c r="F108" s="63">
        <f t="shared" si="6"/>
        <v>24</v>
      </c>
      <c r="G108" s="64" t="str">
        <f t="shared" si="7"/>
        <v>Tamil</v>
      </c>
      <c r="H108" s="65">
        <f t="shared" si="8"/>
        <v>28</v>
      </c>
      <c r="I108" s="59"/>
    </row>
    <row r="109" spans="1:9" x14ac:dyDescent="0.25">
      <c r="A109" s="46">
        <v>24</v>
      </c>
      <c r="B109" s="46">
        <v>22</v>
      </c>
      <c r="C109" s="57" t="s">
        <v>124</v>
      </c>
      <c r="D109" s="58">
        <f>VLOOKUP($F$6,Language!$A$6:$BD$85,Front!$A109)</f>
        <v>8</v>
      </c>
      <c r="E109" s="62">
        <f t="shared" si="5"/>
        <v>8.0002399999999998</v>
      </c>
      <c r="F109" s="63">
        <f t="shared" si="6"/>
        <v>37</v>
      </c>
      <c r="G109" s="64" t="str">
        <f t="shared" si="7"/>
        <v>Romanian</v>
      </c>
      <c r="H109" s="65">
        <f t="shared" si="8"/>
        <v>26</v>
      </c>
      <c r="I109" s="59"/>
    </row>
    <row r="110" spans="1:9" x14ac:dyDescent="0.25">
      <c r="A110" s="46">
        <v>25</v>
      </c>
      <c r="B110" s="46">
        <v>23</v>
      </c>
      <c r="C110" s="57" t="s">
        <v>123</v>
      </c>
      <c r="D110" s="58">
        <f>VLOOKUP($F$6,Language!$A$6:$BD$85,Front!$A110)</f>
        <v>14</v>
      </c>
      <c r="E110" s="62">
        <f t="shared" si="5"/>
        <v>14.000249999999999</v>
      </c>
      <c r="F110" s="63">
        <f t="shared" si="6"/>
        <v>27</v>
      </c>
      <c r="G110" s="64" t="str">
        <f t="shared" si="7"/>
        <v>Min Nan</v>
      </c>
      <c r="H110" s="65">
        <f t="shared" si="8"/>
        <v>17</v>
      </c>
      <c r="I110" s="59"/>
    </row>
    <row r="111" spans="1:9" x14ac:dyDescent="0.25">
      <c r="A111" s="46">
        <v>26</v>
      </c>
      <c r="B111" s="46">
        <v>24</v>
      </c>
      <c r="C111" s="57" t="s">
        <v>133</v>
      </c>
      <c r="D111" s="58">
        <f>VLOOKUP($F$6,Language!$A$6:$BD$85,Front!$A111)</f>
        <v>35</v>
      </c>
      <c r="E111" s="62">
        <f t="shared" si="5"/>
        <v>35.000259999999997</v>
      </c>
      <c r="F111" s="63">
        <f t="shared" si="6"/>
        <v>18</v>
      </c>
      <c r="G111" s="64" t="str">
        <f t="shared" si="7"/>
        <v>Tagalog</v>
      </c>
      <c r="H111" s="65">
        <f t="shared" si="8"/>
        <v>17</v>
      </c>
      <c r="I111" s="59"/>
    </row>
    <row r="112" spans="1:9" x14ac:dyDescent="0.25">
      <c r="A112" s="46">
        <v>27</v>
      </c>
      <c r="B112" s="46">
        <v>25</v>
      </c>
      <c r="C112" s="57" t="s">
        <v>135</v>
      </c>
      <c r="D112" s="58">
        <f>VLOOKUP($F$6,Language!$A$6:$BD$85,Front!$A112)</f>
        <v>50</v>
      </c>
      <c r="E112" s="62">
        <f t="shared" si="5"/>
        <v>50.00027</v>
      </c>
      <c r="F112" s="63">
        <f t="shared" si="6"/>
        <v>14</v>
      </c>
      <c r="G112" s="64" t="str">
        <f t="shared" si="7"/>
        <v>Hindi</v>
      </c>
      <c r="H112" s="65">
        <f t="shared" si="8"/>
        <v>15</v>
      </c>
      <c r="I112" s="59"/>
    </row>
    <row r="113" spans="1:9" x14ac:dyDescent="0.25">
      <c r="A113" s="46">
        <v>28</v>
      </c>
      <c r="B113" s="46">
        <v>26</v>
      </c>
      <c r="C113" s="57" t="s">
        <v>132</v>
      </c>
      <c r="D113" s="58">
        <f>VLOOKUP($F$6,Language!$A$6:$BD$85,Front!$A113)</f>
        <v>17</v>
      </c>
      <c r="E113" s="62">
        <f t="shared" si="5"/>
        <v>17.00028</v>
      </c>
      <c r="F113" s="63">
        <f t="shared" si="6"/>
        <v>23</v>
      </c>
      <c r="G113" s="64" t="str">
        <f t="shared" si="7"/>
        <v>Persian (excluding Dari)</v>
      </c>
      <c r="H113" s="65">
        <f t="shared" si="8"/>
        <v>14</v>
      </c>
      <c r="I113" s="59"/>
    </row>
    <row r="114" spans="1:9" x14ac:dyDescent="0.25">
      <c r="A114" s="46">
        <v>29</v>
      </c>
      <c r="B114" s="46">
        <v>27</v>
      </c>
      <c r="C114" s="57" t="s">
        <v>130</v>
      </c>
      <c r="D114" s="58">
        <f>VLOOKUP($F$6,Language!$A$6:$BD$85,Front!$A114)</f>
        <v>15</v>
      </c>
      <c r="E114" s="62">
        <f t="shared" si="5"/>
        <v>15.00029</v>
      </c>
      <c r="F114" s="63">
        <f t="shared" si="6"/>
        <v>25</v>
      </c>
      <c r="G114" s="64" t="str">
        <f t="shared" si="7"/>
        <v>Ukrainian</v>
      </c>
      <c r="H114" s="65">
        <f t="shared" si="8"/>
        <v>14</v>
      </c>
      <c r="I114" s="59"/>
    </row>
    <row r="115" spans="1:9" x14ac:dyDescent="0.25">
      <c r="A115" s="46">
        <v>30</v>
      </c>
      <c r="B115" s="46">
        <v>28</v>
      </c>
      <c r="C115" s="57" t="s">
        <v>129</v>
      </c>
      <c r="D115" s="58">
        <f>VLOOKUP($F$6,Language!$A$6:$BD$85,Front!$A115)</f>
        <v>28</v>
      </c>
      <c r="E115" s="62">
        <f t="shared" si="5"/>
        <v>28.000299999999999</v>
      </c>
      <c r="F115" s="63">
        <f t="shared" si="6"/>
        <v>21</v>
      </c>
      <c r="G115" s="64" t="str">
        <f t="shared" si="7"/>
        <v>Albanian</v>
      </c>
      <c r="H115" s="65">
        <f t="shared" si="8"/>
        <v>13</v>
      </c>
      <c r="I115" s="59"/>
    </row>
    <row r="116" spans="1:9" x14ac:dyDescent="0.25">
      <c r="A116" s="46">
        <v>31</v>
      </c>
      <c r="B116" s="46">
        <v>29</v>
      </c>
      <c r="C116" s="57" t="s">
        <v>239</v>
      </c>
      <c r="D116" s="58">
        <f>VLOOKUP($F$6,Language!$A$6:$BD$85,Front!$A116)</f>
        <v>14</v>
      </c>
      <c r="E116" s="62">
        <f t="shared" si="5"/>
        <v>14.000310000000001</v>
      </c>
      <c r="F116" s="63">
        <f t="shared" si="6"/>
        <v>26</v>
      </c>
      <c r="G116" s="64" t="str">
        <f t="shared" si="7"/>
        <v>Armenian</v>
      </c>
      <c r="H116" s="65">
        <f t="shared" si="8"/>
        <v>13</v>
      </c>
      <c r="I116" s="59"/>
    </row>
    <row r="117" spans="1:9" x14ac:dyDescent="0.25">
      <c r="A117" s="46">
        <v>32</v>
      </c>
      <c r="B117" s="46">
        <v>30</v>
      </c>
      <c r="C117" s="57" t="s">
        <v>131</v>
      </c>
      <c r="D117" s="58">
        <f>VLOOKUP($F$6,Language!$A$6:$BD$85,Front!$A117)</f>
        <v>26</v>
      </c>
      <c r="E117" s="62">
        <f t="shared" si="5"/>
        <v>26.000319999999999</v>
      </c>
      <c r="F117" s="63">
        <f t="shared" si="6"/>
        <v>22</v>
      </c>
      <c r="G117" s="64" t="str">
        <f t="shared" si="7"/>
        <v>Filipino</v>
      </c>
      <c r="H117" s="65">
        <f t="shared" si="8"/>
        <v>13</v>
      </c>
      <c r="I117" s="59"/>
    </row>
    <row r="118" spans="1:9" x14ac:dyDescent="0.25">
      <c r="A118" s="46">
        <v>33</v>
      </c>
      <c r="B118" s="46">
        <v>31</v>
      </c>
      <c r="C118" s="57" t="s">
        <v>138</v>
      </c>
      <c r="D118" s="58">
        <f>VLOOKUP($F$6,Language!$A$6:$BD$85,Front!$A118)</f>
        <v>10</v>
      </c>
      <c r="E118" s="62">
        <f t="shared" si="5"/>
        <v>10.00033</v>
      </c>
      <c r="F118" s="63">
        <f t="shared" si="6"/>
        <v>33</v>
      </c>
      <c r="G118" s="64" t="str">
        <f t="shared" si="7"/>
        <v>Dutch</v>
      </c>
      <c r="H118" s="65">
        <f t="shared" si="8"/>
        <v>13</v>
      </c>
      <c r="I118" s="59"/>
    </row>
    <row r="119" spans="1:9" x14ac:dyDescent="0.25">
      <c r="A119" s="46">
        <v>34</v>
      </c>
      <c r="B119" s="46">
        <v>32</v>
      </c>
      <c r="C119" s="57" t="s">
        <v>128</v>
      </c>
      <c r="D119" s="58">
        <f>VLOOKUP($F$6,Language!$A$6:$BD$85,Front!$A119)</f>
        <v>3</v>
      </c>
      <c r="E119" s="62">
        <f t="shared" si="5"/>
        <v>3.00034</v>
      </c>
      <c r="F119" s="63">
        <f t="shared" si="6"/>
        <v>45</v>
      </c>
      <c r="G119" s="64" t="str">
        <f t="shared" si="7"/>
        <v>Macedonian</v>
      </c>
      <c r="H119" s="65">
        <f t="shared" si="8"/>
        <v>13</v>
      </c>
      <c r="I119" s="59"/>
    </row>
    <row r="120" spans="1:9" x14ac:dyDescent="0.25">
      <c r="A120" s="46">
        <v>35</v>
      </c>
      <c r="B120" s="46">
        <v>33</v>
      </c>
      <c r="C120" s="57" t="s">
        <v>136</v>
      </c>
      <c r="D120" s="58">
        <f>VLOOKUP($F$6,Language!$A$6:$BD$85,Front!$A120)</f>
        <v>0</v>
      </c>
      <c r="E120" s="62">
        <f t="shared" ref="E120:E141" si="9">D120+0.00001*A120</f>
        <v>3.5000000000000005E-4</v>
      </c>
      <c r="F120" s="63">
        <f t="shared" si="6"/>
        <v>54</v>
      </c>
      <c r="G120" s="64" t="str">
        <f t="shared" si="7"/>
        <v>Portuguese</v>
      </c>
      <c r="H120" s="65">
        <f t="shared" si="8"/>
        <v>10</v>
      </c>
      <c r="I120" s="59"/>
    </row>
    <row r="121" spans="1:9" x14ac:dyDescent="0.25">
      <c r="A121" s="46">
        <v>36</v>
      </c>
      <c r="B121" s="46">
        <v>34</v>
      </c>
      <c r="C121" s="57" t="s">
        <v>139</v>
      </c>
      <c r="D121" s="58">
        <f>VLOOKUP($F$6,Language!$A$6:$BD$85,Front!$A121)</f>
        <v>13</v>
      </c>
      <c r="E121" s="62">
        <f t="shared" si="9"/>
        <v>13.000360000000001</v>
      </c>
      <c r="F121" s="63">
        <f t="shared" si="6"/>
        <v>29</v>
      </c>
      <c r="G121" s="64" t="str">
        <f t="shared" si="7"/>
        <v>Chinese, nfd</v>
      </c>
      <c r="H121" s="65">
        <f t="shared" si="8"/>
        <v>9</v>
      </c>
      <c r="I121" s="59"/>
    </row>
    <row r="122" spans="1:9" x14ac:dyDescent="0.25">
      <c r="A122" s="46">
        <v>37</v>
      </c>
      <c r="B122" s="46">
        <v>35</v>
      </c>
      <c r="C122" s="57" t="s">
        <v>137</v>
      </c>
      <c r="D122" s="58">
        <f>VLOOKUP($F$6,Language!$A$6:$BD$85,Front!$A122)</f>
        <v>8</v>
      </c>
      <c r="E122" s="62">
        <f t="shared" si="9"/>
        <v>8.0003700000000002</v>
      </c>
      <c r="F122" s="63">
        <f t="shared" si="6"/>
        <v>36</v>
      </c>
      <c r="G122" s="64" t="str">
        <f t="shared" si="7"/>
        <v>Serbo-Croatian</v>
      </c>
      <c r="H122" s="65">
        <f t="shared" si="8"/>
        <v>9</v>
      </c>
      <c r="I122" s="59"/>
    </row>
    <row r="123" spans="1:9" x14ac:dyDescent="0.25">
      <c r="A123" s="46">
        <v>38</v>
      </c>
      <c r="B123" s="46">
        <v>36</v>
      </c>
      <c r="C123" s="57" t="s">
        <v>127</v>
      </c>
      <c r="D123" s="58">
        <f>VLOOKUP($F$6,Language!$A$6:$BD$85,Front!$A123)</f>
        <v>0</v>
      </c>
      <c r="E123" s="62">
        <f t="shared" si="9"/>
        <v>3.8000000000000002E-4</v>
      </c>
      <c r="F123" s="63">
        <f t="shared" si="6"/>
        <v>53</v>
      </c>
      <c r="G123" s="64" t="str">
        <f t="shared" si="7"/>
        <v>Japanese</v>
      </c>
      <c r="H123" s="65">
        <f t="shared" si="8"/>
        <v>8</v>
      </c>
      <c r="I123" s="59"/>
    </row>
    <row r="124" spans="1:9" x14ac:dyDescent="0.25">
      <c r="A124" s="46">
        <v>39</v>
      </c>
      <c r="B124" s="46">
        <v>37</v>
      </c>
      <c r="C124" s="57" t="s">
        <v>197</v>
      </c>
      <c r="D124" s="58">
        <f>VLOOKUP($F$6,Language!$A$6:$BD$85,Front!$A124)</f>
        <v>9</v>
      </c>
      <c r="E124" s="62">
        <f t="shared" si="9"/>
        <v>9.0003899999999994</v>
      </c>
      <c r="F124" s="63">
        <f t="shared" si="6"/>
        <v>35</v>
      </c>
      <c r="G124" s="64" t="str">
        <f t="shared" si="7"/>
        <v>Slovene</v>
      </c>
      <c r="H124" s="65">
        <f t="shared" si="8"/>
        <v>8</v>
      </c>
      <c r="I124" s="59"/>
    </row>
    <row r="125" spans="1:9" x14ac:dyDescent="0.25">
      <c r="A125" s="46">
        <v>40</v>
      </c>
      <c r="B125" s="46">
        <v>38</v>
      </c>
      <c r="C125" s="57" t="s">
        <v>142</v>
      </c>
      <c r="D125" s="58">
        <f>VLOOKUP($F$6,Language!$A$6:$BD$85,Front!$A125)</f>
        <v>3</v>
      </c>
      <c r="E125" s="62">
        <f t="shared" si="9"/>
        <v>3.0004</v>
      </c>
      <c r="F125" s="63">
        <f t="shared" si="6"/>
        <v>44</v>
      </c>
      <c r="G125" s="64" t="str">
        <f t="shared" si="7"/>
        <v>Punjabi</v>
      </c>
      <c r="H125" s="65">
        <f t="shared" si="8"/>
        <v>6</v>
      </c>
      <c r="I125" s="59"/>
    </row>
    <row r="126" spans="1:9" x14ac:dyDescent="0.25">
      <c r="A126" s="46">
        <v>41</v>
      </c>
      <c r="B126" s="46">
        <v>39</v>
      </c>
      <c r="C126" s="57" t="s">
        <v>143</v>
      </c>
      <c r="D126" s="58">
        <f>VLOOKUP($F$6,Language!$A$6:$BD$85,Front!$A126)</f>
        <v>4</v>
      </c>
      <c r="E126" s="62">
        <f t="shared" si="9"/>
        <v>4.0004099999999996</v>
      </c>
      <c r="F126" s="63">
        <f t="shared" si="6"/>
        <v>41</v>
      </c>
      <c r="G126" s="64" t="str">
        <f t="shared" si="7"/>
        <v>Slovak</v>
      </c>
      <c r="H126" s="65">
        <f t="shared" si="8"/>
        <v>6</v>
      </c>
      <c r="I126" s="59"/>
    </row>
    <row r="127" spans="1:9" x14ac:dyDescent="0.25">
      <c r="A127" s="46">
        <v>42</v>
      </c>
      <c r="B127" s="46">
        <v>40</v>
      </c>
      <c r="C127" s="57" t="s">
        <v>141</v>
      </c>
      <c r="D127" s="58">
        <f>VLOOKUP($F$6,Language!$A$6:$BD$85,Front!$A127)</f>
        <v>6</v>
      </c>
      <c r="E127" s="62">
        <f t="shared" si="9"/>
        <v>6.0004200000000001</v>
      </c>
      <c r="F127" s="63">
        <f t="shared" si="6"/>
        <v>39</v>
      </c>
      <c r="G127" s="64" t="str">
        <f t="shared" si="7"/>
        <v>Korean</v>
      </c>
      <c r="H127" s="65">
        <f t="shared" si="8"/>
        <v>4</v>
      </c>
      <c r="I127" s="59"/>
    </row>
    <row r="128" spans="1:9" x14ac:dyDescent="0.25">
      <c r="A128" s="46">
        <v>43</v>
      </c>
      <c r="B128" s="46">
        <v>41</v>
      </c>
      <c r="C128" s="57" t="s">
        <v>134</v>
      </c>
      <c r="D128" s="58">
        <f>VLOOKUP($F$6,Language!$A$6:$BD$85,Front!$A128)</f>
        <v>0</v>
      </c>
      <c r="E128" s="62">
        <f t="shared" si="9"/>
        <v>4.3000000000000004E-4</v>
      </c>
      <c r="F128" s="63">
        <f t="shared" si="6"/>
        <v>52</v>
      </c>
      <c r="G128" s="64" t="str">
        <f t="shared" si="7"/>
        <v>Hakka</v>
      </c>
      <c r="H128" s="65">
        <f t="shared" si="8"/>
        <v>4</v>
      </c>
      <c r="I128" s="59"/>
    </row>
    <row r="129" spans="1:9" x14ac:dyDescent="0.25">
      <c r="A129" s="46">
        <v>44</v>
      </c>
      <c r="B129" s="46">
        <v>42</v>
      </c>
      <c r="C129" s="57" t="s">
        <v>147</v>
      </c>
      <c r="D129" s="58">
        <f>VLOOKUP($F$6,Language!$A$6:$BD$85,Front!$A129)</f>
        <v>41</v>
      </c>
      <c r="E129" s="62">
        <f t="shared" si="9"/>
        <v>41.000439999999998</v>
      </c>
      <c r="F129" s="63">
        <f t="shared" si="6"/>
        <v>15</v>
      </c>
      <c r="G129" s="64" t="str">
        <f t="shared" si="7"/>
        <v>Afrikaans</v>
      </c>
      <c r="H129" s="65">
        <f t="shared" si="8"/>
        <v>3</v>
      </c>
      <c r="I129" s="59"/>
    </row>
    <row r="130" spans="1:9" x14ac:dyDescent="0.25">
      <c r="A130" s="46">
        <v>45</v>
      </c>
      <c r="B130" s="46">
        <v>43</v>
      </c>
      <c r="C130" s="57" t="s">
        <v>149</v>
      </c>
      <c r="D130" s="58">
        <f>VLOOKUP($F$6,Language!$A$6:$BD$85,Front!$A130)</f>
        <v>0</v>
      </c>
      <c r="E130" s="62">
        <f t="shared" si="9"/>
        <v>4.5000000000000004E-4</v>
      </c>
      <c r="F130" s="63">
        <f t="shared" si="6"/>
        <v>51</v>
      </c>
      <c r="G130" s="64" t="str">
        <f t="shared" si="7"/>
        <v>Lithuanian</v>
      </c>
      <c r="H130" s="65">
        <f t="shared" si="8"/>
        <v>3</v>
      </c>
      <c r="I130" s="59"/>
    </row>
    <row r="131" spans="1:9" x14ac:dyDescent="0.25">
      <c r="A131" s="46">
        <v>46</v>
      </c>
      <c r="B131" s="46">
        <v>44</v>
      </c>
      <c r="C131" s="57" t="s">
        <v>148</v>
      </c>
      <c r="D131" s="58">
        <f>VLOOKUP($F$6,Language!$A$6:$BD$85,Front!$A131)</f>
        <v>13</v>
      </c>
      <c r="E131" s="62">
        <f t="shared" si="9"/>
        <v>13.00046</v>
      </c>
      <c r="F131" s="63">
        <f t="shared" si="6"/>
        <v>28</v>
      </c>
      <c r="G131" s="64" t="str">
        <f t="shared" si="7"/>
        <v>Indonesian</v>
      </c>
      <c r="H131" s="65">
        <f t="shared" si="8"/>
        <v>3</v>
      </c>
      <c r="I131" s="59"/>
    </row>
    <row r="132" spans="1:9" x14ac:dyDescent="0.25">
      <c r="A132" s="46">
        <v>47</v>
      </c>
      <c r="B132" s="46">
        <v>45</v>
      </c>
      <c r="C132" s="57" t="s">
        <v>151</v>
      </c>
      <c r="D132" s="58">
        <f>VLOOKUP($F$6,Language!$A$6:$BD$85,Front!$A132)</f>
        <v>0</v>
      </c>
      <c r="E132" s="62">
        <f t="shared" si="9"/>
        <v>4.7000000000000004E-4</v>
      </c>
      <c r="F132" s="63">
        <f t="shared" si="6"/>
        <v>50</v>
      </c>
      <c r="G132" s="64" t="str">
        <f t="shared" si="7"/>
        <v>Czech</v>
      </c>
      <c r="H132" s="65">
        <f t="shared" si="8"/>
        <v>3</v>
      </c>
      <c r="I132" s="59"/>
    </row>
    <row r="133" spans="1:9" x14ac:dyDescent="0.25">
      <c r="A133" s="46">
        <v>48</v>
      </c>
      <c r="B133" s="46">
        <v>46</v>
      </c>
      <c r="C133" s="57" t="s">
        <v>145</v>
      </c>
      <c r="D133" s="58">
        <f>VLOOKUP($F$6,Language!$A$6:$BD$85,Front!$A133)</f>
        <v>0</v>
      </c>
      <c r="E133" s="62">
        <f t="shared" si="9"/>
        <v>4.8000000000000007E-4</v>
      </c>
      <c r="F133" s="63">
        <f t="shared" si="6"/>
        <v>49</v>
      </c>
      <c r="G133" s="64" t="str">
        <f t="shared" si="7"/>
        <v>Danish</v>
      </c>
      <c r="H133" s="65">
        <f t="shared" si="8"/>
        <v>0</v>
      </c>
      <c r="I133" s="59"/>
    </row>
    <row r="134" spans="1:9" x14ac:dyDescent="0.25">
      <c r="A134" s="46">
        <v>49</v>
      </c>
      <c r="B134" s="46">
        <v>47</v>
      </c>
      <c r="C134" s="57" t="s">
        <v>150</v>
      </c>
      <c r="D134" s="58">
        <f>VLOOKUP($F$6,Language!$A$6:$BD$85,Front!$A134)</f>
        <v>6</v>
      </c>
      <c r="E134" s="62">
        <f t="shared" si="9"/>
        <v>6.0004900000000001</v>
      </c>
      <c r="F134" s="63">
        <f t="shared" si="6"/>
        <v>38</v>
      </c>
      <c r="G134" s="64" t="str">
        <f t="shared" si="7"/>
        <v>Chaldean Neo-Aramaic</v>
      </c>
      <c r="H134" s="65">
        <f t="shared" si="8"/>
        <v>0</v>
      </c>
      <c r="I134" s="59"/>
    </row>
    <row r="135" spans="1:9" x14ac:dyDescent="0.25">
      <c r="A135" s="46">
        <v>50</v>
      </c>
      <c r="B135" s="46">
        <v>48</v>
      </c>
      <c r="C135" s="57" t="s">
        <v>201</v>
      </c>
      <c r="D135" s="58">
        <f>VLOOKUP($F$6,Language!$A$6:$BD$85,Front!$A135)</f>
        <v>9</v>
      </c>
      <c r="E135" s="62">
        <f t="shared" si="9"/>
        <v>9.0005000000000006</v>
      </c>
      <c r="F135" s="63">
        <f t="shared" si="6"/>
        <v>34</v>
      </c>
      <c r="G135" s="64" t="str">
        <f t="shared" si="7"/>
        <v>Malay</v>
      </c>
      <c r="H135" s="65">
        <f t="shared" si="8"/>
        <v>0</v>
      </c>
      <c r="I135" s="59"/>
    </row>
    <row r="136" spans="1:9" x14ac:dyDescent="0.25">
      <c r="A136" s="46">
        <v>51</v>
      </c>
      <c r="B136" s="46">
        <v>49</v>
      </c>
      <c r="C136" s="57" t="s">
        <v>140</v>
      </c>
      <c r="D136" s="58">
        <f>VLOOKUP($F$6,Language!$A$6:$BD$85,Front!$A136)</f>
        <v>3</v>
      </c>
      <c r="E136" s="62">
        <f t="shared" si="9"/>
        <v>3.0005099999999998</v>
      </c>
      <c r="F136" s="63">
        <f t="shared" si="6"/>
        <v>43</v>
      </c>
      <c r="G136" s="64" t="str">
        <f t="shared" si="7"/>
        <v>Finnish</v>
      </c>
      <c r="H136" s="65">
        <f t="shared" si="8"/>
        <v>0</v>
      </c>
      <c r="I136" s="59"/>
    </row>
    <row r="137" spans="1:9" x14ac:dyDescent="0.25">
      <c r="A137" s="46">
        <v>52</v>
      </c>
      <c r="B137" s="46">
        <v>50</v>
      </c>
      <c r="C137" s="57" t="s">
        <v>206</v>
      </c>
      <c r="D137" s="58">
        <f>VLOOKUP($F$6,Language!$A$6:$BD$85,Front!$A137)</f>
        <v>4</v>
      </c>
      <c r="E137" s="62">
        <f t="shared" si="9"/>
        <v>4.0005199999999999</v>
      </c>
      <c r="F137" s="63">
        <f t="shared" si="6"/>
        <v>40</v>
      </c>
      <c r="G137" s="64" t="str">
        <f t="shared" si="7"/>
        <v>Thai</v>
      </c>
      <c r="H137" s="65">
        <f t="shared" si="8"/>
        <v>0</v>
      </c>
      <c r="I137" s="59"/>
    </row>
    <row r="138" spans="1:9" x14ac:dyDescent="0.25">
      <c r="A138" s="46">
        <v>53</v>
      </c>
      <c r="B138" s="46">
        <v>51</v>
      </c>
      <c r="C138" s="57" t="s">
        <v>144</v>
      </c>
      <c r="D138" s="58">
        <f>VLOOKUP($F$6,Language!$A$6:$BD$85,Front!$A138)</f>
        <v>3</v>
      </c>
      <c r="E138" s="62">
        <f t="shared" si="9"/>
        <v>3.0005299999999999</v>
      </c>
      <c r="F138" s="63">
        <f t="shared" si="6"/>
        <v>42</v>
      </c>
      <c r="G138" s="64" t="str">
        <f t="shared" si="7"/>
        <v>Assyrian Neo-Aramaic</v>
      </c>
      <c r="H138" s="65">
        <f t="shared" si="8"/>
        <v>0</v>
      </c>
      <c r="I138" s="59"/>
    </row>
    <row r="139" spans="1:9" x14ac:dyDescent="0.25">
      <c r="A139" s="46">
        <v>54</v>
      </c>
      <c r="B139" s="46">
        <v>52</v>
      </c>
      <c r="C139" s="57" t="s">
        <v>152</v>
      </c>
      <c r="D139" s="58">
        <f>VLOOKUP($F$6,Language!$A$6:$BD$85,Front!$A139)</f>
        <v>0</v>
      </c>
      <c r="E139" s="62">
        <f t="shared" si="9"/>
        <v>5.4000000000000001E-4</v>
      </c>
      <c r="F139" s="63">
        <f t="shared" si="6"/>
        <v>48</v>
      </c>
      <c r="G139" s="64" t="str">
        <f t="shared" si="7"/>
        <v>Yiddish</v>
      </c>
      <c r="H139" s="65">
        <f t="shared" si="8"/>
        <v>0</v>
      </c>
      <c r="I139" s="59"/>
    </row>
    <row r="140" spans="1:9" x14ac:dyDescent="0.25">
      <c r="A140" s="46">
        <v>55</v>
      </c>
      <c r="B140" s="46">
        <v>53</v>
      </c>
      <c r="C140" s="57" t="s">
        <v>205</v>
      </c>
      <c r="D140" s="58">
        <f>VLOOKUP($F$6,Language!$A$6:$BD$85,Front!$A140)</f>
        <v>0</v>
      </c>
      <c r="E140" s="62">
        <f t="shared" si="9"/>
        <v>5.5000000000000003E-4</v>
      </c>
      <c r="F140" s="63">
        <f t="shared" si="6"/>
        <v>47</v>
      </c>
      <c r="G140" s="64" t="str">
        <f t="shared" si="7"/>
        <v>Latvian</v>
      </c>
      <c r="H140" s="65">
        <f t="shared" si="8"/>
        <v>0</v>
      </c>
      <c r="I140" s="59"/>
    </row>
    <row r="141" spans="1:9" x14ac:dyDescent="0.25">
      <c r="A141" s="46">
        <v>56</v>
      </c>
      <c r="B141" s="46">
        <v>54</v>
      </c>
      <c r="C141" s="57" t="s">
        <v>146</v>
      </c>
      <c r="D141" s="58">
        <f>VLOOKUP($F$6,Language!$A$6:$BD$85,Front!$A141)</f>
        <v>0</v>
      </c>
      <c r="E141" s="62">
        <f t="shared" si="9"/>
        <v>5.6000000000000006E-4</v>
      </c>
      <c r="F141" s="63">
        <f t="shared" si="6"/>
        <v>46</v>
      </c>
      <c r="G141" s="64" t="str">
        <f t="shared" si="7"/>
        <v>Hebrew</v>
      </c>
      <c r="H141" s="65">
        <f t="shared" si="8"/>
        <v>0</v>
      </c>
      <c r="I141" s="59"/>
    </row>
    <row r="142" spans="1:9" x14ac:dyDescent="0.25">
      <c r="E142" s="59"/>
      <c r="F142" s="59"/>
      <c r="G142" s="59"/>
      <c r="H142" s="60"/>
      <c r="I142" s="59"/>
    </row>
    <row r="143" spans="1:9" x14ac:dyDescent="0.25">
      <c r="E143" s="59"/>
      <c r="F143" s="59"/>
      <c r="G143" s="59"/>
      <c r="H143" s="60"/>
      <c r="I143" s="59"/>
    </row>
    <row r="144" spans="1:9" x14ac:dyDescent="0.25">
      <c r="E144" s="59"/>
      <c r="F144" s="59"/>
      <c r="G144" s="59"/>
      <c r="H144" s="60"/>
      <c r="I144" s="59"/>
    </row>
    <row r="145" spans="1:9" ht="15.5" x14ac:dyDescent="0.25">
      <c r="E145" s="61" t="s">
        <v>219</v>
      </c>
      <c r="F145" s="59"/>
      <c r="G145" s="59"/>
      <c r="H145" s="60"/>
      <c r="I145" s="59"/>
    </row>
    <row r="146" spans="1:9" x14ac:dyDescent="0.25">
      <c r="E146" s="59"/>
      <c r="F146" s="59"/>
      <c r="G146" s="59"/>
      <c r="H146" s="60"/>
      <c r="I146" s="59"/>
    </row>
    <row r="147" spans="1:9" x14ac:dyDescent="0.25">
      <c r="A147" s="46">
        <v>3</v>
      </c>
      <c r="B147" s="46">
        <v>1</v>
      </c>
      <c r="C147" s="57" t="s">
        <v>106</v>
      </c>
      <c r="D147" s="58">
        <f>VLOOKUP($F$6,'Limited E Fluency'!$A$6:$BD$85,Front!$A147)</f>
        <v>116</v>
      </c>
      <c r="E147" s="62">
        <f t="shared" ref="E147:E178" si="10">D147+0.00001*A147</f>
        <v>116.00003</v>
      </c>
      <c r="F147" s="63">
        <f>RANK(E147,E$147:E$200)</f>
        <v>2</v>
      </c>
      <c r="G147" s="64" t="str">
        <f>VLOOKUP(MATCH(B147,F$147:F$200,0),$B$147:$D$200,2)</f>
        <v>Vietnamese</v>
      </c>
      <c r="H147" s="65">
        <f>VLOOKUP(MATCH(B147,F$147:F$200,0),$B$147:$D$200,3)</f>
        <v>123</v>
      </c>
      <c r="I147" s="59"/>
    </row>
    <row r="148" spans="1:9" x14ac:dyDescent="0.25">
      <c r="A148" s="46">
        <v>4</v>
      </c>
      <c r="B148" s="46">
        <v>2</v>
      </c>
      <c r="C148" s="57" t="s">
        <v>105</v>
      </c>
      <c r="D148" s="58">
        <f>VLOOKUP($F$6,'Limited E Fluency'!$A$6:$BD$85,Front!$A148)</f>
        <v>92</v>
      </c>
      <c r="E148" s="62">
        <f t="shared" si="10"/>
        <v>92.000039999999998</v>
      </c>
      <c r="F148" s="63">
        <f t="shared" ref="F148:F200" si="11">RANK(E148,E$147:E$200)</f>
        <v>3</v>
      </c>
      <c r="G148" s="64" t="str">
        <f t="shared" ref="G148:G200" si="12">VLOOKUP(MATCH(B148,F$147:F$200,0),$B$147:$D$200,2)</f>
        <v>Greek</v>
      </c>
      <c r="H148" s="65">
        <f t="shared" ref="H148:H200" si="13">VLOOKUP(MATCH(B148,F$147:F$200,0),$B$147:$D$200,3)</f>
        <v>116</v>
      </c>
      <c r="I148" s="59"/>
    </row>
    <row r="149" spans="1:9" x14ac:dyDescent="0.25">
      <c r="A149" s="46">
        <v>5</v>
      </c>
      <c r="B149" s="46">
        <v>3</v>
      </c>
      <c r="C149" s="57" t="s">
        <v>115</v>
      </c>
      <c r="D149" s="58">
        <f>VLOOKUP($F$6,'Limited E Fluency'!$A$6:$BD$85,Front!$A149)</f>
        <v>88</v>
      </c>
      <c r="E149" s="62">
        <f t="shared" si="10"/>
        <v>88.000050000000002</v>
      </c>
      <c r="F149" s="63">
        <f t="shared" si="11"/>
        <v>4</v>
      </c>
      <c r="G149" s="64" t="str">
        <f t="shared" si="12"/>
        <v>Italian</v>
      </c>
      <c r="H149" s="65">
        <f t="shared" si="13"/>
        <v>92</v>
      </c>
      <c r="I149" s="59"/>
    </row>
    <row r="150" spans="1:9" x14ac:dyDescent="0.25">
      <c r="A150" s="46">
        <v>6</v>
      </c>
      <c r="B150" s="46">
        <v>4</v>
      </c>
      <c r="C150" s="57" t="s">
        <v>111</v>
      </c>
      <c r="D150" s="58">
        <f>VLOOKUP($F$6,'Limited E Fluency'!$A$6:$BD$85,Front!$A150)</f>
        <v>55</v>
      </c>
      <c r="E150" s="62">
        <f t="shared" si="10"/>
        <v>55.000059999999998</v>
      </c>
      <c r="F150" s="63">
        <f t="shared" si="11"/>
        <v>6</v>
      </c>
      <c r="G150" s="64" t="str">
        <f t="shared" si="12"/>
        <v>Mandarin</v>
      </c>
      <c r="H150" s="65">
        <f t="shared" si="13"/>
        <v>88</v>
      </c>
      <c r="I150" s="59"/>
    </row>
    <row r="151" spans="1:9" x14ac:dyDescent="0.25">
      <c r="A151" s="46">
        <v>7</v>
      </c>
      <c r="B151" s="46">
        <v>5</v>
      </c>
      <c r="C151" s="57" t="s">
        <v>121</v>
      </c>
      <c r="D151" s="58">
        <f>VLOOKUP($F$6,'Limited E Fluency'!$A$6:$BD$85,Front!$A151)</f>
        <v>123</v>
      </c>
      <c r="E151" s="62">
        <f t="shared" si="10"/>
        <v>123.00006999999999</v>
      </c>
      <c r="F151" s="63">
        <f t="shared" si="11"/>
        <v>1</v>
      </c>
      <c r="G151" s="64" t="str">
        <f t="shared" si="12"/>
        <v>Serbian</v>
      </c>
      <c r="H151" s="65">
        <f t="shared" si="13"/>
        <v>77</v>
      </c>
      <c r="I151" s="59"/>
    </row>
    <row r="152" spans="1:9" x14ac:dyDescent="0.25">
      <c r="A152" s="46">
        <v>8</v>
      </c>
      <c r="B152" s="46">
        <v>6</v>
      </c>
      <c r="C152" s="57" t="s">
        <v>112</v>
      </c>
      <c r="D152" s="58">
        <f>VLOOKUP($F$6,'Limited E Fluency'!$A$6:$BD$85,Front!$A152)</f>
        <v>3</v>
      </c>
      <c r="E152" s="62">
        <f t="shared" si="10"/>
        <v>3.0000800000000001</v>
      </c>
      <c r="F152" s="63">
        <f t="shared" si="11"/>
        <v>33</v>
      </c>
      <c r="G152" s="64" t="str">
        <f t="shared" si="12"/>
        <v>Cantonese</v>
      </c>
      <c r="H152" s="65">
        <f t="shared" si="13"/>
        <v>55</v>
      </c>
      <c r="I152" s="59"/>
    </row>
    <row r="153" spans="1:9" x14ac:dyDescent="0.25">
      <c r="A153" s="46">
        <v>9</v>
      </c>
      <c r="B153" s="46">
        <v>7</v>
      </c>
      <c r="C153" s="57" t="s">
        <v>109</v>
      </c>
      <c r="D153" s="58">
        <f>VLOOKUP($F$6,'Limited E Fluency'!$A$6:$BD$85,Front!$A153)</f>
        <v>20</v>
      </c>
      <c r="E153" s="62">
        <f t="shared" si="10"/>
        <v>20.00009</v>
      </c>
      <c r="F153" s="63">
        <f t="shared" si="11"/>
        <v>13</v>
      </c>
      <c r="G153" s="64" t="str">
        <f t="shared" si="12"/>
        <v>Spanish</v>
      </c>
      <c r="H153" s="65">
        <f t="shared" si="13"/>
        <v>46</v>
      </c>
      <c r="I153" s="59"/>
    </row>
    <row r="154" spans="1:9" x14ac:dyDescent="0.25">
      <c r="A154" s="46">
        <v>10</v>
      </c>
      <c r="B154" s="46">
        <v>8</v>
      </c>
      <c r="C154" s="57" t="s">
        <v>113</v>
      </c>
      <c r="D154" s="58">
        <f>VLOOKUP($F$6,'Limited E Fluency'!$A$6:$BD$85,Front!$A154)</f>
        <v>22</v>
      </c>
      <c r="E154" s="62">
        <f t="shared" si="10"/>
        <v>22.0001</v>
      </c>
      <c r="F154" s="63">
        <f t="shared" si="11"/>
        <v>11</v>
      </c>
      <c r="G154" s="64" t="str">
        <f t="shared" si="12"/>
        <v>Polish</v>
      </c>
      <c r="H154" s="65">
        <f t="shared" si="13"/>
        <v>43</v>
      </c>
      <c r="I154" s="59"/>
    </row>
    <row r="155" spans="1:9" x14ac:dyDescent="0.25">
      <c r="A155" s="46">
        <v>11</v>
      </c>
      <c r="B155" s="46">
        <v>9</v>
      </c>
      <c r="C155" s="57" t="s">
        <v>117</v>
      </c>
      <c r="D155" s="58">
        <f>VLOOKUP($F$6,'Limited E Fluency'!$A$6:$BD$85,Front!$A155)</f>
        <v>18</v>
      </c>
      <c r="E155" s="62">
        <f t="shared" si="10"/>
        <v>18.000109999999999</v>
      </c>
      <c r="F155" s="63">
        <f t="shared" si="11"/>
        <v>15</v>
      </c>
      <c r="G155" s="64" t="str">
        <f t="shared" si="12"/>
        <v>Bosnian</v>
      </c>
      <c r="H155" s="65">
        <f t="shared" si="13"/>
        <v>33</v>
      </c>
      <c r="I155" s="59"/>
    </row>
    <row r="156" spans="1:9" x14ac:dyDescent="0.25">
      <c r="A156" s="46">
        <v>12</v>
      </c>
      <c r="B156" s="46">
        <v>10</v>
      </c>
      <c r="C156" s="57" t="s">
        <v>122</v>
      </c>
      <c r="D156" s="58">
        <f>VLOOKUP($F$6,'Limited E Fluency'!$A$6:$BD$85,Front!$A156)</f>
        <v>20</v>
      </c>
      <c r="E156" s="62">
        <f t="shared" si="10"/>
        <v>20.000119999999999</v>
      </c>
      <c r="F156" s="63">
        <f t="shared" si="11"/>
        <v>12</v>
      </c>
      <c r="G156" s="64" t="str">
        <f t="shared" si="12"/>
        <v>Khmer</v>
      </c>
      <c r="H156" s="65">
        <f t="shared" si="13"/>
        <v>31</v>
      </c>
      <c r="I156" s="59"/>
    </row>
    <row r="157" spans="1:9" x14ac:dyDescent="0.25">
      <c r="A157" s="46">
        <v>13</v>
      </c>
      <c r="B157" s="46">
        <v>11</v>
      </c>
      <c r="C157" s="57" t="s">
        <v>116</v>
      </c>
      <c r="D157" s="58">
        <f>VLOOKUP($F$6,'Limited E Fluency'!$A$6:$BD$85,Front!$A157)</f>
        <v>46</v>
      </c>
      <c r="E157" s="62">
        <f t="shared" si="10"/>
        <v>46.000129999999999</v>
      </c>
      <c r="F157" s="63">
        <f t="shared" si="11"/>
        <v>7</v>
      </c>
      <c r="G157" s="64" t="str">
        <f t="shared" si="12"/>
        <v>Russian</v>
      </c>
      <c r="H157" s="65">
        <f t="shared" si="13"/>
        <v>22</v>
      </c>
      <c r="I157" s="59"/>
    </row>
    <row r="158" spans="1:9" x14ac:dyDescent="0.25">
      <c r="A158" s="46">
        <v>14</v>
      </c>
      <c r="B158" s="46">
        <v>12</v>
      </c>
      <c r="C158" s="57" t="s">
        <v>119</v>
      </c>
      <c r="D158" s="58">
        <f>VLOOKUP($F$6,'Limited E Fluency'!$A$6:$BD$85,Front!$A158)</f>
        <v>77</v>
      </c>
      <c r="E158" s="62">
        <f t="shared" si="10"/>
        <v>77.000140000000002</v>
      </c>
      <c r="F158" s="63">
        <f t="shared" si="11"/>
        <v>5</v>
      </c>
      <c r="G158" s="64" t="str">
        <f t="shared" si="12"/>
        <v>Turkish</v>
      </c>
      <c r="H158" s="65">
        <f t="shared" si="13"/>
        <v>20</v>
      </c>
      <c r="I158" s="59"/>
    </row>
    <row r="159" spans="1:9" x14ac:dyDescent="0.25">
      <c r="A159" s="46">
        <v>15</v>
      </c>
      <c r="B159" s="46">
        <v>13</v>
      </c>
      <c r="C159" s="57" t="s">
        <v>110</v>
      </c>
      <c r="D159" s="58">
        <f>VLOOKUP($F$6,'Limited E Fluency'!$A$6:$BD$85,Front!$A159)</f>
        <v>43</v>
      </c>
      <c r="E159" s="62">
        <f t="shared" si="10"/>
        <v>43.000149999999998</v>
      </c>
      <c r="F159" s="63">
        <f t="shared" si="11"/>
        <v>8</v>
      </c>
      <c r="G159" s="64" t="str">
        <f t="shared" si="12"/>
        <v>Croatian</v>
      </c>
      <c r="H159" s="65">
        <f t="shared" si="13"/>
        <v>20</v>
      </c>
      <c r="I159" s="59"/>
    </row>
    <row r="160" spans="1:9" x14ac:dyDescent="0.25">
      <c r="A160" s="46">
        <v>16</v>
      </c>
      <c r="B160" s="46">
        <v>14</v>
      </c>
      <c r="C160" s="57" t="s">
        <v>108</v>
      </c>
      <c r="D160" s="58">
        <f>VLOOKUP($F$6,'Limited E Fluency'!$A$6:$BD$85,Front!$A160)</f>
        <v>4</v>
      </c>
      <c r="E160" s="62">
        <f t="shared" si="10"/>
        <v>4.0001600000000002</v>
      </c>
      <c r="F160" s="63">
        <f t="shared" si="11"/>
        <v>27</v>
      </c>
      <c r="G160" s="64" t="str">
        <f t="shared" si="12"/>
        <v>Hungarian</v>
      </c>
      <c r="H160" s="65">
        <f t="shared" si="13"/>
        <v>18</v>
      </c>
      <c r="I160" s="59"/>
    </row>
    <row r="161" spans="1:9" x14ac:dyDescent="0.25">
      <c r="A161" s="46">
        <v>17</v>
      </c>
      <c r="B161" s="46">
        <v>15</v>
      </c>
      <c r="C161" s="57" t="s">
        <v>118</v>
      </c>
      <c r="D161" s="58">
        <f>VLOOKUP($F$6,'Limited E Fluency'!$A$6:$BD$85,Front!$A161)</f>
        <v>18</v>
      </c>
      <c r="E161" s="62">
        <f t="shared" si="10"/>
        <v>18.000170000000001</v>
      </c>
      <c r="F161" s="63">
        <f t="shared" si="11"/>
        <v>14</v>
      </c>
      <c r="G161" s="64" t="str">
        <f t="shared" si="12"/>
        <v>Arabic</v>
      </c>
      <c r="H161" s="65">
        <f t="shared" si="13"/>
        <v>18</v>
      </c>
      <c r="I161" s="59"/>
    </row>
    <row r="162" spans="1:9" x14ac:dyDescent="0.25">
      <c r="A162" s="46">
        <v>18</v>
      </c>
      <c r="B162" s="46">
        <v>16</v>
      </c>
      <c r="C162" s="57" t="s">
        <v>135</v>
      </c>
      <c r="D162" s="58">
        <f>VLOOKUP($F$6,'Limited E Fluency'!$A$6:$BD$85,Front!$A162)</f>
        <v>33</v>
      </c>
      <c r="E162" s="62">
        <f t="shared" si="10"/>
        <v>33.00018</v>
      </c>
      <c r="F162" s="63">
        <f t="shared" si="11"/>
        <v>9</v>
      </c>
      <c r="G162" s="64" t="str">
        <f t="shared" si="12"/>
        <v>Romanian</v>
      </c>
      <c r="H162" s="65">
        <f t="shared" si="13"/>
        <v>13</v>
      </c>
      <c r="I162" s="59"/>
    </row>
    <row r="163" spans="1:9" x14ac:dyDescent="0.25">
      <c r="A163" s="46">
        <v>19</v>
      </c>
      <c r="B163" s="46">
        <v>17</v>
      </c>
      <c r="C163" s="57" t="s">
        <v>249</v>
      </c>
      <c r="D163" s="58">
        <f>VLOOKUP($F$6,'Limited E Fluency'!$A$6:$BD$85,Front!$A163)</f>
        <v>3</v>
      </c>
      <c r="E163" s="62">
        <f t="shared" si="10"/>
        <v>3.0001899999999999</v>
      </c>
      <c r="F163" s="63">
        <f t="shared" si="11"/>
        <v>32</v>
      </c>
      <c r="G163" s="64" t="str">
        <f t="shared" si="12"/>
        <v>Min Nan</v>
      </c>
      <c r="H163" s="65">
        <f t="shared" si="13"/>
        <v>11</v>
      </c>
      <c r="I163" s="59"/>
    </row>
    <row r="164" spans="1:9" x14ac:dyDescent="0.25">
      <c r="A164" s="46">
        <v>20</v>
      </c>
      <c r="B164" s="46">
        <v>18</v>
      </c>
      <c r="C164" s="57" t="s">
        <v>147</v>
      </c>
      <c r="D164" s="58">
        <f>VLOOKUP($F$6,'Limited E Fluency'!$A$6:$BD$85,Front!$A164)</f>
        <v>31</v>
      </c>
      <c r="E164" s="62">
        <f t="shared" si="10"/>
        <v>31.0002</v>
      </c>
      <c r="F164" s="63">
        <f t="shared" si="11"/>
        <v>10</v>
      </c>
      <c r="G164" s="64" t="str">
        <f t="shared" si="12"/>
        <v>Tagalog</v>
      </c>
      <c r="H164" s="65">
        <f t="shared" si="13"/>
        <v>8</v>
      </c>
      <c r="I164" s="59"/>
    </row>
    <row r="165" spans="1:9" x14ac:dyDescent="0.25">
      <c r="A165" s="46">
        <v>21</v>
      </c>
      <c r="B165" s="46">
        <v>19</v>
      </c>
      <c r="C165" s="57" t="s">
        <v>131</v>
      </c>
      <c r="D165" s="58">
        <f>VLOOKUP($F$6,'Limited E Fluency'!$A$6:$BD$85,Front!$A165)</f>
        <v>13</v>
      </c>
      <c r="E165" s="62">
        <f t="shared" si="10"/>
        <v>13.000209999999999</v>
      </c>
      <c r="F165" s="63">
        <f t="shared" si="11"/>
        <v>16</v>
      </c>
      <c r="G165" s="64" t="str">
        <f t="shared" si="12"/>
        <v>Albanian</v>
      </c>
      <c r="H165" s="65">
        <f t="shared" si="13"/>
        <v>8</v>
      </c>
      <c r="I165" s="59"/>
    </row>
    <row r="166" spans="1:9" x14ac:dyDescent="0.25">
      <c r="A166" s="46">
        <v>22</v>
      </c>
      <c r="B166" s="46">
        <v>20</v>
      </c>
      <c r="C166" s="57" t="s">
        <v>143</v>
      </c>
      <c r="D166" s="58">
        <f>VLOOKUP($F$6,'Limited E Fluency'!$A$6:$BD$85,Front!$A166)</f>
        <v>4</v>
      </c>
      <c r="E166" s="62">
        <f t="shared" si="10"/>
        <v>4.0002199999999997</v>
      </c>
      <c r="F166" s="63">
        <f t="shared" si="11"/>
        <v>26</v>
      </c>
      <c r="G166" s="64" t="str">
        <f t="shared" si="12"/>
        <v>Tamil</v>
      </c>
      <c r="H166" s="65">
        <f t="shared" si="13"/>
        <v>6</v>
      </c>
      <c r="I166" s="59"/>
    </row>
    <row r="167" spans="1:9" x14ac:dyDescent="0.25">
      <c r="A167" s="46">
        <v>23</v>
      </c>
      <c r="B167" s="46">
        <v>21</v>
      </c>
      <c r="C167" s="57" t="s">
        <v>132</v>
      </c>
      <c r="D167" s="58">
        <f>VLOOKUP($F$6,'Limited E Fluency'!$A$6:$BD$85,Front!$A167)</f>
        <v>11</v>
      </c>
      <c r="E167" s="62">
        <f t="shared" si="10"/>
        <v>11.00023</v>
      </c>
      <c r="F167" s="63">
        <f t="shared" si="11"/>
        <v>17</v>
      </c>
      <c r="G167" s="64" t="str">
        <f t="shared" si="12"/>
        <v>Armenian</v>
      </c>
      <c r="H167" s="65">
        <f t="shared" si="13"/>
        <v>6</v>
      </c>
      <c r="I167" s="59"/>
    </row>
    <row r="168" spans="1:9" x14ac:dyDescent="0.25">
      <c r="A168" s="46">
        <v>24</v>
      </c>
      <c r="B168" s="46">
        <v>22</v>
      </c>
      <c r="C168" s="57" t="s">
        <v>138</v>
      </c>
      <c r="D168" s="58">
        <f>VLOOKUP($F$6,'Limited E Fluency'!$A$6:$BD$85,Front!$A168)</f>
        <v>3</v>
      </c>
      <c r="E168" s="62">
        <f t="shared" si="10"/>
        <v>3.0002399999999998</v>
      </c>
      <c r="F168" s="63">
        <f t="shared" si="11"/>
        <v>31</v>
      </c>
      <c r="G168" s="64" t="str">
        <f t="shared" si="12"/>
        <v>Serbo-Croatian</v>
      </c>
      <c r="H168" s="65">
        <f t="shared" si="13"/>
        <v>5</v>
      </c>
      <c r="I168" s="59"/>
    </row>
    <row r="169" spans="1:9" x14ac:dyDescent="0.25">
      <c r="A169" s="46">
        <v>25</v>
      </c>
      <c r="B169" s="46">
        <v>23</v>
      </c>
      <c r="C169" s="57" t="s">
        <v>123</v>
      </c>
      <c r="D169" s="58">
        <f>VLOOKUP($F$6,'Limited E Fluency'!$A$6:$BD$85,Front!$A169)</f>
        <v>3</v>
      </c>
      <c r="E169" s="62">
        <f t="shared" si="10"/>
        <v>3.0002499999999999</v>
      </c>
      <c r="F169" s="63">
        <f t="shared" si="11"/>
        <v>30</v>
      </c>
      <c r="G169" s="64" t="str">
        <f t="shared" si="12"/>
        <v>Chinese, nfd</v>
      </c>
      <c r="H169" s="65">
        <f t="shared" si="13"/>
        <v>4</v>
      </c>
      <c r="I169" s="59"/>
    </row>
    <row r="170" spans="1:9" x14ac:dyDescent="0.25">
      <c r="A170" s="46">
        <v>26</v>
      </c>
      <c r="B170" s="46">
        <v>24</v>
      </c>
      <c r="C170" s="57" t="s">
        <v>149</v>
      </c>
      <c r="D170" s="58">
        <f>VLOOKUP($F$6,'Limited E Fluency'!$A$6:$BD$85,Front!$A170)</f>
        <v>0</v>
      </c>
      <c r="E170" s="62">
        <f t="shared" si="10"/>
        <v>2.6000000000000003E-4</v>
      </c>
      <c r="F170" s="63">
        <f t="shared" si="11"/>
        <v>54</v>
      </c>
      <c r="G170" s="64" t="str">
        <f t="shared" si="12"/>
        <v>Hindi</v>
      </c>
      <c r="H170" s="65">
        <f t="shared" si="13"/>
        <v>4</v>
      </c>
      <c r="I170" s="59"/>
    </row>
    <row r="171" spans="1:9" x14ac:dyDescent="0.25">
      <c r="A171" s="46">
        <v>27</v>
      </c>
      <c r="B171" s="46">
        <v>25</v>
      </c>
      <c r="C171" s="57" t="s">
        <v>141</v>
      </c>
      <c r="D171" s="58">
        <f>VLOOKUP($F$6,'Limited E Fluency'!$A$6:$BD$85,Front!$A171)</f>
        <v>0</v>
      </c>
      <c r="E171" s="62">
        <f t="shared" si="10"/>
        <v>2.7E-4</v>
      </c>
      <c r="F171" s="63">
        <f t="shared" si="11"/>
        <v>53</v>
      </c>
      <c r="G171" s="64" t="str">
        <f t="shared" si="12"/>
        <v>French</v>
      </c>
      <c r="H171" s="65">
        <f t="shared" si="13"/>
        <v>4</v>
      </c>
      <c r="I171" s="59"/>
    </row>
    <row r="172" spans="1:9" x14ac:dyDescent="0.25">
      <c r="A172" s="46">
        <v>28</v>
      </c>
      <c r="B172" s="46">
        <v>26</v>
      </c>
      <c r="C172" s="57" t="s">
        <v>120</v>
      </c>
      <c r="D172" s="58">
        <f>VLOOKUP($F$6,'Limited E Fluency'!$A$6:$BD$85,Front!$A172)</f>
        <v>4</v>
      </c>
      <c r="E172" s="62">
        <f t="shared" si="10"/>
        <v>4.0002800000000001</v>
      </c>
      <c r="F172" s="63">
        <f t="shared" si="11"/>
        <v>25</v>
      </c>
      <c r="G172" s="64" t="str">
        <f t="shared" si="12"/>
        <v>Hakka</v>
      </c>
      <c r="H172" s="65">
        <f t="shared" si="13"/>
        <v>4</v>
      </c>
      <c r="I172" s="59"/>
    </row>
    <row r="173" spans="1:9" x14ac:dyDescent="0.25">
      <c r="A173" s="46">
        <v>29</v>
      </c>
      <c r="B173" s="46">
        <v>27</v>
      </c>
      <c r="C173" s="57" t="s">
        <v>197</v>
      </c>
      <c r="D173" s="58">
        <f>VLOOKUP($F$6,'Limited E Fluency'!$A$6:$BD$85,Front!$A173)</f>
        <v>5</v>
      </c>
      <c r="E173" s="62">
        <f t="shared" si="10"/>
        <v>5.0002899999999997</v>
      </c>
      <c r="F173" s="63">
        <f t="shared" si="11"/>
        <v>22</v>
      </c>
      <c r="G173" s="64" t="str">
        <f t="shared" si="12"/>
        <v>Maltese</v>
      </c>
      <c r="H173" s="65">
        <f t="shared" si="13"/>
        <v>4</v>
      </c>
      <c r="I173" s="59"/>
    </row>
    <row r="174" spans="1:9" x14ac:dyDescent="0.25">
      <c r="A174" s="46">
        <v>30</v>
      </c>
      <c r="B174" s="46">
        <v>28</v>
      </c>
      <c r="C174" s="57" t="s">
        <v>206</v>
      </c>
      <c r="D174" s="58">
        <f>VLOOKUP($F$6,'Limited E Fluency'!$A$6:$BD$85,Front!$A174)</f>
        <v>0</v>
      </c>
      <c r="E174" s="62">
        <f t="shared" si="10"/>
        <v>3.0000000000000003E-4</v>
      </c>
      <c r="F174" s="63">
        <f t="shared" si="11"/>
        <v>52</v>
      </c>
      <c r="G174" s="64" t="str">
        <f t="shared" si="12"/>
        <v>Sinhalese</v>
      </c>
      <c r="H174" s="65">
        <f t="shared" si="13"/>
        <v>3</v>
      </c>
      <c r="I174" s="59"/>
    </row>
    <row r="175" spans="1:9" x14ac:dyDescent="0.25">
      <c r="A175" s="46">
        <v>31</v>
      </c>
      <c r="B175" s="46">
        <v>29</v>
      </c>
      <c r="C175" s="57" t="s">
        <v>148</v>
      </c>
      <c r="D175" s="58">
        <f>VLOOKUP($F$6,'Limited E Fluency'!$A$6:$BD$85,Front!$A175)</f>
        <v>8</v>
      </c>
      <c r="E175" s="62">
        <f t="shared" si="10"/>
        <v>8.0003100000000007</v>
      </c>
      <c r="F175" s="63">
        <f t="shared" si="11"/>
        <v>19</v>
      </c>
      <c r="G175" s="64" t="str">
        <f t="shared" si="12"/>
        <v>Thai</v>
      </c>
      <c r="H175" s="65">
        <f t="shared" si="13"/>
        <v>3</v>
      </c>
      <c r="I175" s="59"/>
    </row>
    <row r="176" spans="1:9" x14ac:dyDescent="0.25">
      <c r="A176" s="46">
        <v>32</v>
      </c>
      <c r="B176" s="46">
        <v>30</v>
      </c>
      <c r="C176" s="57" t="s">
        <v>139</v>
      </c>
      <c r="D176" s="58">
        <f>VLOOKUP($F$6,'Limited E Fluency'!$A$6:$BD$85,Front!$A176)</f>
        <v>6</v>
      </c>
      <c r="E176" s="62">
        <f t="shared" si="10"/>
        <v>6.0003200000000003</v>
      </c>
      <c r="F176" s="63">
        <f t="shared" si="11"/>
        <v>21</v>
      </c>
      <c r="G176" s="64" t="str">
        <f t="shared" si="12"/>
        <v>Ukrainian</v>
      </c>
      <c r="H176" s="65">
        <f t="shared" si="13"/>
        <v>3</v>
      </c>
      <c r="I176" s="59"/>
    </row>
    <row r="177" spans="1:9" x14ac:dyDescent="0.25">
      <c r="A177" s="46">
        <v>33</v>
      </c>
      <c r="B177" s="46">
        <v>31</v>
      </c>
      <c r="C177" s="57" t="s">
        <v>130</v>
      </c>
      <c r="D177" s="58">
        <f>VLOOKUP($F$6,'Limited E Fluency'!$A$6:$BD$85,Front!$A177)</f>
        <v>4</v>
      </c>
      <c r="E177" s="62">
        <f t="shared" si="10"/>
        <v>4.0003299999999999</v>
      </c>
      <c r="F177" s="63">
        <f t="shared" si="11"/>
        <v>24</v>
      </c>
      <c r="G177" s="64" t="str">
        <f t="shared" si="12"/>
        <v>Portuguese</v>
      </c>
      <c r="H177" s="65">
        <f t="shared" si="13"/>
        <v>3</v>
      </c>
      <c r="I177" s="59"/>
    </row>
    <row r="178" spans="1:9" x14ac:dyDescent="0.25">
      <c r="A178" s="46">
        <v>34</v>
      </c>
      <c r="B178" s="46">
        <v>32</v>
      </c>
      <c r="C178" s="57" t="s">
        <v>107</v>
      </c>
      <c r="D178" s="58">
        <f>VLOOKUP($F$6,'Limited E Fluency'!$A$6:$BD$85,Front!$A178)</f>
        <v>0</v>
      </c>
      <c r="E178" s="62">
        <f t="shared" si="10"/>
        <v>3.4000000000000002E-4</v>
      </c>
      <c r="F178" s="63">
        <f t="shared" si="11"/>
        <v>51</v>
      </c>
      <c r="G178" s="64" t="str">
        <f t="shared" si="12"/>
        <v xml:space="preserve">Persian </v>
      </c>
      <c r="H178" s="65">
        <f t="shared" si="13"/>
        <v>3</v>
      </c>
      <c r="I178" s="59"/>
    </row>
    <row r="179" spans="1:9" x14ac:dyDescent="0.25">
      <c r="A179" s="46">
        <v>35</v>
      </c>
      <c r="B179" s="46">
        <v>33</v>
      </c>
      <c r="C179" s="57" t="s">
        <v>201</v>
      </c>
      <c r="D179" s="58">
        <f>VLOOKUP($F$6,'Limited E Fluency'!$A$6:$BD$85,Front!$A179)</f>
        <v>4</v>
      </c>
      <c r="E179" s="62">
        <f t="shared" ref="E179:E200" si="14">D179+0.00001*A179</f>
        <v>4.0003500000000001</v>
      </c>
      <c r="F179" s="63">
        <f t="shared" si="11"/>
        <v>23</v>
      </c>
      <c r="G179" s="64" t="str">
        <f t="shared" si="12"/>
        <v>Macedonian</v>
      </c>
      <c r="H179" s="65">
        <f t="shared" si="13"/>
        <v>3</v>
      </c>
      <c r="I179" s="59"/>
    </row>
    <row r="180" spans="1:9" x14ac:dyDescent="0.25">
      <c r="A180" s="46">
        <v>36</v>
      </c>
      <c r="B180" s="46">
        <v>34</v>
      </c>
      <c r="C180" s="57" t="s">
        <v>204</v>
      </c>
      <c r="D180" s="58">
        <f>VLOOKUP($F$6,'Limited E Fluency'!$A$6:$BD$85,Front!$A180)</f>
        <v>0</v>
      </c>
      <c r="E180" s="62">
        <f t="shared" si="14"/>
        <v>3.6000000000000002E-4</v>
      </c>
      <c r="F180" s="63">
        <f t="shared" si="11"/>
        <v>50</v>
      </c>
      <c r="G180" s="64" t="str">
        <f t="shared" si="12"/>
        <v>Belorussian</v>
      </c>
      <c r="H180" s="65">
        <f t="shared" si="13"/>
        <v>0</v>
      </c>
      <c r="I180" s="59"/>
    </row>
    <row r="181" spans="1:9" x14ac:dyDescent="0.25">
      <c r="A181" s="46">
        <v>37</v>
      </c>
      <c r="B181" s="46">
        <v>35</v>
      </c>
      <c r="C181" s="57" t="s">
        <v>137</v>
      </c>
      <c r="D181" s="58">
        <f>VLOOKUP($F$6,'Limited E Fluency'!$A$6:$BD$85,Front!$A181)</f>
        <v>0</v>
      </c>
      <c r="E181" s="62">
        <f t="shared" si="14"/>
        <v>3.7000000000000005E-4</v>
      </c>
      <c r="F181" s="63">
        <f t="shared" si="11"/>
        <v>49</v>
      </c>
      <c r="G181" s="64" t="str">
        <f t="shared" si="12"/>
        <v>Timorese</v>
      </c>
      <c r="H181" s="65">
        <f t="shared" si="13"/>
        <v>0</v>
      </c>
      <c r="I181" s="59"/>
    </row>
    <row r="182" spans="1:9" x14ac:dyDescent="0.25">
      <c r="A182" s="46">
        <v>38</v>
      </c>
      <c r="B182" s="46">
        <v>36</v>
      </c>
      <c r="C182" s="57" t="s">
        <v>124</v>
      </c>
      <c r="D182" s="58">
        <f>VLOOKUP($F$6,'Limited E Fluency'!$A$6:$BD$85,Front!$A182)</f>
        <v>0</v>
      </c>
      <c r="E182" s="62">
        <f t="shared" si="14"/>
        <v>3.8000000000000002E-4</v>
      </c>
      <c r="F182" s="63">
        <f t="shared" si="11"/>
        <v>48</v>
      </c>
      <c r="G182" s="64" t="str">
        <f t="shared" si="12"/>
        <v>Samoan</v>
      </c>
      <c r="H182" s="65">
        <f t="shared" si="13"/>
        <v>0</v>
      </c>
      <c r="I182" s="59"/>
    </row>
    <row r="183" spans="1:9" x14ac:dyDescent="0.25">
      <c r="A183" s="46">
        <v>39</v>
      </c>
      <c r="B183" s="46">
        <v>37</v>
      </c>
      <c r="C183" s="57" t="s">
        <v>205</v>
      </c>
      <c r="D183" s="58">
        <f>VLOOKUP($F$6,'Limited E Fluency'!$A$6:$BD$85,Front!$A183)</f>
        <v>0</v>
      </c>
      <c r="E183" s="62">
        <f t="shared" si="14"/>
        <v>3.9000000000000005E-4</v>
      </c>
      <c r="F183" s="63">
        <f t="shared" si="11"/>
        <v>47</v>
      </c>
      <c r="G183" s="64" t="str">
        <f t="shared" si="12"/>
        <v>Amharic</v>
      </c>
      <c r="H183" s="65">
        <f t="shared" si="13"/>
        <v>0</v>
      </c>
      <c r="I183" s="59"/>
    </row>
    <row r="184" spans="1:9" x14ac:dyDescent="0.25">
      <c r="A184" s="46">
        <v>40</v>
      </c>
      <c r="B184" s="46">
        <v>38</v>
      </c>
      <c r="C184" s="57" t="s">
        <v>151</v>
      </c>
      <c r="D184" s="58">
        <f>VLOOKUP($F$6,'Limited E Fluency'!$A$6:$BD$85,Front!$A184)</f>
        <v>3</v>
      </c>
      <c r="E184" s="62">
        <f t="shared" si="14"/>
        <v>3.0004</v>
      </c>
      <c r="F184" s="63">
        <f t="shared" si="11"/>
        <v>29</v>
      </c>
      <c r="G184" s="64" t="str">
        <f t="shared" si="12"/>
        <v>Punjabi</v>
      </c>
      <c r="H184" s="65">
        <f t="shared" si="13"/>
        <v>0</v>
      </c>
      <c r="I184" s="59"/>
    </row>
    <row r="185" spans="1:9" x14ac:dyDescent="0.25">
      <c r="A185" s="46">
        <v>41</v>
      </c>
      <c r="B185" s="46">
        <v>39</v>
      </c>
      <c r="C185" s="57" t="s">
        <v>202</v>
      </c>
      <c r="D185" s="58">
        <f>VLOOKUP($F$6,'Limited E Fluency'!$A$6:$BD$85,Front!$A185)</f>
        <v>0</v>
      </c>
      <c r="E185" s="62">
        <f t="shared" si="14"/>
        <v>4.1000000000000005E-4</v>
      </c>
      <c r="F185" s="63">
        <f t="shared" si="11"/>
        <v>46</v>
      </c>
      <c r="G185" s="64" t="str">
        <f t="shared" si="12"/>
        <v>Finnish</v>
      </c>
      <c r="H185" s="65">
        <f t="shared" si="13"/>
        <v>0</v>
      </c>
      <c r="I185" s="59"/>
    </row>
    <row r="186" spans="1:9" x14ac:dyDescent="0.25">
      <c r="A186" s="46">
        <v>42</v>
      </c>
      <c r="B186" s="46">
        <v>40</v>
      </c>
      <c r="C186" s="57" t="s">
        <v>125</v>
      </c>
      <c r="D186" s="58">
        <f>VLOOKUP($F$6,'Limited E Fluency'!$A$6:$BD$85,Front!$A186)</f>
        <v>0</v>
      </c>
      <c r="E186" s="62">
        <f t="shared" si="14"/>
        <v>4.2000000000000002E-4</v>
      </c>
      <c r="F186" s="63">
        <f t="shared" si="11"/>
        <v>45</v>
      </c>
      <c r="G186" s="64" t="str">
        <f t="shared" si="12"/>
        <v>Indonesian</v>
      </c>
      <c r="H186" s="65">
        <f t="shared" si="13"/>
        <v>0</v>
      </c>
      <c r="I186" s="59"/>
    </row>
    <row r="187" spans="1:9" x14ac:dyDescent="0.25">
      <c r="A187" s="46">
        <v>43</v>
      </c>
      <c r="B187" s="46">
        <v>41</v>
      </c>
      <c r="C187" s="57" t="s">
        <v>242</v>
      </c>
      <c r="D187" s="58">
        <f>VLOOKUP($F$6,'Limited E Fluency'!$A$6:$BD$85,Front!$A187)</f>
        <v>0</v>
      </c>
      <c r="E187" s="62">
        <f t="shared" si="14"/>
        <v>4.3000000000000004E-4</v>
      </c>
      <c r="F187" s="63">
        <f t="shared" si="11"/>
        <v>44</v>
      </c>
      <c r="G187" s="64" t="str">
        <f t="shared" si="12"/>
        <v>Lao</v>
      </c>
      <c r="H187" s="65">
        <f t="shared" si="13"/>
        <v>0</v>
      </c>
      <c r="I187" s="59"/>
    </row>
    <row r="188" spans="1:9" x14ac:dyDescent="0.25">
      <c r="A188" s="46">
        <v>44</v>
      </c>
      <c r="B188" s="46">
        <v>42</v>
      </c>
      <c r="C188" s="57" t="s">
        <v>129</v>
      </c>
      <c r="D188" s="58">
        <f>VLOOKUP($F$6,'Limited E Fluency'!$A$6:$BD$85,Front!$A188)</f>
        <v>6</v>
      </c>
      <c r="E188" s="62">
        <f t="shared" si="14"/>
        <v>6.0004400000000002</v>
      </c>
      <c r="F188" s="63">
        <f t="shared" si="11"/>
        <v>20</v>
      </c>
      <c r="G188" s="64" t="str">
        <f t="shared" si="12"/>
        <v>Dari</v>
      </c>
      <c r="H188" s="65">
        <f t="shared" si="13"/>
        <v>0</v>
      </c>
      <c r="I188" s="59"/>
    </row>
    <row r="189" spans="1:9" x14ac:dyDescent="0.25">
      <c r="A189" s="46">
        <v>45</v>
      </c>
      <c r="B189" s="46">
        <v>43</v>
      </c>
      <c r="C189" s="57" t="s">
        <v>128</v>
      </c>
      <c r="D189" s="58">
        <f>VLOOKUP($F$6,'Limited E Fluency'!$A$6:$BD$85,Front!$A189)</f>
        <v>0</v>
      </c>
      <c r="E189" s="62">
        <f t="shared" si="14"/>
        <v>4.5000000000000004E-4</v>
      </c>
      <c r="F189" s="63">
        <f t="shared" si="11"/>
        <v>43</v>
      </c>
      <c r="G189" s="64" t="str">
        <f t="shared" si="12"/>
        <v>Czech</v>
      </c>
      <c r="H189" s="65">
        <f t="shared" si="13"/>
        <v>0</v>
      </c>
      <c r="I189" s="59"/>
    </row>
    <row r="190" spans="1:9" x14ac:dyDescent="0.25">
      <c r="A190" s="46">
        <v>46</v>
      </c>
      <c r="B190" s="46">
        <v>44</v>
      </c>
      <c r="C190" s="57" t="s">
        <v>133</v>
      </c>
      <c r="D190" s="58">
        <f>VLOOKUP($F$6,'Limited E Fluency'!$A$6:$BD$85,Front!$A190)</f>
        <v>3</v>
      </c>
      <c r="E190" s="62">
        <f t="shared" si="14"/>
        <v>3.0004599999999999</v>
      </c>
      <c r="F190" s="63">
        <f t="shared" si="11"/>
        <v>28</v>
      </c>
      <c r="G190" s="64" t="str">
        <f t="shared" si="12"/>
        <v>Hazaraghi</v>
      </c>
      <c r="H190" s="65">
        <f t="shared" si="13"/>
        <v>0</v>
      </c>
      <c r="I190" s="59"/>
    </row>
    <row r="191" spans="1:9" x14ac:dyDescent="0.25">
      <c r="A191" s="46">
        <v>47</v>
      </c>
      <c r="B191" s="46">
        <v>45</v>
      </c>
      <c r="C191" s="57" t="s">
        <v>126</v>
      </c>
      <c r="D191" s="58">
        <f>VLOOKUP($F$6,'Limited E Fluency'!$A$6:$BD$85,Front!$A191)</f>
        <v>8</v>
      </c>
      <c r="E191" s="62">
        <f t="shared" si="14"/>
        <v>8.00047</v>
      </c>
      <c r="F191" s="63">
        <f t="shared" si="11"/>
        <v>18</v>
      </c>
      <c r="G191" s="64" t="str">
        <f t="shared" si="12"/>
        <v>Filipino</v>
      </c>
      <c r="H191" s="65">
        <f t="shared" si="13"/>
        <v>0</v>
      </c>
      <c r="I191" s="59"/>
    </row>
    <row r="192" spans="1:9" x14ac:dyDescent="0.25">
      <c r="A192" s="46">
        <v>48</v>
      </c>
      <c r="B192" s="46">
        <v>46</v>
      </c>
      <c r="C192" s="57" t="s">
        <v>203</v>
      </c>
      <c r="D192" s="58">
        <f>VLOOKUP($F$6,'Limited E Fluency'!$A$6:$BD$85,Front!$A192)</f>
        <v>0</v>
      </c>
      <c r="E192" s="62">
        <f t="shared" si="14"/>
        <v>4.8000000000000007E-4</v>
      </c>
      <c r="F192" s="63">
        <f t="shared" si="11"/>
        <v>42</v>
      </c>
      <c r="G192" s="64" t="str">
        <f t="shared" si="12"/>
        <v>Somali</v>
      </c>
      <c r="H192" s="65">
        <f t="shared" si="13"/>
        <v>0</v>
      </c>
      <c r="I192" s="59"/>
    </row>
    <row r="193" spans="1:9" x14ac:dyDescent="0.25">
      <c r="A193" s="46">
        <v>49</v>
      </c>
      <c r="B193" s="46">
        <v>47</v>
      </c>
      <c r="C193" s="57" t="s">
        <v>200</v>
      </c>
      <c r="D193" s="58">
        <f>VLOOKUP($F$6,'Limited E Fluency'!$A$6:$BD$85,Front!$A193)</f>
        <v>0</v>
      </c>
      <c r="E193" s="62">
        <f t="shared" si="14"/>
        <v>4.9000000000000009E-4</v>
      </c>
      <c r="F193" s="63">
        <f t="shared" si="11"/>
        <v>41</v>
      </c>
      <c r="G193" s="64" t="str">
        <f t="shared" si="12"/>
        <v>Chaldean Neo-Aramaic</v>
      </c>
      <c r="H193" s="65">
        <f t="shared" si="13"/>
        <v>0</v>
      </c>
      <c r="I193" s="59"/>
    </row>
    <row r="194" spans="1:9" x14ac:dyDescent="0.25">
      <c r="A194" s="46">
        <v>50</v>
      </c>
      <c r="B194" s="46">
        <v>48</v>
      </c>
      <c r="C194" s="57" t="s">
        <v>142</v>
      </c>
      <c r="D194" s="58">
        <f>VLOOKUP($F$6,'Limited E Fluency'!$A$6:$BD$85,Front!$A194)</f>
        <v>0</v>
      </c>
      <c r="E194" s="62">
        <f t="shared" si="14"/>
        <v>5.0000000000000001E-4</v>
      </c>
      <c r="F194" s="63">
        <f t="shared" si="11"/>
        <v>40</v>
      </c>
      <c r="G194" s="64" t="str">
        <f t="shared" si="12"/>
        <v>Slovene</v>
      </c>
      <c r="H194" s="65">
        <f t="shared" si="13"/>
        <v>0</v>
      </c>
      <c r="I194" s="59"/>
    </row>
    <row r="195" spans="1:9" x14ac:dyDescent="0.25">
      <c r="A195" s="46">
        <v>51</v>
      </c>
      <c r="B195" s="46">
        <v>49</v>
      </c>
      <c r="C195" s="57" t="s">
        <v>145</v>
      </c>
      <c r="D195" s="58">
        <f>VLOOKUP($F$6,'Limited E Fluency'!$A$6:$BD$85,Front!$A195)</f>
        <v>0</v>
      </c>
      <c r="E195" s="62">
        <f t="shared" si="14"/>
        <v>5.1000000000000004E-4</v>
      </c>
      <c r="F195" s="63">
        <f t="shared" si="11"/>
        <v>39</v>
      </c>
      <c r="G195" s="64" t="str">
        <f t="shared" si="12"/>
        <v>Japanese</v>
      </c>
      <c r="H195" s="65">
        <f t="shared" si="13"/>
        <v>0</v>
      </c>
      <c r="I195" s="59"/>
    </row>
    <row r="196" spans="1:9" x14ac:dyDescent="0.25">
      <c r="A196" s="46">
        <v>52</v>
      </c>
      <c r="B196" s="46">
        <v>50</v>
      </c>
      <c r="C196" s="57" t="s">
        <v>150</v>
      </c>
      <c r="D196" s="58">
        <f>VLOOKUP($F$6,'Limited E Fluency'!$A$6:$BD$85,Front!$A196)</f>
        <v>0</v>
      </c>
      <c r="E196" s="62">
        <f t="shared" si="14"/>
        <v>5.2000000000000006E-4</v>
      </c>
      <c r="F196" s="63">
        <f t="shared" si="11"/>
        <v>38</v>
      </c>
      <c r="G196" s="64" t="str">
        <f t="shared" si="12"/>
        <v>Wu</v>
      </c>
      <c r="H196" s="65">
        <f t="shared" si="13"/>
        <v>0</v>
      </c>
      <c r="I196" s="59"/>
    </row>
    <row r="197" spans="1:9" x14ac:dyDescent="0.25">
      <c r="A197" s="46">
        <v>53</v>
      </c>
      <c r="B197" s="46">
        <v>51</v>
      </c>
      <c r="C197" s="57" t="s">
        <v>243</v>
      </c>
      <c r="D197" s="58">
        <f>VLOOKUP($F$6,'Limited E Fluency'!$A$6:$BD$85,Front!$A197)</f>
        <v>0</v>
      </c>
      <c r="E197" s="62">
        <f t="shared" si="14"/>
        <v>5.3000000000000009E-4</v>
      </c>
      <c r="F197" s="63">
        <f t="shared" si="11"/>
        <v>37</v>
      </c>
      <c r="G197" s="64" t="str">
        <f t="shared" si="12"/>
        <v>German</v>
      </c>
      <c r="H197" s="65">
        <f t="shared" si="13"/>
        <v>0</v>
      </c>
      <c r="I197" s="59"/>
    </row>
    <row r="198" spans="1:9" x14ac:dyDescent="0.25">
      <c r="A198" s="46">
        <v>54</v>
      </c>
      <c r="B198" s="46">
        <v>52</v>
      </c>
      <c r="C198" s="57" t="s">
        <v>244</v>
      </c>
      <c r="D198" s="58">
        <f>VLOOKUP($F$6,'Limited E Fluency'!$A$6:$BD$85,Front!$A198)</f>
        <v>0</v>
      </c>
      <c r="E198" s="62">
        <f t="shared" si="14"/>
        <v>5.4000000000000001E-4</v>
      </c>
      <c r="F198" s="63">
        <f t="shared" si="11"/>
        <v>36</v>
      </c>
      <c r="G198" s="64" t="str">
        <f t="shared" si="12"/>
        <v>Korean</v>
      </c>
      <c r="H198" s="65">
        <f t="shared" si="13"/>
        <v>0</v>
      </c>
      <c r="I198" s="59"/>
    </row>
    <row r="199" spans="1:9" x14ac:dyDescent="0.25">
      <c r="A199" s="46">
        <v>55</v>
      </c>
      <c r="B199" s="46">
        <v>53</v>
      </c>
      <c r="C199" s="57" t="s">
        <v>245</v>
      </c>
      <c r="D199" s="58">
        <f>VLOOKUP($F$6,'Limited E Fluency'!$A$6:$BD$85,Front!$A199)</f>
        <v>0</v>
      </c>
      <c r="E199" s="62">
        <f t="shared" si="14"/>
        <v>5.5000000000000003E-4</v>
      </c>
      <c r="F199" s="63">
        <f t="shared" si="11"/>
        <v>35</v>
      </c>
      <c r="G199" s="64" t="str">
        <f t="shared" si="12"/>
        <v>Slovak</v>
      </c>
      <c r="H199" s="65">
        <f t="shared" si="13"/>
        <v>0</v>
      </c>
      <c r="I199" s="59"/>
    </row>
    <row r="200" spans="1:9" x14ac:dyDescent="0.25">
      <c r="A200" s="46">
        <v>56</v>
      </c>
      <c r="B200" s="46">
        <v>54</v>
      </c>
      <c r="C200" s="57" t="s">
        <v>207</v>
      </c>
      <c r="D200" s="58">
        <f>VLOOKUP($F$6,'Limited E Fluency'!$A$6:$BD$85,Front!$A200)</f>
        <v>0</v>
      </c>
      <c r="E200" s="62">
        <f t="shared" si="14"/>
        <v>5.6000000000000006E-4</v>
      </c>
      <c r="F200" s="63">
        <f t="shared" si="11"/>
        <v>34</v>
      </c>
      <c r="G200" s="64" t="str">
        <f t="shared" si="12"/>
        <v>Assyrian Neo-Aramaic</v>
      </c>
      <c r="H200" s="65">
        <f t="shared" si="13"/>
        <v>0</v>
      </c>
      <c r="I200" s="59"/>
    </row>
    <row r="201" spans="1:9" x14ac:dyDescent="0.25">
      <c r="E201" s="59"/>
      <c r="F201" s="59"/>
      <c r="G201" s="59"/>
      <c r="H201" s="60"/>
      <c r="I201" s="59"/>
    </row>
    <row r="202" spans="1:9" x14ac:dyDescent="0.25">
      <c r="E202" s="59"/>
      <c r="F202" s="59"/>
      <c r="G202" s="59"/>
      <c r="H202" s="60"/>
      <c r="I202" s="59"/>
    </row>
  </sheetData>
  <sheetProtection sheet="1" objects="1" scenarios="1"/>
  <mergeCells count="2">
    <mergeCell ref="E1:Q1"/>
    <mergeCell ref="E2:Q2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5</xdr:col>
                    <xdr:colOff>12700</xdr:colOff>
                    <xdr:row>4</xdr:row>
                    <xdr:rowOff>190500</xdr:rowOff>
                  </from>
                  <to>
                    <xdr:col>7</xdr:col>
                    <xdr:colOff>101600</xdr:colOff>
                    <xdr:row>6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15.7265625" defaultRowHeight="12.5" x14ac:dyDescent="0.25"/>
  <sheetData>
    <row r="1" spans="1:1" s="9" customFormat="1" ht="60" customHeight="1" x14ac:dyDescent="0.25"/>
    <row r="2" spans="1:1" x14ac:dyDescent="0.25">
      <c r="A2" s="10" t="s">
        <v>6</v>
      </c>
    </row>
    <row r="3" spans="1:1" x14ac:dyDescent="0.25">
      <c r="A3" s="11" t="s">
        <v>9</v>
      </c>
    </row>
    <row r="4" spans="1:1" x14ac:dyDescent="0.25">
      <c r="A4" s="11" t="s">
        <v>10</v>
      </c>
    </row>
    <row r="5" spans="1:1" x14ac:dyDescent="0.25">
      <c r="A5" s="10"/>
    </row>
    <row r="6" spans="1:1" x14ac:dyDescent="0.25">
      <c r="A6" s="10" t="s">
        <v>13</v>
      </c>
    </row>
    <row r="7" spans="1:1" x14ac:dyDescent="0.25">
      <c r="A7" s="10" t="s">
        <v>12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RowHeight="12.5" x14ac:dyDescent="0.25"/>
  <cols>
    <col min="1" max="1" width="18.26953125" customWidth="1"/>
  </cols>
  <sheetData>
    <row r="1" spans="1:2" ht="15.5" x14ac:dyDescent="0.35">
      <c r="A1" s="4" t="s">
        <v>0</v>
      </c>
    </row>
    <row r="2" spans="1:2" ht="26.25" customHeight="1" x14ac:dyDescent="0.25">
      <c r="A2" s="8" t="s">
        <v>5</v>
      </c>
    </row>
    <row r="3" spans="1:2" ht="13" x14ac:dyDescent="0.25">
      <c r="A3" s="7" t="s">
        <v>4</v>
      </c>
    </row>
    <row r="4" spans="1:2" ht="13" x14ac:dyDescent="0.25">
      <c r="A4" s="6" t="s">
        <v>1</v>
      </c>
    </row>
    <row r="5" spans="1:2" x14ac:dyDescent="0.25">
      <c r="A5" s="2" t="s">
        <v>2</v>
      </c>
    </row>
    <row r="6" spans="1:2" x14ac:dyDescent="0.25">
      <c r="A6" s="5" t="s">
        <v>3</v>
      </c>
    </row>
    <row r="7" spans="1:2" x14ac:dyDescent="0.25">
      <c r="A7" s="3" t="s">
        <v>7</v>
      </c>
      <c r="B7" s="1">
        <v>0.25</v>
      </c>
    </row>
    <row r="8" spans="1:2" x14ac:dyDescent="0.25">
      <c r="A8" s="3" t="s">
        <v>8</v>
      </c>
      <c r="B8" t="s">
        <v>11</v>
      </c>
    </row>
    <row r="9" spans="1:2" x14ac:dyDescent="0.25">
      <c r="A9" s="3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A9865105</value>
    </field>
    <field name="Objective-Title">
      <value order="0">Older lone person households - a profile</value>
    </field>
    <field name="Objective-Description">
      <value order="0"/>
    </field>
    <field name="Objective-CreationStamp">
      <value order="0">2023-06-07T02:59:59Z</value>
    </field>
    <field name="Objective-IsApproved">
      <value order="0">false</value>
    </field>
    <field name="Objective-IsPublished">
      <value order="0">true</value>
    </field>
    <field name="Objective-DatePublished">
      <value order="0">2023-06-07T03:00:06Z</value>
    </field>
    <field name="Objective-ModificationStamp">
      <value order="0">2023-07-31T02:17:39Z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vA12552767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Population by Sex</vt:lpstr>
      <vt:lpstr>Disability</vt:lpstr>
      <vt:lpstr>Birthplace</vt:lpstr>
      <vt:lpstr>Language</vt:lpstr>
      <vt:lpstr>Limited E Fluency</vt:lpstr>
      <vt:lpstr>Front</vt:lpstr>
      <vt:lpstr>template_rse</vt:lpstr>
      <vt:lpstr>format</vt:lpstr>
      <vt:lpstr>Front!Print_Area</vt:lpstr>
      <vt:lpstr>'Population by Sex'!Print_Area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2018-08-22T02:16:32Z</dcterms:created>
  <dcterms:modified xsi:type="dcterms:W3CDTF">2023-06-07T02:59:22Z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A9865105</vt:lpwstr>
  </op:property>
  <op:property fmtid="{D5CDD505-2E9C-101B-9397-08002B2CF9AE}" pid="4" name="Objective-Title">
    <vt:lpwstr xmlns:vt="http://schemas.openxmlformats.org/officeDocument/2006/docPropsVTypes">Older lone person households - a profile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2023-06-07T02:59:59Z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2023-06-07T03:00:06Z</vt:filetime>
  </op:property>
  <op:property fmtid="{D5CDD505-2E9C-101B-9397-08002B2CF9AE}" pid="10" name="Objective-ModificationStamp">
    <vt:filetime xmlns:vt="http://schemas.openxmlformats.org/officeDocument/2006/docPropsVTypes">2023-07-31T02:17:39Z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vA12552767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