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trlProps/ctrlProp2.xml" ContentType="application/vnd.ms-excel.controlproperties+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2.xml" ContentType="application/vnd.openxmlformats-officedocument.customXmlProperties+xml"/>
</Types>
</file>

<file path=_rels/.rels>&#65279;<?xml version="1.0" encoding="utf-8"?><Relationships xmlns="http://schemas.openxmlformats.org/package/2006/relationships"><Relationship Type="http://schemas.openxmlformats.org/officeDocument/2006/relationships/extended-properties" Target="docProps/app.xml" Id="rId3" /><Relationship Type="http://schemas.openxmlformats.org/package/2006/relationships/metadata/core-properties" Target="docProps/core.xml" Id="rId2" /><Relationship Type="http://schemas.openxmlformats.org/officeDocument/2006/relationships/officeDocument" Target="xl/workbook.xml" Id="rId1" /><Relationship Type="http://schemas.openxmlformats.org/officeDocument/2006/relationships/custom-properties" Target="/docProps/custom.xml" Id="Rcdf92a50656d40c8"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C:\~ Work\~ Tables 2022 Council website new 2022 Feb\"/>
    </mc:Choice>
  </mc:AlternateContent>
  <xr:revisionPtr revIDLastSave="0" documentId="8_{591FFC2D-1067-48A6-B1CE-1A4AAA6621F2}" xr6:coauthVersionLast="47" xr6:coauthVersionMax="47" xr10:uidLastSave="{00000000-0000-0000-0000-000000000000}"/>
  <bookViews>
    <workbookView xWindow="-98" yWindow="-98" windowWidth="20715" windowHeight="13276" firstSheet="2" activeTab="2" xr2:uid="{00000000-000D-0000-FFFF-FFFF00000000}"/>
  </bookViews>
  <sheets>
    <sheet name="Table (2)" sheetId="5" state="hidden" r:id="rId1"/>
    <sheet name="New Rates" sheetId="8" state="hidden" r:id="rId2"/>
    <sheet name="Single Municipalities" sheetId="6" r:id="rId3"/>
    <sheet name="Comparison" sheetId="9" r:id="rId4"/>
  </sheets>
  <definedNames>
    <definedName name="_xlnm.Print_Area" localSheetId="3">Comparison!$A$1:$K$72</definedName>
    <definedName name="_xlnm.Print_Area" localSheetId="2">'Single Municipalities'!$C$1:$K$42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0" i="9" l="1"/>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9" i="9"/>
  <c r="E9" i="9"/>
  <c r="D10" i="9"/>
  <c r="D11" i="9"/>
  <c r="D12" i="9"/>
  <c r="D13" i="9"/>
  <c r="D14" i="9"/>
  <c r="D15" i="9"/>
  <c r="D16" i="9"/>
  <c r="D17"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D83" i="9"/>
  <c r="D84" i="9"/>
  <c r="D85" i="9"/>
  <c r="D86" i="9"/>
  <c r="D87" i="9"/>
  <c r="D9" i="9"/>
  <c r="C10" i="9"/>
  <c r="C11" i="9"/>
  <c r="C12" i="9"/>
  <c r="C13" i="9"/>
  <c r="C14" i="9"/>
  <c r="C15" i="9"/>
  <c r="C16"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9" i="9"/>
  <c r="T6" i="8"/>
  <c r="S6" i="8"/>
  <c r="C86" i="5"/>
  <c r="D86" i="5"/>
  <c r="E86" i="5"/>
  <c r="F86" i="5"/>
  <c r="G86" i="5"/>
  <c r="H86" i="5"/>
  <c r="I86" i="5"/>
  <c r="J86" i="5"/>
  <c r="K86" i="5"/>
  <c r="Q6" i="8"/>
  <c r="M6" i="5"/>
  <c r="AI6" i="8"/>
  <c r="M24" i="5"/>
  <c r="N24" i="5"/>
  <c r="O24" i="5"/>
  <c r="P24" i="5"/>
  <c r="Q24" i="5"/>
  <c r="R24" i="5"/>
  <c r="S24" i="5"/>
  <c r="T24" i="5"/>
  <c r="M25" i="5"/>
  <c r="N25" i="5"/>
  <c r="O25" i="5"/>
  <c r="P25" i="5"/>
  <c r="Q25" i="5"/>
  <c r="R25" i="5"/>
  <c r="S25" i="5"/>
  <c r="T25" i="5"/>
  <c r="M26" i="5"/>
  <c r="N26" i="5"/>
  <c r="O26" i="5"/>
  <c r="P26" i="5"/>
  <c r="Q26" i="5"/>
  <c r="R26" i="5"/>
  <c r="S26" i="5"/>
  <c r="T26" i="5"/>
  <c r="M27" i="5"/>
  <c r="N27" i="5"/>
  <c r="O27" i="5"/>
  <c r="P27" i="5"/>
  <c r="Q27" i="5"/>
  <c r="R27" i="5"/>
  <c r="S27" i="5"/>
  <c r="T27" i="5"/>
  <c r="M28" i="5"/>
  <c r="N28" i="5"/>
  <c r="O28" i="5"/>
  <c r="P28" i="5"/>
  <c r="Q28" i="5"/>
  <c r="R28" i="5"/>
  <c r="S28" i="5"/>
  <c r="T28" i="5"/>
  <c r="M29" i="5"/>
  <c r="N29" i="5"/>
  <c r="O29" i="5"/>
  <c r="P29" i="5"/>
  <c r="Q29" i="5"/>
  <c r="R29" i="5"/>
  <c r="S29" i="5"/>
  <c r="T29" i="5"/>
  <c r="M30" i="5"/>
  <c r="N30" i="5"/>
  <c r="O30" i="5"/>
  <c r="P30" i="5"/>
  <c r="Q30" i="5"/>
  <c r="R30" i="5"/>
  <c r="S30" i="5"/>
  <c r="T30" i="5"/>
  <c r="M31" i="5"/>
  <c r="N31" i="5"/>
  <c r="O31" i="5"/>
  <c r="P31" i="5"/>
  <c r="Q31" i="5"/>
  <c r="R31" i="5"/>
  <c r="S31" i="5"/>
  <c r="T31" i="5"/>
  <c r="M32" i="5"/>
  <c r="N32" i="5"/>
  <c r="O32" i="5"/>
  <c r="P32" i="5"/>
  <c r="Q32" i="5"/>
  <c r="R32" i="5"/>
  <c r="S32" i="5"/>
  <c r="T32" i="5"/>
  <c r="M33" i="5"/>
  <c r="N33" i="5"/>
  <c r="O33" i="5"/>
  <c r="P33" i="5"/>
  <c r="Q33" i="5"/>
  <c r="R33" i="5"/>
  <c r="S33" i="5"/>
  <c r="T33" i="5"/>
  <c r="M34" i="5"/>
  <c r="N34" i="5"/>
  <c r="O34" i="5"/>
  <c r="P34" i="5"/>
  <c r="Q34" i="5"/>
  <c r="R34" i="5"/>
  <c r="S34" i="5"/>
  <c r="T34" i="5"/>
  <c r="M35" i="5"/>
  <c r="N35" i="5"/>
  <c r="O35" i="5"/>
  <c r="P35" i="5"/>
  <c r="Q35" i="5"/>
  <c r="R35" i="5"/>
  <c r="S35" i="5"/>
  <c r="T35" i="5"/>
  <c r="M36" i="5"/>
  <c r="N36" i="5"/>
  <c r="O36" i="5"/>
  <c r="P36" i="5"/>
  <c r="Q36" i="5"/>
  <c r="R36" i="5"/>
  <c r="S36" i="5"/>
  <c r="T36" i="5"/>
  <c r="M37" i="5"/>
  <c r="N37" i="5"/>
  <c r="O37" i="5"/>
  <c r="P37" i="5"/>
  <c r="Q37" i="5"/>
  <c r="R37" i="5"/>
  <c r="S37" i="5"/>
  <c r="T37" i="5"/>
  <c r="M38" i="5"/>
  <c r="N38" i="5"/>
  <c r="O38" i="5"/>
  <c r="P38" i="5"/>
  <c r="Q38" i="5"/>
  <c r="R38" i="5"/>
  <c r="S38" i="5"/>
  <c r="T38" i="5"/>
  <c r="M39" i="5"/>
  <c r="N39" i="5"/>
  <c r="O39" i="5"/>
  <c r="P39" i="5"/>
  <c r="Q39" i="5"/>
  <c r="R39" i="5"/>
  <c r="S39" i="5"/>
  <c r="T39" i="5"/>
  <c r="M40" i="5"/>
  <c r="N40" i="5"/>
  <c r="O40" i="5"/>
  <c r="P40" i="5"/>
  <c r="Q40" i="5"/>
  <c r="R40" i="5"/>
  <c r="S40" i="5"/>
  <c r="T40" i="5"/>
  <c r="M41" i="5"/>
  <c r="N41" i="5"/>
  <c r="O41" i="5"/>
  <c r="P41" i="5"/>
  <c r="Q41" i="5"/>
  <c r="R41" i="5"/>
  <c r="S41" i="5"/>
  <c r="T41" i="5"/>
  <c r="M42" i="5"/>
  <c r="N42" i="5"/>
  <c r="O42" i="5"/>
  <c r="P42" i="5"/>
  <c r="Q42" i="5"/>
  <c r="R42" i="5"/>
  <c r="S42" i="5"/>
  <c r="T42" i="5"/>
  <c r="M43" i="5"/>
  <c r="N43" i="5"/>
  <c r="O43" i="5"/>
  <c r="P43" i="5"/>
  <c r="Q43" i="5"/>
  <c r="R43" i="5"/>
  <c r="S43" i="5"/>
  <c r="T43" i="5"/>
  <c r="M44" i="5"/>
  <c r="N44" i="5"/>
  <c r="O44" i="5"/>
  <c r="P44" i="5"/>
  <c r="Q44" i="5"/>
  <c r="R44" i="5"/>
  <c r="S44" i="5"/>
  <c r="T44" i="5"/>
  <c r="M45" i="5"/>
  <c r="N45" i="5"/>
  <c r="O45" i="5"/>
  <c r="P45" i="5"/>
  <c r="Q45" i="5"/>
  <c r="R45" i="5"/>
  <c r="S45" i="5"/>
  <c r="T45" i="5"/>
  <c r="M46" i="5"/>
  <c r="N46" i="5"/>
  <c r="O46" i="5"/>
  <c r="P46" i="5"/>
  <c r="Q46" i="5"/>
  <c r="R46" i="5"/>
  <c r="S46" i="5"/>
  <c r="T46" i="5"/>
  <c r="M47" i="5"/>
  <c r="N47" i="5"/>
  <c r="O47" i="5"/>
  <c r="P47" i="5"/>
  <c r="Q47" i="5"/>
  <c r="R47" i="5"/>
  <c r="S47" i="5"/>
  <c r="T47" i="5"/>
  <c r="M48" i="5"/>
  <c r="N48" i="5"/>
  <c r="O48" i="5"/>
  <c r="P48" i="5"/>
  <c r="Q48" i="5"/>
  <c r="R48" i="5"/>
  <c r="S48" i="5"/>
  <c r="T48" i="5"/>
  <c r="M49" i="5"/>
  <c r="N49" i="5"/>
  <c r="O49" i="5"/>
  <c r="P49" i="5"/>
  <c r="Q49" i="5"/>
  <c r="R49" i="5"/>
  <c r="S49" i="5"/>
  <c r="T49" i="5"/>
  <c r="M50" i="5"/>
  <c r="N50" i="5"/>
  <c r="O50" i="5"/>
  <c r="P50" i="5"/>
  <c r="Q50" i="5"/>
  <c r="R50" i="5"/>
  <c r="S50" i="5"/>
  <c r="T50" i="5"/>
  <c r="M51" i="5"/>
  <c r="N51" i="5"/>
  <c r="O51" i="5"/>
  <c r="P51" i="5"/>
  <c r="Q51" i="5"/>
  <c r="R51" i="5"/>
  <c r="S51" i="5"/>
  <c r="T51" i="5"/>
  <c r="M52" i="5"/>
  <c r="N52" i="5"/>
  <c r="O52" i="5"/>
  <c r="P52" i="5"/>
  <c r="Q52" i="5"/>
  <c r="R52" i="5"/>
  <c r="S52" i="5"/>
  <c r="T52" i="5"/>
  <c r="M53" i="5"/>
  <c r="N53" i="5"/>
  <c r="O53" i="5"/>
  <c r="P53" i="5"/>
  <c r="Q53" i="5"/>
  <c r="R53" i="5"/>
  <c r="S53" i="5"/>
  <c r="T53" i="5"/>
  <c r="M54" i="5"/>
  <c r="N54" i="5"/>
  <c r="O54" i="5"/>
  <c r="P54" i="5"/>
  <c r="Q54" i="5"/>
  <c r="R54" i="5"/>
  <c r="S54" i="5"/>
  <c r="T54" i="5"/>
  <c r="M55" i="5"/>
  <c r="N55" i="5"/>
  <c r="O55" i="5"/>
  <c r="P55" i="5"/>
  <c r="Q55" i="5"/>
  <c r="R55" i="5"/>
  <c r="S55" i="5"/>
  <c r="T55" i="5"/>
  <c r="M56" i="5"/>
  <c r="N56" i="5"/>
  <c r="O56" i="5"/>
  <c r="P56" i="5"/>
  <c r="Q56" i="5"/>
  <c r="R56" i="5"/>
  <c r="S56" i="5"/>
  <c r="T56" i="5"/>
  <c r="M57" i="5"/>
  <c r="N57" i="5"/>
  <c r="O57" i="5"/>
  <c r="P57" i="5"/>
  <c r="Q57" i="5"/>
  <c r="R57" i="5"/>
  <c r="S57" i="5"/>
  <c r="T57" i="5"/>
  <c r="M58" i="5"/>
  <c r="N58" i="5"/>
  <c r="O58" i="5"/>
  <c r="P58" i="5"/>
  <c r="Q58" i="5"/>
  <c r="R58" i="5"/>
  <c r="S58" i="5"/>
  <c r="T58" i="5"/>
  <c r="M59" i="5"/>
  <c r="N59" i="5"/>
  <c r="O59" i="5"/>
  <c r="P59" i="5"/>
  <c r="Q59" i="5"/>
  <c r="R59" i="5"/>
  <c r="S59" i="5"/>
  <c r="T59" i="5"/>
  <c r="M60" i="5"/>
  <c r="N60" i="5"/>
  <c r="O60" i="5"/>
  <c r="P60" i="5"/>
  <c r="Q60" i="5"/>
  <c r="R60" i="5"/>
  <c r="S60" i="5"/>
  <c r="T60" i="5"/>
  <c r="M61" i="5"/>
  <c r="N61" i="5"/>
  <c r="O61" i="5"/>
  <c r="P61" i="5"/>
  <c r="Q61" i="5"/>
  <c r="R61" i="5"/>
  <c r="S61" i="5"/>
  <c r="T61" i="5"/>
  <c r="M62" i="5"/>
  <c r="N62" i="5"/>
  <c r="O62" i="5"/>
  <c r="P62" i="5"/>
  <c r="Q62" i="5"/>
  <c r="R62" i="5"/>
  <c r="S62" i="5"/>
  <c r="T62" i="5"/>
  <c r="M63" i="5"/>
  <c r="N63" i="5"/>
  <c r="O63" i="5"/>
  <c r="P63" i="5"/>
  <c r="Q63" i="5"/>
  <c r="R63" i="5"/>
  <c r="S63" i="5"/>
  <c r="T63" i="5"/>
  <c r="M64" i="5"/>
  <c r="N64" i="5"/>
  <c r="O64" i="5"/>
  <c r="P64" i="5"/>
  <c r="Q64" i="5"/>
  <c r="R64" i="5"/>
  <c r="S64" i="5"/>
  <c r="T64" i="5"/>
  <c r="M65" i="5"/>
  <c r="N65" i="5"/>
  <c r="O65" i="5"/>
  <c r="P65" i="5"/>
  <c r="Q65" i="5"/>
  <c r="R65" i="5"/>
  <c r="S65" i="5"/>
  <c r="T65" i="5"/>
  <c r="M66" i="5"/>
  <c r="N66" i="5"/>
  <c r="O66" i="5"/>
  <c r="P66" i="5"/>
  <c r="Q66" i="5"/>
  <c r="R66" i="5"/>
  <c r="S66" i="5"/>
  <c r="T66" i="5"/>
  <c r="M67" i="5"/>
  <c r="N67" i="5"/>
  <c r="O67" i="5"/>
  <c r="P67" i="5"/>
  <c r="Q67" i="5"/>
  <c r="R67" i="5"/>
  <c r="S67" i="5"/>
  <c r="T67" i="5"/>
  <c r="M68" i="5"/>
  <c r="N68" i="5"/>
  <c r="O68" i="5"/>
  <c r="P68" i="5"/>
  <c r="Q68" i="5"/>
  <c r="R68" i="5"/>
  <c r="S68" i="5"/>
  <c r="T68" i="5"/>
  <c r="M69" i="5"/>
  <c r="N69" i="5"/>
  <c r="O69" i="5"/>
  <c r="P69" i="5"/>
  <c r="Q69" i="5"/>
  <c r="R69" i="5"/>
  <c r="S69" i="5"/>
  <c r="T69" i="5"/>
  <c r="M70" i="5"/>
  <c r="N70" i="5"/>
  <c r="O70" i="5"/>
  <c r="P70" i="5"/>
  <c r="Q70" i="5"/>
  <c r="R70" i="5"/>
  <c r="S70" i="5"/>
  <c r="T70" i="5"/>
  <c r="M71" i="5"/>
  <c r="N71" i="5"/>
  <c r="O71" i="5"/>
  <c r="P71" i="5"/>
  <c r="Q71" i="5"/>
  <c r="R71" i="5"/>
  <c r="S71" i="5"/>
  <c r="T71" i="5"/>
  <c r="M72" i="5"/>
  <c r="N72" i="5"/>
  <c r="O72" i="5"/>
  <c r="P72" i="5"/>
  <c r="Q72" i="5"/>
  <c r="R72" i="5"/>
  <c r="S72" i="5"/>
  <c r="T72" i="5"/>
  <c r="M73" i="5"/>
  <c r="N73" i="5"/>
  <c r="O73" i="5"/>
  <c r="P73" i="5"/>
  <c r="Q73" i="5"/>
  <c r="R73" i="5"/>
  <c r="S73" i="5"/>
  <c r="T73" i="5"/>
  <c r="M74" i="5"/>
  <c r="N74" i="5"/>
  <c r="O74" i="5"/>
  <c r="P74" i="5"/>
  <c r="Q74" i="5"/>
  <c r="R74" i="5"/>
  <c r="S74" i="5"/>
  <c r="T74" i="5"/>
  <c r="M75" i="5"/>
  <c r="N75" i="5"/>
  <c r="O75" i="5"/>
  <c r="P75" i="5"/>
  <c r="Q75" i="5"/>
  <c r="R75" i="5"/>
  <c r="S75" i="5"/>
  <c r="T75" i="5"/>
  <c r="M76" i="5"/>
  <c r="N76" i="5"/>
  <c r="O76" i="5"/>
  <c r="P76" i="5"/>
  <c r="Q76" i="5"/>
  <c r="R76" i="5"/>
  <c r="S76" i="5"/>
  <c r="T76" i="5"/>
  <c r="M77" i="5"/>
  <c r="N77" i="5"/>
  <c r="O77" i="5"/>
  <c r="P77" i="5"/>
  <c r="Q77" i="5"/>
  <c r="R77" i="5"/>
  <c r="S77" i="5"/>
  <c r="T77" i="5"/>
  <c r="M78" i="5"/>
  <c r="N78" i="5"/>
  <c r="O78" i="5"/>
  <c r="P78" i="5"/>
  <c r="Q78" i="5"/>
  <c r="R78" i="5"/>
  <c r="S78" i="5"/>
  <c r="T78" i="5"/>
  <c r="M79" i="5"/>
  <c r="N79" i="5"/>
  <c r="O79" i="5"/>
  <c r="P79" i="5"/>
  <c r="Q79" i="5"/>
  <c r="R79" i="5"/>
  <c r="S79" i="5"/>
  <c r="T79" i="5"/>
  <c r="M80" i="5"/>
  <c r="N80" i="5"/>
  <c r="O80" i="5"/>
  <c r="P80" i="5"/>
  <c r="Q80" i="5"/>
  <c r="R80" i="5"/>
  <c r="S80" i="5"/>
  <c r="T80" i="5"/>
  <c r="M81" i="5"/>
  <c r="N81" i="5"/>
  <c r="O81" i="5"/>
  <c r="P81" i="5"/>
  <c r="Q81" i="5"/>
  <c r="R81" i="5"/>
  <c r="S81" i="5"/>
  <c r="T81" i="5"/>
  <c r="M82" i="5"/>
  <c r="N82" i="5"/>
  <c r="O82" i="5"/>
  <c r="P82" i="5"/>
  <c r="Q82" i="5"/>
  <c r="R82" i="5"/>
  <c r="S82" i="5"/>
  <c r="T82" i="5"/>
  <c r="M83" i="5"/>
  <c r="N83" i="5"/>
  <c r="O83" i="5"/>
  <c r="P83" i="5"/>
  <c r="Q83" i="5"/>
  <c r="R83" i="5"/>
  <c r="S83" i="5"/>
  <c r="T83" i="5"/>
  <c r="M84" i="5"/>
  <c r="N84" i="5"/>
  <c r="O84" i="5"/>
  <c r="P84" i="5"/>
  <c r="Q84" i="5"/>
  <c r="R84" i="5"/>
  <c r="S84" i="5"/>
  <c r="T84" i="5"/>
  <c r="M85" i="5"/>
  <c r="N85" i="5"/>
  <c r="O85" i="5"/>
  <c r="P85" i="5"/>
  <c r="Q85" i="5"/>
  <c r="R85" i="5"/>
  <c r="S85" i="5"/>
  <c r="T85" i="5"/>
  <c r="M7" i="5"/>
  <c r="N7" i="5"/>
  <c r="O7" i="5"/>
  <c r="P7" i="5"/>
  <c r="Q7" i="5"/>
  <c r="R7" i="5"/>
  <c r="S7" i="5"/>
  <c r="T7" i="5"/>
  <c r="M8" i="5"/>
  <c r="N8" i="5"/>
  <c r="O8" i="5"/>
  <c r="P8" i="5"/>
  <c r="Q8" i="5"/>
  <c r="R8" i="5"/>
  <c r="S8" i="5"/>
  <c r="T8" i="5"/>
  <c r="M9" i="5"/>
  <c r="N9" i="5"/>
  <c r="O9" i="5"/>
  <c r="P9" i="5"/>
  <c r="Q9" i="5"/>
  <c r="R9" i="5"/>
  <c r="S9" i="5"/>
  <c r="T9" i="5"/>
  <c r="M10" i="5"/>
  <c r="N10" i="5"/>
  <c r="O10" i="5"/>
  <c r="P10" i="5"/>
  <c r="Q10" i="5"/>
  <c r="R10" i="5"/>
  <c r="S10" i="5"/>
  <c r="T10" i="5"/>
  <c r="M11" i="5"/>
  <c r="N11" i="5"/>
  <c r="O11" i="5"/>
  <c r="P11" i="5"/>
  <c r="Q11" i="5"/>
  <c r="R11" i="5"/>
  <c r="S11" i="5"/>
  <c r="T11" i="5"/>
  <c r="M12" i="5"/>
  <c r="N12" i="5"/>
  <c r="O12" i="5"/>
  <c r="P12" i="5"/>
  <c r="Q12" i="5"/>
  <c r="R12" i="5"/>
  <c r="S12" i="5"/>
  <c r="T12" i="5"/>
  <c r="M13" i="5"/>
  <c r="N13" i="5"/>
  <c r="O13" i="5"/>
  <c r="P13" i="5"/>
  <c r="Q13" i="5"/>
  <c r="R13" i="5"/>
  <c r="S13" i="5"/>
  <c r="T13" i="5"/>
  <c r="M14" i="5"/>
  <c r="N14" i="5"/>
  <c r="O14" i="5"/>
  <c r="P14" i="5"/>
  <c r="Q14" i="5"/>
  <c r="R14" i="5"/>
  <c r="S14" i="5"/>
  <c r="T14" i="5"/>
  <c r="M15" i="5"/>
  <c r="N15" i="5"/>
  <c r="O15" i="5"/>
  <c r="P15" i="5"/>
  <c r="Q15" i="5"/>
  <c r="R15" i="5"/>
  <c r="S15" i="5"/>
  <c r="T15" i="5"/>
  <c r="M16" i="5"/>
  <c r="N16" i="5"/>
  <c r="O16" i="5"/>
  <c r="P16" i="5"/>
  <c r="Q16" i="5"/>
  <c r="R16" i="5"/>
  <c r="S16" i="5"/>
  <c r="T16" i="5"/>
  <c r="M17" i="5"/>
  <c r="N17" i="5"/>
  <c r="O17" i="5"/>
  <c r="P17" i="5"/>
  <c r="Q17" i="5"/>
  <c r="R17" i="5"/>
  <c r="S17" i="5"/>
  <c r="T17" i="5"/>
  <c r="M18" i="5"/>
  <c r="N18" i="5"/>
  <c r="O18" i="5"/>
  <c r="P18" i="5"/>
  <c r="Q18" i="5"/>
  <c r="R18" i="5"/>
  <c r="S18" i="5"/>
  <c r="T18" i="5"/>
  <c r="M19" i="5"/>
  <c r="N19" i="5"/>
  <c r="O19" i="5"/>
  <c r="P19" i="5"/>
  <c r="Q19" i="5"/>
  <c r="R19" i="5"/>
  <c r="S19" i="5"/>
  <c r="T19" i="5"/>
  <c r="M20" i="5"/>
  <c r="N20" i="5"/>
  <c r="O20" i="5"/>
  <c r="P20" i="5"/>
  <c r="Q20" i="5"/>
  <c r="R20" i="5"/>
  <c r="S20" i="5"/>
  <c r="T20" i="5"/>
  <c r="M21" i="5"/>
  <c r="N21" i="5"/>
  <c r="O21" i="5"/>
  <c r="P21" i="5"/>
  <c r="Q21" i="5"/>
  <c r="R21" i="5"/>
  <c r="S21" i="5"/>
  <c r="T21" i="5"/>
  <c r="M22" i="5"/>
  <c r="N22" i="5"/>
  <c r="O22" i="5"/>
  <c r="P22" i="5"/>
  <c r="Q22" i="5"/>
  <c r="R22" i="5"/>
  <c r="S22" i="5"/>
  <c r="T22" i="5"/>
  <c r="M23" i="5"/>
  <c r="N23" i="5"/>
  <c r="O23" i="5"/>
  <c r="P23" i="5"/>
  <c r="Q23" i="5"/>
  <c r="R23" i="5"/>
  <c r="S23" i="5"/>
  <c r="T23" i="5"/>
  <c r="T6" i="5"/>
  <c r="S6" i="5"/>
  <c r="R6" i="5"/>
  <c r="Q6" i="5"/>
  <c r="P6" i="5"/>
  <c r="O6" i="5"/>
  <c r="N6" i="5"/>
  <c r="Y6" i="8"/>
  <c r="X6" i="8"/>
  <c r="W6" i="8"/>
  <c r="V6" i="8"/>
  <c r="U6" i="8"/>
  <c r="R6" i="8"/>
  <c r="E20" i="9" l="1"/>
  <c r="E84" i="9"/>
  <c r="E85" i="9"/>
  <c r="E69" i="9"/>
  <c r="AA6" i="8"/>
  <c r="E24" i="9" l="1"/>
  <c r="E61" i="9"/>
  <c r="E50" i="9"/>
  <c r="E65" i="9"/>
  <c r="E55" i="9"/>
  <c r="E35" i="9"/>
  <c r="E54" i="9"/>
  <c r="E27" i="9"/>
  <c r="E39" i="9"/>
  <c r="E32" i="9"/>
  <c r="E73" i="9"/>
  <c r="E58" i="9"/>
  <c r="E43" i="9"/>
  <c r="E28" i="9"/>
  <c r="E13" i="9"/>
  <c r="E77" i="9"/>
  <c r="E62" i="9"/>
  <c r="E47" i="9"/>
  <c r="E40" i="9"/>
  <c r="E17" i="9"/>
  <c r="E81" i="9"/>
  <c r="E36" i="9"/>
  <c r="E25" i="9"/>
  <c r="E10" i="9"/>
  <c r="E74" i="9"/>
  <c r="E59" i="9"/>
  <c r="E44" i="9"/>
  <c r="E29" i="9"/>
  <c r="E14" i="9"/>
  <c r="E78" i="9"/>
  <c r="E63" i="9"/>
  <c r="E56" i="9"/>
  <c r="E51" i="9"/>
  <c r="E18" i="9"/>
  <c r="E82" i="9"/>
  <c r="E67" i="9"/>
  <c r="E52" i="9"/>
  <c r="E37" i="9"/>
  <c r="E22" i="9"/>
  <c r="E71" i="9"/>
  <c r="E64" i="9"/>
  <c r="E41" i="9"/>
  <c r="E26" i="9"/>
  <c r="E75" i="9"/>
  <c r="E60" i="9"/>
  <c r="E45" i="9"/>
  <c r="E30" i="9"/>
  <c r="E15" i="9"/>
  <c r="E79" i="9"/>
  <c r="E72" i="9"/>
  <c r="E70" i="9"/>
  <c r="E48" i="9"/>
  <c r="E33" i="9"/>
  <c r="E11" i="9"/>
  <c r="E49" i="9"/>
  <c r="E34" i="9"/>
  <c r="E19" i="9"/>
  <c r="E83" i="9"/>
  <c r="E68" i="9"/>
  <c r="E53" i="9"/>
  <c r="E38" i="9"/>
  <c r="E23" i="9"/>
  <c r="E16" i="9"/>
  <c r="E80" i="9"/>
  <c r="E66" i="9"/>
  <c r="E21" i="9"/>
  <c r="E57" i="9"/>
  <c r="E42" i="9"/>
  <c r="E12" i="9"/>
  <c r="E76" i="9"/>
  <c r="E46" i="9"/>
  <c r="E31" i="9"/>
  <c r="AI2850" i="8"/>
  <c r="AH2850" i="8"/>
  <c r="AG2850" i="8"/>
  <c r="AF2850" i="8"/>
  <c r="AE2850" i="8"/>
  <c r="AD2850" i="8"/>
  <c r="AC2850" i="8"/>
  <c r="AB2850" i="8"/>
  <c r="AA2850" i="8"/>
  <c r="AI2814" i="8"/>
  <c r="AH2814" i="8"/>
  <c r="AG2814" i="8"/>
  <c r="AF2814" i="8"/>
  <c r="AE2814" i="8"/>
  <c r="AD2814" i="8"/>
  <c r="AC2814" i="8"/>
  <c r="AB2814" i="8"/>
  <c r="AA2814" i="8"/>
  <c r="AI2778" i="8"/>
  <c r="AH2778" i="8"/>
  <c r="AG2778" i="8"/>
  <c r="AF2778" i="8"/>
  <c r="AE2778" i="8"/>
  <c r="AD2778" i="8"/>
  <c r="AC2778" i="8"/>
  <c r="AB2778" i="8"/>
  <c r="AA2778" i="8"/>
  <c r="AI2742" i="8"/>
  <c r="AH2742" i="8"/>
  <c r="AG2742" i="8"/>
  <c r="AF2742" i="8"/>
  <c r="AE2742" i="8"/>
  <c r="AD2742" i="8"/>
  <c r="AC2742" i="8"/>
  <c r="AB2742" i="8"/>
  <c r="AA2742" i="8"/>
  <c r="AI2706" i="8"/>
  <c r="AH2706" i="8"/>
  <c r="AG2706" i="8"/>
  <c r="AF2706" i="8"/>
  <c r="AE2706" i="8"/>
  <c r="AD2706" i="8"/>
  <c r="AC2706" i="8"/>
  <c r="AB2706" i="8"/>
  <c r="AA2706" i="8"/>
  <c r="AI2670" i="8"/>
  <c r="AH2670" i="8"/>
  <c r="AG2670" i="8"/>
  <c r="AF2670" i="8"/>
  <c r="AE2670" i="8"/>
  <c r="AD2670" i="8"/>
  <c r="AC2670" i="8"/>
  <c r="AB2670" i="8"/>
  <c r="AA2670" i="8"/>
  <c r="AI2634" i="8"/>
  <c r="AH2634" i="8"/>
  <c r="AG2634" i="8"/>
  <c r="AF2634" i="8"/>
  <c r="AE2634" i="8"/>
  <c r="AD2634" i="8"/>
  <c r="AC2634" i="8"/>
  <c r="AB2634" i="8"/>
  <c r="AA2634" i="8"/>
  <c r="AI2598" i="8"/>
  <c r="AH2598" i="8"/>
  <c r="AG2598" i="8"/>
  <c r="AF2598" i="8"/>
  <c r="AE2598" i="8"/>
  <c r="AD2598" i="8"/>
  <c r="AC2598" i="8"/>
  <c r="AB2598" i="8"/>
  <c r="AA2598" i="8"/>
  <c r="AI2562" i="8"/>
  <c r="AH2562" i="8"/>
  <c r="AG2562" i="8"/>
  <c r="AF2562" i="8"/>
  <c r="AE2562" i="8"/>
  <c r="AD2562" i="8"/>
  <c r="AC2562" i="8"/>
  <c r="AB2562" i="8"/>
  <c r="AA2562" i="8"/>
  <c r="AI2526" i="8"/>
  <c r="AH2526" i="8"/>
  <c r="AG2526" i="8"/>
  <c r="AF2526" i="8"/>
  <c r="AE2526" i="8"/>
  <c r="AD2526" i="8"/>
  <c r="AC2526" i="8"/>
  <c r="AB2526" i="8"/>
  <c r="AA2526" i="8"/>
  <c r="AI2490" i="8"/>
  <c r="AH2490" i="8"/>
  <c r="AG2490" i="8"/>
  <c r="AF2490" i="8"/>
  <c r="AE2490" i="8"/>
  <c r="AD2490" i="8"/>
  <c r="AC2490" i="8"/>
  <c r="AB2490" i="8"/>
  <c r="AA2490" i="8"/>
  <c r="AI2454" i="8"/>
  <c r="AH2454" i="8"/>
  <c r="AG2454" i="8"/>
  <c r="AF2454" i="8"/>
  <c r="AE2454" i="8"/>
  <c r="AD2454" i="8"/>
  <c r="AC2454" i="8"/>
  <c r="AB2454" i="8"/>
  <c r="AA2454" i="8"/>
  <c r="AI2418" i="8"/>
  <c r="AH2418" i="8"/>
  <c r="AG2418" i="8"/>
  <c r="AF2418" i="8"/>
  <c r="AE2418" i="8"/>
  <c r="AD2418" i="8"/>
  <c r="AC2418" i="8"/>
  <c r="AB2418" i="8"/>
  <c r="AA2418" i="8"/>
  <c r="AI2382" i="8"/>
  <c r="AH2382" i="8"/>
  <c r="AG2382" i="8"/>
  <c r="AF2382" i="8"/>
  <c r="AE2382" i="8"/>
  <c r="AD2382" i="8"/>
  <c r="AC2382" i="8"/>
  <c r="AB2382" i="8"/>
  <c r="AA2382" i="8"/>
  <c r="AI2346" i="8"/>
  <c r="AH2346" i="8"/>
  <c r="AG2346" i="8"/>
  <c r="AF2346" i="8"/>
  <c r="AE2346" i="8"/>
  <c r="AD2346" i="8"/>
  <c r="AC2346" i="8"/>
  <c r="AB2346" i="8"/>
  <c r="AA2346" i="8"/>
  <c r="AI2310" i="8"/>
  <c r="AH2310" i="8"/>
  <c r="AG2310" i="8"/>
  <c r="AF2310" i="8"/>
  <c r="AE2310" i="8"/>
  <c r="AD2310" i="8"/>
  <c r="AC2310" i="8"/>
  <c r="AB2310" i="8"/>
  <c r="AA2310" i="8"/>
  <c r="AI2274" i="8"/>
  <c r="AH2274" i="8"/>
  <c r="AG2274" i="8"/>
  <c r="AF2274" i="8"/>
  <c r="AE2274" i="8"/>
  <c r="AD2274" i="8"/>
  <c r="AC2274" i="8"/>
  <c r="AB2274" i="8"/>
  <c r="AA2274" i="8"/>
  <c r="AI2238" i="8"/>
  <c r="AH2238" i="8"/>
  <c r="AG2238" i="8"/>
  <c r="AF2238" i="8"/>
  <c r="AE2238" i="8"/>
  <c r="AD2238" i="8"/>
  <c r="AC2238" i="8"/>
  <c r="AB2238" i="8"/>
  <c r="AA2238" i="8"/>
  <c r="AI2202" i="8"/>
  <c r="AH2202" i="8"/>
  <c r="AG2202" i="8"/>
  <c r="AF2202" i="8"/>
  <c r="AE2202" i="8"/>
  <c r="AD2202" i="8"/>
  <c r="AC2202" i="8"/>
  <c r="AB2202" i="8"/>
  <c r="AA2202" i="8"/>
  <c r="AI2166" i="8"/>
  <c r="AH2166" i="8"/>
  <c r="AG2166" i="8"/>
  <c r="AF2166" i="8"/>
  <c r="AE2166" i="8"/>
  <c r="AD2166" i="8"/>
  <c r="AC2166" i="8"/>
  <c r="AB2166" i="8"/>
  <c r="AA2166" i="8"/>
  <c r="AI2130" i="8"/>
  <c r="AH2130" i="8"/>
  <c r="AG2130" i="8"/>
  <c r="AF2130" i="8"/>
  <c r="AE2130" i="8"/>
  <c r="AD2130" i="8"/>
  <c r="AC2130" i="8"/>
  <c r="AB2130" i="8"/>
  <c r="AA2130" i="8"/>
  <c r="AI2094" i="8"/>
  <c r="AH2094" i="8"/>
  <c r="AG2094" i="8"/>
  <c r="AF2094" i="8"/>
  <c r="AE2094" i="8"/>
  <c r="AD2094" i="8"/>
  <c r="AC2094" i="8"/>
  <c r="AB2094" i="8"/>
  <c r="AA2094" i="8"/>
  <c r="AI2058" i="8"/>
  <c r="AH2058" i="8"/>
  <c r="AG2058" i="8"/>
  <c r="AF2058" i="8"/>
  <c r="AE2058" i="8"/>
  <c r="AD2058" i="8"/>
  <c r="AC2058" i="8"/>
  <c r="AB2058" i="8"/>
  <c r="AA2058" i="8"/>
  <c r="AI2022" i="8"/>
  <c r="AH2022" i="8"/>
  <c r="AG2022" i="8"/>
  <c r="AF2022" i="8"/>
  <c r="AE2022" i="8"/>
  <c r="AD2022" i="8"/>
  <c r="AC2022" i="8"/>
  <c r="AB2022" i="8"/>
  <c r="AA2022" i="8"/>
  <c r="AI1986" i="8"/>
  <c r="AH1986" i="8"/>
  <c r="AG1986" i="8"/>
  <c r="AF1986" i="8"/>
  <c r="AE1986" i="8"/>
  <c r="AD1986" i="8"/>
  <c r="AC1986" i="8"/>
  <c r="AB1986" i="8"/>
  <c r="AA1986" i="8"/>
  <c r="AI1950" i="8"/>
  <c r="AH1950" i="8"/>
  <c r="AG1950" i="8"/>
  <c r="AF1950" i="8"/>
  <c r="AE1950" i="8"/>
  <c r="AD1950" i="8"/>
  <c r="AC1950" i="8"/>
  <c r="AB1950" i="8"/>
  <c r="AA1950" i="8"/>
  <c r="AI1914" i="8"/>
  <c r="AH1914" i="8"/>
  <c r="AG1914" i="8"/>
  <c r="AF1914" i="8"/>
  <c r="AE1914" i="8"/>
  <c r="AD1914" i="8"/>
  <c r="AC1914" i="8"/>
  <c r="AB1914" i="8"/>
  <c r="AA1914" i="8"/>
  <c r="AI1878" i="8"/>
  <c r="AH1878" i="8"/>
  <c r="AG1878" i="8"/>
  <c r="AF1878" i="8"/>
  <c r="AE1878" i="8"/>
  <c r="AD1878" i="8"/>
  <c r="AC1878" i="8"/>
  <c r="AB1878" i="8"/>
  <c r="AA1878" i="8"/>
  <c r="AI1842" i="8"/>
  <c r="AH1842" i="8"/>
  <c r="AG1842" i="8"/>
  <c r="AF1842" i="8"/>
  <c r="AE1842" i="8"/>
  <c r="AD1842" i="8"/>
  <c r="AC1842" i="8"/>
  <c r="AB1842" i="8"/>
  <c r="AA1842" i="8"/>
  <c r="AI1806" i="8"/>
  <c r="AH1806" i="8"/>
  <c r="AG1806" i="8"/>
  <c r="AF1806" i="8"/>
  <c r="AE1806" i="8"/>
  <c r="AD1806" i="8"/>
  <c r="AC1806" i="8"/>
  <c r="AB1806" i="8"/>
  <c r="AA1806" i="8"/>
  <c r="AI1770" i="8"/>
  <c r="AH1770" i="8"/>
  <c r="AG1770" i="8"/>
  <c r="AF1770" i="8"/>
  <c r="AE1770" i="8"/>
  <c r="AD1770" i="8"/>
  <c r="AC1770" i="8"/>
  <c r="AB1770" i="8"/>
  <c r="AA1770" i="8"/>
  <c r="AI1734" i="8"/>
  <c r="AH1734" i="8"/>
  <c r="AG1734" i="8"/>
  <c r="AF1734" i="8"/>
  <c r="AE1734" i="8"/>
  <c r="AD1734" i="8"/>
  <c r="AC1734" i="8"/>
  <c r="AB1734" i="8"/>
  <c r="AA1734" i="8"/>
  <c r="AI1698" i="8"/>
  <c r="AH1698" i="8"/>
  <c r="AG1698" i="8"/>
  <c r="AF1698" i="8"/>
  <c r="AE1698" i="8"/>
  <c r="AD1698" i="8"/>
  <c r="AC1698" i="8"/>
  <c r="AB1698" i="8"/>
  <c r="AA1698" i="8"/>
  <c r="AI1662" i="8"/>
  <c r="AH1662" i="8"/>
  <c r="AG1662" i="8"/>
  <c r="AF1662" i="8"/>
  <c r="AE1662" i="8"/>
  <c r="AD1662" i="8"/>
  <c r="AC1662" i="8"/>
  <c r="AB1662" i="8"/>
  <c r="AA1662" i="8"/>
  <c r="AI1626" i="8"/>
  <c r="AH1626" i="8"/>
  <c r="AG1626" i="8"/>
  <c r="AF1626" i="8"/>
  <c r="AE1626" i="8"/>
  <c r="AD1626" i="8"/>
  <c r="AC1626" i="8"/>
  <c r="AB1626" i="8"/>
  <c r="AA1626" i="8"/>
  <c r="AI1590" i="8"/>
  <c r="AH1590" i="8"/>
  <c r="AG1590" i="8"/>
  <c r="AF1590" i="8"/>
  <c r="AE1590" i="8"/>
  <c r="AD1590" i="8"/>
  <c r="AC1590" i="8"/>
  <c r="AB1590" i="8"/>
  <c r="AA1590" i="8"/>
  <c r="AI1554" i="8"/>
  <c r="AH1554" i="8"/>
  <c r="AG1554" i="8"/>
  <c r="AF1554" i="8"/>
  <c r="AE1554" i="8"/>
  <c r="AD1554" i="8"/>
  <c r="AC1554" i="8"/>
  <c r="AB1554" i="8"/>
  <c r="AA1554" i="8"/>
  <c r="AI1518" i="8"/>
  <c r="AH1518" i="8"/>
  <c r="AG1518" i="8"/>
  <c r="AF1518" i="8"/>
  <c r="AE1518" i="8"/>
  <c r="AD1518" i="8"/>
  <c r="AC1518" i="8"/>
  <c r="AB1518" i="8"/>
  <c r="AA1518" i="8"/>
  <c r="AI1482" i="8"/>
  <c r="AH1482" i="8"/>
  <c r="AG1482" i="8"/>
  <c r="AF1482" i="8"/>
  <c r="AE1482" i="8"/>
  <c r="AD1482" i="8"/>
  <c r="AC1482" i="8"/>
  <c r="AB1482" i="8"/>
  <c r="AA1482" i="8"/>
  <c r="AI1446" i="8"/>
  <c r="AH1446" i="8"/>
  <c r="AG1446" i="8"/>
  <c r="AF1446" i="8"/>
  <c r="AE1446" i="8"/>
  <c r="AD1446" i="8"/>
  <c r="AC1446" i="8"/>
  <c r="AB1446" i="8"/>
  <c r="AA1446" i="8"/>
  <c r="AI1410" i="8"/>
  <c r="AH1410" i="8"/>
  <c r="AG1410" i="8"/>
  <c r="AF1410" i="8"/>
  <c r="AE1410" i="8"/>
  <c r="AD1410" i="8"/>
  <c r="AC1410" i="8"/>
  <c r="AB1410" i="8"/>
  <c r="AA1410" i="8"/>
  <c r="AI1374" i="8"/>
  <c r="AH1374" i="8"/>
  <c r="AG1374" i="8"/>
  <c r="AF1374" i="8"/>
  <c r="AE1374" i="8"/>
  <c r="AD1374" i="8"/>
  <c r="AC1374" i="8"/>
  <c r="AB1374" i="8"/>
  <c r="AA1374" i="8"/>
  <c r="AI1338" i="8"/>
  <c r="AH1338" i="8"/>
  <c r="AG1338" i="8"/>
  <c r="AF1338" i="8"/>
  <c r="AE1338" i="8"/>
  <c r="AD1338" i="8"/>
  <c r="AC1338" i="8"/>
  <c r="AB1338" i="8"/>
  <c r="AA1338" i="8"/>
  <c r="AI1302" i="8"/>
  <c r="AH1302" i="8"/>
  <c r="AG1302" i="8"/>
  <c r="AF1302" i="8"/>
  <c r="AE1302" i="8"/>
  <c r="AD1302" i="8"/>
  <c r="AC1302" i="8"/>
  <c r="AB1302" i="8"/>
  <c r="AA1302" i="8"/>
  <c r="AI1266" i="8"/>
  <c r="AH1266" i="8"/>
  <c r="AG1266" i="8"/>
  <c r="AF1266" i="8"/>
  <c r="AE1266" i="8"/>
  <c r="AD1266" i="8"/>
  <c r="AC1266" i="8"/>
  <c r="AB1266" i="8"/>
  <c r="AA1266" i="8"/>
  <c r="AI1230" i="8"/>
  <c r="AH1230" i="8"/>
  <c r="AG1230" i="8"/>
  <c r="AF1230" i="8"/>
  <c r="AE1230" i="8"/>
  <c r="AD1230" i="8"/>
  <c r="AC1230" i="8"/>
  <c r="AB1230" i="8"/>
  <c r="AA1230" i="8"/>
  <c r="AI1194" i="8"/>
  <c r="AH1194" i="8"/>
  <c r="AG1194" i="8"/>
  <c r="AF1194" i="8"/>
  <c r="AE1194" i="8"/>
  <c r="AD1194" i="8"/>
  <c r="AC1194" i="8"/>
  <c r="AB1194" i="8"/>
  <c r="AA1194" i="8"/>
  <c r="AI1158" i="8"/>
  <c r="AH1158" i="8"/>
  <c r="AG1158" i="8"/>
  <c r="AF1158" i="8"/>
  <c r="AE1158" i="8"/>
  <c r="AD1158" i="8"/>
  <c r="AC1158" i="8"/>
  <c r="AB1158" i="8"/>
  <c r="AA1158" i="8"/>
  <c r="AI1122" i="8"/>
  <c r="AH1122" i="8"/>
  <c r="AG1122" i="8"/>
  <c r="AF1122" i="8"/>
  <c r="AE1122" i="8"/>
  <c r="AD1122" i="8"/>
  <c r="AC1122" i="8"/>
  <c r="AB1122" i="8"/>
  <c r="AA1122" i="8"/>
  <c r="AI1086" i="8"/>
  <c r="AH1086" i="8"/>
  <c r="AG1086" i="8"/>
  <c r="AF1086" i="8"/>
  <c r="AE1086" i="8"/>
  <c r="AD1086" i="8"/>
  <c r="AC1086" i="8"/>
  <c r="AB1086" i="8"/>
  <c r="AA1086" i="8"/>
  <c r="AI1050" i="8"/>
  <c r="AH1050" i="8"/>
  <c r="AG1050" i="8"/>
  <c r="AF1050" i="8"/>
  <c r="AE1050" i="8"/>
  <c r="AD1050" i="8"/>
  <c r="AC1050" i="8"/>
  <c r="AB1050" i="8"/>
  <c r="AA1050" i="8"/>
  <c r="AI1014" i="8"/>
  <c r="AH1014" i="8"/>
  <c r="AG1014" i="8"/>
  <c r="AF1014" i="8"/>
  <c r="AE1014" i="8"/>
  <c r="AD1014" i="8"/>
  <c r="AC1014" i="8"/>
  <c r="AB1014" i="8"/>
  <c r="AA1014" i="8"/>
  <c r="AI978" i="8"/>
  <c r="AH978" i="8"/>
  <c r="AG978" i="8"/>
  <c r="AF978" i="8"/>
  <c r="AE978" i="8"/>
  <c r="AD978" i="8"/>
  <c r="AC978" i="8"/>
  <c r="AB978" i="8"/>
  <c r="AA978" i="8"/>
  <c r="AI942" i="8"/>
  <c r="AH942" i="8"/>
  <c r="AG942" i="8"/>
  <c r="AF942" i="8"/>
  <c r="AE942" i="8"/>
  <c r="AD942" i="8"/>
  <c r="AC942" i="8"/>
  <c r="AB942" i="8"/>
  <c r="AA942" i="8"/>
  <c r="AI906" i="8"/>
  <c r="AH906" i="8"/>
  <c r="AG906" i="8"/>
  <c r="AF906" i="8"/>
  <c r="AE906" i="8"/>
  <c r="AD906" i="8"/>
  <c r="AC906" i="8"/>
  <c r="AB906" i="8"/>
  <c r="AA906" i="8"/>
  <c r="AI870" i="8"/>
  <c r="AH870" i="8"/>
  <c r="AG870" i="8"/>
  <c r="AF870" i="8"/>
  <c r="AE870" i="8"/>
  <c r="AD870" i="8"/>
  <c r="AC870" i="8"/>
  <c r="AB870" i="8"/>
  <c r="AA870" i="8"/>
  <c r="AI834" i="8"/>
  <c r="AH834" i="8"/>
  <c r="AG834" i="8"/>
  <c r="AF834" i="8"/>
  <c r="AE834" i="8"/>
  <c r="AD834" i="8"/>
  <c r="AC834" i="8"/>
  <c r="AB834" i="8"/>
  <c r="AA834" i="8"/>
  <c r="AI798" i="8"/>
  <c r="AH798" i="8"/>
  <c r="AG798" i="8"/>
  <c r="AF798" i="8"/>
  <c r="AE798" i="8"/>
  <c r="AD798" i="8"/>
  <c r="AC798" i="8"/>
  <c r="AB798" i="8"/>
  <c r="AA798" i="8"/>
  <c r="AI762" i="8"/>
  <c r="AH762" i="8"/>
  <c r="AG762" i="8"/>
  <c r="AF762" i="8"/>
  <c r="AE762" i="8"/>
  <c r="AD762" i="8"/>
  <c r="AC762" i="8"/>
  <c r="AB762" i="8"/>
  <c r="AA762" i="8"/>
  <c r="AI726" i="8"/>
  <c r="AH726" i="8"/>
  <c r="AG726" i="8"/>
  <c r="AF726" i="8"/>
  <c r="AE726" i="8"/>
  <c r="AD726" i="8"/>
  <c r="AC726" i="8"/>
  <c r="AB726" i="8"/>
  <c r="AA726" i="8"/>
  <c r="AI690" i="8"/>
  <c r="AH690" i="8"/>
  <c r="AG690" i="8"/>
  <c r="AF690" i="8"/>
  <c r="AE690" i="8"/>
  <c r="AD690" i="8"/>
  <c r="AC690" i="8"/>
  <c r="AB690" i="8"/>
  <c r="AA690" i="8"/>
  <c r="AI654" i="8"/>
  <c r="AH654" i="8"/>
  <c r="AG654" i="8"/>
  <c r="AF654" i="8"/>
  <c r="AE654" i="8"/>
  <c r="AD654" i="8"/>
  <c r="AC654" i="8"/>
  <c r="AB654" i="8"/>
  <c r="AA654" i="8"/>
  <c r="AI618" i="8"/>
  <c r="AH618" i="8"/>
  <c r="AG618" i="8"/>
  <c r="AF618" i="8"/>
  <c r="AE618" i="8"/>
  <c r="AD618" i="8"/>
  <c r="AC618" i="8"/>
  <c r="AB618" i="8"/>
  <c r="AA618" i="8"/>
  <c r="AI582" i="8"/>
  <c r="AH582" i="8"/>
  <c r="AG582" i="8"/>
  <c r="AF582" i="8"/>
  <c r="AE582" i="8"/>
  <c r="AD582" i="8"/>
  <c r="AC582" i="8"/>
  <c r="AB582" i="8"/>
  <c r="AA582" i="8"/>
  <c r="AI546" i="8"/>
  <c r="AH546" i="8"/>
  <c r="AG546" i="8"/>
  <c r="AF546" i="8"/>
  <c r="AE546" i="8"/>
  <c r="AD546" i="8"/>
  <c r="AC546" i="8"/>
  <c r="AB546" i="8"/>
  <c r="AA546" i="8"/>
  <c r="AI510" i="8"/>
  <c r="AH510" i="8"/>
  <c r="AG510" i="8"/>
  <c r="AF510" i="8"/>
  <c r="AE510" i="8"/>
  <c r="AD510" i="8"/>
  <c r="AC510" i="8"/>
  <c r="AB510" i="8"/>
  <c r="AA510" i="8"/>
  <c r="AI474" i="8"/>
  <c r="AH474" i="8"/>
  <c r="AG474" i="8"/>
  <c r="AF474" i="8"/>
  <c r="AE474" i="8"/>
  <c r="AD474" i="8"/>
  <c r="AC474" i="8"/>
  <c r="AB474" i="8"/>
  <c r="AA474" i="8"/>
  <c r="AI438" i="8"/>
  <c r="AH438" i="8"/>
  <c r="AG438" i="8"/>
  <c r="AF438" i="8"/>
  <c r="AE438" i="8"/>
  <c r="AD438" i="8"/>
  <c r="AC438" i="8"/>
  <c r="AB438" i="8"/>
  <c r="AA438" i="8"/>
  <c r="AI402" i="8"/>
  <c r="AH402" i="8"/>
  <c r="AG402" i="8"/>
  <c r="AF402" i="8"/>
  <c r="AE402" i="8"/>
  <c r="AD402" i="8"/>
  <c r="AC402" i="8"/>
  <c r="AB402" i="8"/>
  <c r="AA402" i="8"/>
  <c r="AI366" i="8"/>
  <c r="AH366" i="8"/>
  <c r="AG366" i="8"/>
  <c r="AF366" i="8"/>
  <c r="AE366" i="8"/>
  <c r="AD366" i="8"/>
  <c r="AC366" i="8"/>
  <c r="AB366" i="8"/>
  <c r="AA366" i="8"/>
  <c r="AI330" i="8"/>
  <c r="AH330" i="8"/>
  <c r="AG330" i="8"/>
  <c r="AF330" i="8"/>
  <c r="AE330" i="8"/>
  <c r="AD330" i="8"/>
  <c r="AC330" i="8"/>
  <c r="AB330" i="8"/>
  <c r="AA330" i="8"/>
  <c r="AI294" i="8"/>
  <c r="AH294" i="8"/>
  <c r="AG294" i="8"/>
  <c r="AF294" i="8"/>
  <c r="AE294" i="8"/>
  <c r="AD294" i="8"/>
  <c r="AC294" i="8"/>
  <c r="AB294" i="8"/>
  <c r="AA294" i="8"/>
  <c r="AI258" i="8"/>
  <c r="AH258" i="8"/>
  <c r="AG258" i="8"/>
  <c r="AF258" i="8"/>
  <c r="AE258" i="8"/>
  <c r="AD258" i="8"/>
  <c r="AC258" i="8"/>
  <c r="AB258" i="8"/>
  <c r="AA258" i="8"/>
  <c r="AI222" i="8"/>
  <c r="AH222" i="8"/>
  <c r="AG222" i="8"/>
  <c r="AF222" i="8"/>
  <c r="AE222" i="8"/>
  <c r="AD222" i="8"/>
  <c r="AC222" i="8"/>
  <c r="AB222" i="8"/>
  <c r="AA222" i="8"/>
  <c r="AI186" i="8"/>
  <c r="AH186" i="8"/>
  <c r="AG186" i="8"/>
  <c r="AF186" i="8"/>
  <c r="AE186" i="8"/>
  <c r="AD186" i="8"/>
  <c r="AC186" i="8"/>
  <c r="AB186" i="8"/>
  <c r="AA186" i="8"/>
  <c r="AI150" i="8"/>
  <c r="AH150" i="8"/>
  <c r="AG150" i="8"/>
  <c r="AF150" i="8"/>
  <c r="AE150" i="8"/>
  <c r="AD150" i="8"/>
  <c r="AC150" i="8"/>
  <c r="AB150" i="8"/>
  <c r="AA150" i="8"/>
  <c r="AI114" i="8"/>
  <c r="AH114" i="8"/>
  <c r="AG114" i="8"/>
  <c r="AF114" i="8"/>
  <c r="AE114" i="8"/>
  <c r="AD114" i="8"/>
  <c r="AC114" i="8"/>
  <c r="AB114" i="8"/>
  <c r="AA114" i="8"/>
  <c r="AI78" i="8"/>
  <c r="AH78" i="8"/>
  <c r="AG78" i="8"/>
  <c r="AF78" i="8"/>
  <c r="AE78" i="8"/>
  <c r="AD78" i="8"/>
  <c r="AC78" i="8"/>
  <c r="AB78" i="8"/>
  <c r="AA78" i="8"/>
  <c r="AI42" i="8"/>
  <c r="AH42" i="8"/>
  <c r="AG42" i="8"/>
  <c r="AF42" i="8"/>
  <c r="AE42" i="8"/>
  <c r="AD42" i="8"/>
  <c r="AC42" i="8"/>
  <c r="AB42" i="8"/>
  <c r="AA42" i="8"/>
  <c r="AH6" i="8"/>
  <c r="AG6" i="8"/>
  <c r="AF6" i="8"/>
  <c r="AE6" i="8"/>
  <c r="AC6" i="8"/>
  <c r="AD6" i="8"/>
  <c r="AB6" i="8"/>
  <c r="C86" i="9" l="1"/>
  <c r="C87" i="9"/>
  <c r="C5" i="6"/>
  <c r="H20" i="6"/>
  <c r="H18" i="6"/>
  <c r="H17" i="6"/>
  <c r="H15" i="6"/>
  <c r="H14" i="6"/>
  <c r="H12" i="6"/>
  <c r="H11" i="6"/>
  <c r="H10" i="6"/>
  <c r="H9" i="6"/>
  <c r="E18" i="6"/>
  <c r="E17" i="6"/>
  <c r="E15" i="6"/>
  <c r="E14" i="6"/>
  <c r="E10" i="6"/>
  <c r="E9" i="6"/>
  <c r="D20" i="6"/>
  <c r="D18" i="6"/>
  <c r="D17" i="6"/>
  <c r="D15" i="6"/>
  <c r="D14" i="6"/>
  <c r="D12" i="6"/>
  <c r="D11" i="6"/>
  <c r="D10" i="6"/>
  <c r="D9" i="6"/>
  <c r="AD86" i="5"/>
  <c r="AC86" i="5"/>
  <c r="AB86" i="5"/>
  <c r="AA86" i="5"/>
  <c r="Z86" i="5"/>
  <c r="Y86" i="5"/>
  <c r="X86" i="5"/>
  <c r="W86" i="5"/>
  <c r="V86" i="5"/>
  <c r="P86" i="5"/>
  <c r="T86" i="5"/>
  <c r="M86" i="5"/>
  <c r="Y3714" i="8"/>
  <c r="X3714" i="8"/>
  <c r="W3714" i="8"/>
  <c r="V3714" i="8"/>
  <c r="U3714" i="8"/>
  <c r="T3714" i="8"/>
  <c r="S3714" i="8"/>
  <c r="R3714" i="8"/>
  <c r="Q3714" i="8"/>
  <c r="Y2850" i="8"/>
  <c r="X2850" i="8"/>
  <c r="W2850" i="8"/>
  <c r="V2850" i="8"/>
  <c r="U2850" i="8"/>
  <c r="T2850" i="8"/>
  <c r="S2850" i="8"/>
  <c r="R2850" i="8"/>
  <c r="Q2850" i="8"/>
  <c r="Y2814" i="8"/>
  <c r="X2814" i="8"/>
  <c r="W2814" i="8"/>
  <c r="V2814" i="8"/>
  <c r="U2814" i="8"/>
  <c r="T2814" i="8"/>
  <c r="S2814" i="8"/>
  <c r="R2814" i="8"/>
  <c r="Q2814" i="8"/>
  <c r="Y2778" i="8"/>
  <c r="X2778" i="8"/>
  <c r="W2778" i="8"/>
  <c r="V2778" i="8"/>
  <c r="U2778" i="8"/>
  <c r="T2778" i="8"/>
  <c r="S2778" i="8"/>
  <c r="R2778" i="8"/>
  <c r="Q2778" i="8"/>
  <c r="Y2742" i="8"/>
  <c r="X2742" i="8"/>
  <c r="W2742" i="8"/>
  <c r="V2742" i="8"/>
  <c r="U2742" i="8"/>
  <c r="T2742" i="8"/>
  <c r="S2742" i="8"/>
  <c r="R2742" i="8"/>
  <c r="Q2742" i="8"/>
  <c r="Y2706" i="8"/>
  <c r="X2706" i="8"/>
  <c r="W2706" i="8"/>
  <c r="V2706" i="8"/>
  <c r="U2706" i="8"/>
  <c r="T2706" i="8"/>
  <c r="S2706" i="8"/>
  <c r="R2706" i="8"/>
  <c r="Q2706" i="8"/>
  <c r="Y2670" i="8"/>
  <c r="X2670" i="8"/>
  <c r="W2670" i="8"/>
  <c r="V2670" i="8"/>
  <c r="U2670" i="8"/>
  <c r="T2670" i="8"/>
  <c r="S2670" i="8"/>
  <c r="R2670" i="8"/>
  <c r="Q2670" i="8"/>
  <c r="Y2634" i="8"/>
  <c r="X2634" i="8"/>
  <c r="W2634" i="8"/>
  <c r="V2634" i="8"/>
  <c r="U2634" i="8"/>
  <c r="T2634" i="8"/>
  <c r="S2634" i="8"/>
  <c r="R2634" i="8"/>
  <c r="Q2634" i="8"/>
  <c r="Y2598" i="8"/>
  <c r="X2598" i="8"/>
  <c r="W2598" i="8"/>
  <c r="V2598" i="8"/>
  <c r="U2598" i="8"/>
  <c r="T2598" i="8"/>
  <c r="S2598" i="8"/>
  <c r="R2598" i="8"/>
  <c r="Q2598" i="8"/>
  <c r="Y2562" i="8"/>
  <c r="X2562" i="8"/>
  <c r="W2562" i="8"/>
  <c r="V2562" i="8"/>
  <c r="U2562" i="8"/>
  <c r="T2562" i="8"/>
  <c r="S2562" i="8"/>
  <c r="R2562" i="8"/>
  <c r="Q2562" i="8"/>
  <c r="Y2526" i="8"/>
  <c r="X2526" i="8"/>
  <c r="W2526" i="8"/>
  <c r="V2526" i="8"/>
  <c r="U2526" i="8"/>
  <c r="T2526" i="8"/>
  <c r="S2526" i="8"/>
  <c r="R2526" i="8"/>
  <c r="Q2526" i="8"/>
  <c r="Y2490" i="8"/>
  <c r="X2490" i="8"/>
  <c r="W2490" i="8"/>
  <c r="V2490" i="8"/>
  <c r="U2490" i="8"/>
  <c r="T2490" i="8"/>
  <c r="S2490" i="8"/>
  <c r="R2490" i="8"/>
  <c r="Q2490" i="8"/>
  <c r="Y2454" i="8"/>
  <c r="X2454" i="8"/>
  <c r="W2454" i="8"/>
  <c r="V2454" i="8"/>
  <c r="U2454" i="8"/>
  <c r="T2454" i="8"/>
  <c r="S2454" i="8"/>
  <c r="R2454" i="8"/>
  <c r="Q2454" i="8"/>
  <c r="Y2418" i="8"/>
  <c r="X2418" i="8"/>
  <c r="W2418" i="8"/>
  <c r="V2418" i="8"/>
  <c r="U2418" i="8"/>
  <c r="T2418" i="8"/>
  <c r="S2418" i="8"/>
  <c r="R2418" i="8"/>
  <c r="Q2418" i="8"/>
  <c r="Y2382" i="8"/>
  <c r="X2382" i="8"/>
  <c r="W2382" i="8"/>
  <c r="V2382" i="8"/>
  <c r="U2382" i="8"/>
  <c r="T2382" i="8"/>
  <c r="S2382" i="8"/>
  <c r="R2382" i="8"/>
  <c r="Q2382" i="8"/>
  <c r="Y2346" i="8"/>
  <c r="X2346" i="8"/>
  <c r="W2346" i="8"/>
  <c r="V2346" i="8"/>
  <c r="U2346" i="8"/>
  <c r="T2346" i="8"/>
  <c r="S2346" i="8"/>
  <c r="R2346" i="8"/>
  <c r="Q2346" i="8"/>
  <c r="Y2310" i="8"/>
  <c r="X2310" i="8"/>
  <c r="W2310" i="8"/>
  <c r="V2310" i="8"/>
  <c r="U2310" i="8"/>
  <c r="T2310" i="8"/>
  <c r="S2310" i="8"/>
  <c r="R2310" i="8"/>
  <c r="Q2310" i="8"/>
  <c r="Y2274" i="8"/>
  <c r="X2274" i="8"/>
  <c r="W2274" i="8"/>
  <c r="V2274" i="8"/>
  <c r="U2274" i="8"/>
  <c r="T2274" i="8"/>
  <c r="S2274" i="8"/>
  <c r="R2274" i="8"/>
  <c r="Q2274" i="8"/>
  <c r="Y2238" i="8"/>
  <c r="X2238" i="8"/>
  <c r="W2238" i="8"/>
  <c r="V2238" i="8"/>
  <c r="U2238" i="8"/>
  <c r="T2238" i="8"/>
  <c r="S2238" i="8"/>
  <c r="R2238" i="8"/>
  <c r="Q2238" i="8"/>
  <c r="Y2202" i="8"/>
  <c r="X2202" i="8"/>
  <c r="W2202" i="8"/>
  <c r="V2202" i="8"/>
  <c r="U2202" i="8"/>
  <c r="T2202" i="8"/>
  <c r="S2202" i="8"/>
  <c r="R2202" i="8"/>
  <c r="Q2202" i="8"/>
  <c r="Y2166" i="8"/>
  <c r="X2166" i="8"/>
  <c r="W2166" i="8"/>
  <c r="V2166" i="8"/>
  <c r="U2166" i="8"/>
  <c r="T2166" i="8"/>
  <c r="S2166" i="8"/>
  <c r="R2166" i="8"/>
  <c r="Q2166" i="8"/>
  <c r="Y2130" i="8"/>
  <c r="X2130" i="8"/>
  <c r="W2130" i="8"/>
  <c r="V2130" i="8"/>
  <c r="U2130" i="8"/>
  <c r="T2130" i="8"/>
  <c r="S2130" i="8"/>
  <c r="R2130" i="8"/>
  <c r="Q2130" i="8"/>
  <c r="Y2094" i="8"/>
  <c r="X2094" i="8"/>
  <c r="W2094" i="8"/>
  <c r="V2094" i="8"/>
  <c r="U2094" i="8"/>
  <c r="T2094" i="8"/>
  <c r="S2094" i="8"/>
  <c r="R2094" i="8"/>
  <c r="Q2094" i="8"/>
  <c r="Y2058" i="8"/>
  <c r="X2058" i="8"/>
  <c r="W2058" i="8"/>
  <c r="V2058" i="8"/>
  <c r="U2058" i="8"/>
  <c r="T2058" i="8"/>
  <c r="S2058" i="8"/>
  <c r="R2058" i="8"/>
  <c r="Q2058" i="8"/>
  <c r="Y2022" i="8"/>
  <c r="X2022" i="8"/>
  <c r="W2022" i="8"/>
  <c r="V2022" i="8"/>
  <c r="U2022" i="8"/>
  <c r="T2022" i="8"/>
  <c r="S2022" i="8"/>
  <c r="R2022" i="8"/>
  <c r="Q2022" i="8"/>
  <c r="Y1986" i="8"/>
  <c r="X1986" i="8"/>
  <c r="W1986" i="8"/>
  <c r="V1986" i="8"/>
  <c r="U1986" i="8"/>
  <c r="T1986" i="8"/>
  <c r="S1986" i="8"/>
  <c r="R1986" i="8"/>
  <c r="Q1986" i="8"/>
  <c r="Y1950" i="8"/>
  <c r="X1950" i="8"/>
  <c r="W1950" i="8"/>
  <c r="V1950" i="8"/>
  <c r="U1950" i="8"/>
  <c r="T1950" i="8"/>
  <c r="S1950" i="8"/>
  <c r="R1950" i="8"/>
  <c r="Q1950" i="8"/>
  <c r="Y1914" i="8"/>
  <c r="X1914" i="8"/>
  <c r="W1914" i="8"/>
  <c r="V1914" i="8"/>
  <c r="U1914" i="8"/>
  <c r="T1914" i="8"/>
  <c r="S1914" i="8"/>
  <c r="R1914" i="8"/>
  <c r="Q1914" i="8"/>
  <c r="Y1878" i="8"/>
  <c r="X1878" i="8"/>
  <c r="W1878" i="8"/>
  <c r="V1878" i="8"/>
  <c r="U1878" i="8"/>
  <c r="T1878" i="8"/>
  <c r="S1878" i="8"/>
  <c r="R1878" i="8"/>
  <c r="Q1878" i="8"/>
  <c r="Y1842" i="8"/>
  <c r="X1842" i="8"/>
  <c r="W1842" i="8"/>
  <c r="V1842" i="8"/>
  <c r="U1842" i="8"/>
  <c r="T1842" i="8"/>
  <c r="S1842" i="8"/>
  <c r="R1842" i="8"/>
  <c r="Q1842" i="8"/>
  <c r="Y1806" i="8"/>
  <c r="X1806" i="8"/>
  <c r="W1806" i="8"/>
  <c r="V1806" i="8"/>
  <c r="U1806" i="8"/>
  <c r="T1806" i="8"/>
  <c r="S1806" i="8"/>
  <c r="R1806" i="8"/>
  <c r="Q1806" i="8"/>
  <c r="Y1770" i="8"/>
  <c r="X1770" i="8"/>
  <c r="W1770" i="8"/>
  <c r="V1770" i="8"/>
  <c r="U1770" i="8"/>
  <c r="T1770" i="8"/>
  <c r="S1770" i="8"/>
  <c r="R1770" i="8"/>
  <c r="Q1770" i="8"/>
  <c r="Y1734" i="8"/>
  <c r="X1734" i="8"/>
  <c r="W1734" i="8"/>
  <c r="V1734" i="8"/>
  <c r="U1734" i="8"/>
  <c r="T1734" i="8"/>
  <c r="S1734" i="8"/>
  <c r="R1734" i="8"/>
  <c r="Q1734" i="8"/>
  <c r="Y1698" i="8"/>
  <c r="X1698" i="8"/>
  <c r="W1698" i="8"/>
  <c r="V1698" i="8"/>
  <c r="U1698" i="8"/>
  <c r="T1698" i="8"/>
  <c r="S1698" i="8"/>
  <c r="R1698" i="8"/>
  <c r="Q1698" i="8"/>
  <c r="Y1662" i="8"/>
  <c r="X1662" i="8"/>
  <c r="W1662" i="8"/>
  <c r="V1662" i="8"/>
  <c r="U1662" i="8"/>
  <c r="T1662" i="8"/>
  <c r="S1662" i="8"/>
  <c r="R1662" i="8"/>
  <c r="Q1662" i="8"/>
  <c r="Y1626" i="8"/>
  <c r="X1626" i="8"/>
  <c r="W1626" i="8"/>
  <c r="V1626" i="8"/>
  <c r="U1626" i="8"/>
  <c r="T1626" i="8"/>
  <c r="S1626" i="8"/>
  <c r="R1626" i="8"/>
  <c r="Q1626" i="8"/>
  <c r="Y1590" i="8"/>
  <c r="X1590" i="8"/>
  <c r="W1590" i="8"/>
  <c r="V1590" i="8"/>
  <c r="U1590" i="8"/>
  <c r="T1590" i="8"/>
  <c r="S1590" i="8"/>
  <c r="R1590" i="8"/>
  <c r="Q1590" i="8"/>
  <c r="Y1554" i="8"/>
  <c r="X1554" i="8"/>
  <c r="W1554" i="8"/>
  <c r="V1554" i="8"/>
  <c r="U1554" i="8"/>
  <c r="T1554" i="8"/>
  <c r="S1554" i="8"/>
  <c r="R1554" i="8"/>
  <c r="Q1554" i="8"/>
  <c r="Y1518" i="8"/>
  <c r="X1518" i="8"/>
  <c r="W1518" i="8"/>
  <c r="V1518" i="8"/>
  <c r="U1518" i="8"/>
  <c r="T1518" i="8"/>
  <c r="S1518" i="8"/>
  <c r="R1518" i="8"/>
  <c r="Q1518" i="8"/>
  <c r="Y1482" i="8"/>
  <c r="X1482" i="8"/>
  <c r="W1482" i="8"/>
  <c r="V1482" i="8"/>
  <c r="U1482" i="8"/>
  <c r="T1482" i="8"/>
  <c r="S1482" i="8"/>
  <c r="R1482" i="8"/>
  <c r="Q1482" i="8"/>
  <c r="Y1446" i="8"/>
  <c r="X1446" i="8"/>
  <c r="W1446" i="8"/>
  <c r="V1446" i="8"/>
  <c r="U1446" i="8"/>
  <c r="T1446" i="8"/>
  <c r="S1446" i="8"/>
  <c r="R1446" i="8"/>
  <c r="Q1446" i="8"/>
  <c r="Y1410" i="8"/>
  <c r="X1410" i="8"/>
  <c r="W1410" i="8"/>
  <c r="V1410" i="8"/>
  <c r="U1410" i="8"/>
  <c r="T1410" i="8"/>
  <c r="S1410" i="8"/>
  <c r="R1410" i="8"/>
  <c r="Q1410" i="8"/>
  <c r="Y1374" i="8"/>
  <c r="X1374" i="8"/>
  <c r="W1374" i="8"/>
  <c r="V1374" i="8"/>
  <c r="U1374" i="8"/>
  <c r="T1374" i="8"/>
  <c r="S1374" i="8"/>
  <c r="R1374" i="8"/>
  <c r="Q1374" i="8"/>
  <c r="Y1338" i="8"/>
  <c r="X1338" i="8"/>
  <c r="W1338" i="8"/>
  <c r="V1338" i="8"/>
  <c r="U1338" i="8"/>
  <c r="T1338" i="8"/>
  <c r="S1338" i="8"/>
  <c r="R1338" i="8"/>
  <c r="Q1338" i="8"/>
  <c r="Y1302" i="8"/>
  <c r="X1302" i="8"/>
  <c r="W1302" i="8"/>
  <c r="V1302" i="8"/>
  <c r="U1302" i="8"/>
  <c r="T1302" i="8"/>
  <c r="S1302" i="8"/>
  <c r="R1302" i="8"/>
  <c r="Q1302" i="8"/>
  <c r="Y1266" i="8"/>
  <c r="X1266" i="8"/>
  <c r="W1266" i="8"/>
  <c r="V1266" i="8"/>
  <c r="U1266" i="8"/>
  <c r="T1266" i="8"/>
  <c r="S1266" i="8"/>
  <c r="R1266" i="8"/>
  <c r="Q1266" i="8"/>
  <c r="Y1230" i="8"/>
  <c r="X1230" i="8"/>
  <c r="W1230" i="8"/>
  <c r="V1230" i="8"/>
  <c r="U1230" i="8"/>
  <c r="T1230" i="8"/>
  <c r="S1230" i="8"/>
  <c r="R1230" i="8"/>
  <c r="Q1230" i="8"/>
  <c r="Y1194" i="8"/>
  <c r="X1194" i="8"/>
  <c r="W1194" i="8"/>
  <c r="V1194" i="8"/>
  <c r="U1194" i="8"/>
  <c r="T1194" i="8"/>
  <c r="S1194" i="8"/>
  <c r="R1194" i="8"/>
  <c r="Q1194" i="8"/>
  <c r="Y1158" i="8"/>
  <c r="X1158" i="8"/>
  <c r="W1158" i="8"/>
  <c r="V1158" i="8"/>
  <c r="U1158" i="8"/>
  <c r="T1158" i="8"/>
  <c r="S1158" i="8"/>
  <c r="R1158" i="8"/>
  <c r="Q1158" i="8"/>
  <c r="Y1122" i="8"/>
  <c r="X1122" i="8"/>
  <c r="W1122" i="8"/>
  <c r="V1122" i="8"/>
  <c r="U1122" i="8"/>
  <c r="T1122" i="8"/>
  <c r="S1122" i="8"/>
  <c r="R1122" i="8"/>
  <c r="Q1122" i="8"/>
  <c r="Y1086" i="8"/>
  <c r="X1086" i="8"/>
  <c r="W1086" i="8"/>
  <c r="V1086" i="8"/>
  <c r="U1086" i="8"/>
  <c r="T1086" i="8"/>
  <c r="S1086" i="8"/>
  <c r="R1086" i="8"/>
  <c r="Q1086" i="8"/>
  <c r="Y1050" i="8"/>
  <c r="X1050" i="8"/>
  <c r="W1050" i="8"/>
  <c r="V1050" i="8"/>
  <c r="U1050" i="8"/>
  <c r="T1050" i="8"/>
  <c r="S1050" i="8"/>
  <c r="R1050" i="8"/>
  <c r="Q1050" i="8"/>
  <c r="Y1014" i="8"/>
  <c r="X1014" i="8"/>
  <c r="W1014" i="8"/>
  <c r="V1014" i="8"/>
  <c r="U1014" i="8"/>
  <c r="T1014" i="8"/>
  <c r="S1014" i="8"/>
  <c r="R1014" i="8"/>
  <c r="Q1014" i="8"/>
  <c r="Y978" i="8"/>
  <c r="X978" i="8"/>
  <c r="W978" i="8"/>
  <c r="V978" i="8"/>
  <c r="U978" i="8"/>
  <c r="T978" i="8"/>
  <c r="S978" i="8"/>
  <c r="R978" i="8"/>
  <c r="Q978" i="8"/>
  <c r="Y942" i="8"/>
  <c r="X942" i="8"/>
  <c r="W942" i="8"/>
  <c r="V942" i="8"/>
  <c r="U942" i="8"/>
  <c r="T942" i="8"/>
  <c r="S942" i="8"/>
  <c r="R942" i="8"/>
  <c r="Q942" i="8"/>
  <c r="Y870" i="8"/>
  <c r="X870" i="8"/>
  <c r="W870" i="8"/>
  <c r="V870" i="8"/>
  <c r="U870" i="8"/>
  <c r="T870" i="8"/>
  <c r="S870" i="8"/>
  <c r="R870" i="8"/>
  <c r="Q870" i="8"/>
  <c r="Y834" i="8"/>
  <c r="X834" i="8"/>
  <c r="W834" i="8"/>
  <c r="V834" i="8"/>
  <c r="U834" i="8"/>
  <c r="T834" i="8"/>
  <c r="S834" i="8"/>
  <c r="R834" i="8"/>
  <c r="Q834" i="8"/>
  <c r="Y798" i="8"/>
  <c r="X798" i="8"/>
  <c r="W798" i="8"/>
  <c r="V798" i="8"/>
  <c r="U798" i="8"/>
  <c r="T798" i="8"/>
  <c r="S798" i="8"/>
  <c r="R798" i="8"/>
  <c r="Q798" i="8"/>
  <c r="Y762" i="8"/>
  <c r="X762" i="8"/>
  <c r="W762" i="8"/>
  <c r="V762" i="8"/>
  <c r="U762" i="8"/>
  <c r="T762" i="8"/>
  <c r="S762" i="8"/>
  <c r="R762" i="8"/>
  <c r="Q762" i="8"/>
  <c r="Y726" i="8"/>
  <c r="X726" i="8"/>
  <c r="W726" i="8"/>
  <c r="V726" i="8"/>
  <c r="U726" i="8"/>
  <c r="T726" i="8"/>
  <c r="S726" i="8"/>
  <c r="R726" i="8"/>
  <c r="Q726" i="8"/>
  <c r="Y690" i="8"/>
  <c r="X690" i="8"/>
  <c r="W690" i="8"/>
  <c r="V690" i="8"/>
  <c r="U690" i="8"/>
  <c r="T690" i="8"/>
  <c r="S690" i="8"/>
  <c r="R690" i="8"/>
  <c r="Q690" i="8"/>
  <c r="Y654" i="8"/>
  <c r="X654" i="8"/>
  <c r="W654" i="8"/>
  <c r="V654" i="8"/>
  <c r="U654" i="8"/>
  <c r="T654" i="8"/>
  <c r="S654" i="8"/>
  <c r="R654" i="8"/>
  <c r="Q654" i="8"/>
  <c r="Y618" i="8"/>
  <c r="X618" i="8"/>
  <c r="W618" i="8"/>
  <c r="V618" i="8"/>
  <c r="U618" i="8"/>
  <c r="T618" i="8"/>
  <c r="S618" i="8"/>
  <c r="R618" i="8"/>
  <c r="Q618" i="8"/>
  <c r="Y582" i="8"/>
  <c r="X582" i="8"/>
  <c r="W582" i="8"/>
  <c r="V582" i="8"/>
  <c r="U582" i="8"/>
  <c r="T582" i="8"/>
  <c r="S582" i="8"/>
  <c r="R582" i="8"/>
  <c r="Q582" i="8"/>
  <c r="Y546" i="8"/>
  <c r="X546" i="8"/>
  <c r="W546" i="8"/>
  <c r="V546" i="8"/>
  <c r="U546" i="8"/>
  <c r="T546" i="8"/>
  <c r="S546" i="8"/>
  <c r="R546" i="8"/>
  <c r="Q546" i="8"/>
  <c r="Y510" i="8"/>
  <c r="X510" i="8"/>
  <c r="W510" i="8"/>
  <c r="V510" i="8"/>
  <c r="U510" i="8"/>
  <c r="T510" i="8"/>
  <c r="S510" i="8"/>
  <c r="R510" i="8"/>
  <c r="Q510" i="8"/>
  <c r="Y474" i="8"/>
  <c r="X474" i="8"/>
  <c r="W474" i="8"/>
  <c r="V474" i="8"/>
  <c r="U474" i="8"/>
  <c r="T474" i="8"/>
  <c r="S474" i="8"/>
  <c r="R474" i="8"/>
  <c r="Q474" i="8"/>
  <c r="Y438" i="8"/>
  <c r="X438" i="8"/>
  <c r="W438" i="8"/>
  <c r="V438" i="8"/>
  <c r="U438" i="8"/>
  <c r="T438" i="8"/>
  <c r="S438" i="8"/>
  <c r="R438" i="8"/>
  <c r="Q438" i="8"/>
  <c r="Y402" i="8"/>
  <c r="X402" i="8"/>
  <c r="W402" i="8"/>
  <c r="V402" i="8"/>
  <c r="U402" i="8"/>
  <c r="T402" i="8"/>
  <c r="S402" i="8"/>
  <c r="R402" i="8"/>
  <c r="Q402" i="8"/>
  <c r="Y366" i="8"/>
  <c r="X366" i="8"/>
  <c r="W366" i="8"/>
  <c r="V366" i="8"/>
  <c r="U366" i="8"/>
  <c r="T366" i="8"/>
  <c r="S366" i="8"/>
  <c r="R366" i="8"/>
  <c r="Q366" i="8"/>
  <c r="Y330" i="8"/>
  <c r="X330" i="8"/>
  <c r="W330" i="8"/>
  <c r="V330" i="8"/>
  <c r="U330" i="8"/>
  <c r="T330" i="8"/>
  <c r="S330" i="8"/>
  <c r="R330" i="8"/>
  <c r="Q330" i="8"/>
  <c r="Y294" i="8"/>
  <c r="X294" i="8"/>
  <c r="W294" i="8"/>
  <c r="V294" i="8"/>
  <c r="U294" i="8"/>
  <c r="T294" i="8"/>
  <c r="S294" i="8"/>
  <c r="R294" i="8"/>
  <c r="Q294" i="8"/>
  <c r="Y258" i="8"/>
  <c r="X258" i="8"/>
  <c r="W258" i="8"/>
  <c r="V258" i="8"/>
  <c r="U258" i="8"/>
  <c r="T258" i="8"/>
  <c r="S258" i="8"/>
  <c r="R258" i="8"/>
  <c r="Q258" i="8"/>
  <c r="Y222" i="8"/>
  <c r="X222" i="8"/>
  <c r="W222" i="8"/>
  <c r="V222" i="8"/>
  <c r="U222" i="8"/>
  <c r="T222" i="8"/>
  <c r="S222" i="8"/>
  <c r="R222" i="8"/>
  <c r="Q222" i="8"/>
  <c r="Y186" i="8"/>
  <c r="X186" i="8"/>
  <c r="W186" i="8"/>
  <c r="V186" i="8"/>
  <c r="U186" i="8"/>
  <c r="T186" i="8"/>
  <c r="S186" i="8"/>
  <c r="R186" i="8"/>
  <c r="Q186" i="8"/>
  <c r="Y150" i="8"/>
  <c r="X150" i="8"/>
  <c r="W150" i="8"/>
  <c r="V150" i="8"/>
  <c r="U150" i="8"/>
  <c r="T150" i="8"/>
  <c r="S150" i="8"/>
  <c r="R150" i="8"/>
  <c r="Q150" i="8"/>
  <c r="Y114" i="8"/>
  <c r="X114" i="8"/>
  <c r="W114" i="8"/>
  <c r="V114" i="8"/>
  <c r="U114" i="8"/>
  <c r="T114" i="8"/>
  <c r="S114" i="8"/>
  <c r="R114" i="8"/>
  <c r="Q114" i="8"/>
  <c r="Y78" i="8"/>
  <c r="X78" i="8"/>
  <c r="W78" i="8"/>
  <c r="V78" i="8"/>
  <c r="U78" i="8"/>
  <c r="T78" i="8"/>
  <c r="S78" i="8"/>
  <c r="R78" i="8"/>
  <c r="Q78" i="8"/>
  <c r="Y42" i="8"/>
  <c r="X42" i="8"/>
  <c r="W42" i="8"/>
  <c r="V42" i="8"/>
  <c r="U42" i="8"/>
  <c r="T42" i="8"/>
  <c r="S42" i="8"/>
  <c r="R42" i="8"/>
  <c r="Q42" i="8"/>
  <c r="Y906" i="8"/>
  <c r="X906" i="8"/>
  <c r="W906" i="8"/>
  <c r="V906" i="8"/>
  <c r="U906" i="8"/>
  <c r="T906" i="8"/>
  <c r="S906" i="8"/>
  <c r="R906" i="8"/>
  <c r="Q906" i="8"/>
  <c r="P3246" i="8"/>
  <c r="P2850" i="8"/>
  <c r="P2814" i="8"/>
  <c r="P2778" i="8"/>
  <c r="P2742" i="8"/>
  <c r="P2706" i="8"/>
  <c r="P2670" i="8"/>
  <c r="P2634" i="8"/>
  <c r="P2598" i="8"/>
  <c r="P2562" i="8"/>
  <c r="P2526" i="8"/>
  <c r="P2490" i="8"/>
  <c r="P2454" i="8"/>
  <c r="P2418" i="8"/>
  <c r="P2382" i="8"/>
  <c r="P2346" i="8"/>
  <c r="P2310" i="8"/>
  <c r="P2274" i="8"/>
  <c r="P2238" i="8"/>
  <c r="P2202" i="8"/>
  <c r="P2166" i="8"/>
  <c r="P2130" i="8"/>
  <c r="P2094" i="8"/>
  <c r="P2058" i="8"/>
  <c r="P2022" i="8"/>
  <c r="P1986" i="8"/>
  <c r="P1950" i="8"/>
  <c r="P1914" i="8"/>
  <c r="P1878" i="8"/>
  <c r="P1842" i="8"/>
  <c r="P1806" i="8"/>
  <c r="P1770" i="8"/>
  <c r="P1734" i="8"/>
  <c r="P1698" i="8"/>
  <c r="P1662" i="8"/>
  <c r="P1626" i="8"/>
  <c r="P1590" i="8"/>
  <c r="P1554" i="8"/>
  <c r="P1518" i="8"/>
  <c r="P1482" i="8"/>
  <c r="P1446" i="8"/>
  <c r="P1410" i="8"/>
  <c r="P1374" i="8"/>
  <c r="P1338" i="8"/>
  <c r="P1302" i="8"/>
  <c r="P1266" i="8"/>
  <c r="P1230" i="8"/>
  <c r="P1194" i="8"/>
  <c r="P1158" i="8"/>
  <c r="P1122" i="8"/>
  <c r="P1086" i="8"/>
  <c r="P1050" i="8"/>
  <c r="P1014" i="8"/>
  <c r="P978" i="8"/>
  <c r="P942" i="8"/>
  <c r="P906" i="8"/>
  <c r="P870" i="8"/>
  <c r="P834" i="8"/>
  <c r="P798" i="8"/>
  <c r="P762" i="8"/>
  <c r="P726" i="8"/>
  <c r="P690" i="8"/>
  <c r="P654" i="8"/>
  <c r="P618" i="8"/>
  <c r="P582" i="8"/>
  <c r="P546" i="8"/>
  <c r="P510" i="8"/>
  <c r="P474" i="8"/>
  <c r="P438" i="8"/>
  <c r="P402" i="8"/>
  <c r="P366" i="8"/>
  <c r="P330" i="8"/>
  <c r="P294" i="8"/>
  <c r="P258" i="8"/>
  <c r="P222" i="8"/>
  <c r="P186" i="8"/>
  <c r="P150" i="8"/>
  <c r="P114" i="8"/>
  <c r="P78" i="8"/>
  <c r="P42" i="8"/>
  <c r="P6" i="8"/>
  <c r="R86" i="5" l="1"/>
  <c r="N86" i="5"/>
  <c r="Q86" i="5"/>
  <c r="S86" i="5"/>
  <c r="O86" i="5"/>
  <c r="F26" i="6"/>
  <c r="C31" i="6"/>
  <c r="F31" i="6" s="1"/>
  <c r="C30" i="6"/>
  <c r="F30" i="6" s="1"/>
  <c r="C29" i="6"/>
  <c r="F29" i="6" s="1"/>
  <c r="C28" i="6"/>
  <c r="F28" i="6" s="1"/>
  <c r="C27" i="6"/>
  <c r="F27" i="6" s="1"/>
  <c r="C26" i="6"/>
  <c r="C25" i="6"/>
  <c r="F25" i="6" s="1"/>
  <c r="C24" i="6"/>
  <c r="F24" i="6" s="1"/>
  <c r="H32" i="6"/>
  <c r="H31" i="6"/>
  <c r="H30" i="6"/>
  <c r="H29" i="6"/>
  <c r="H28" i="6"/>
  <c r="H27" i="6"/>
  <c r="H25" i="6"/>
  <c r="H26" i="6"/>
  <c r="H24" i="6"/>
  <c r="D24" i="6"/>
  <c r="E86" i="9" l="1"/>
  <c r="E87" i="9"/>
  <c r="F11" i="6"/>
  <c r="F12" i="6"/>
  <c r="D25" i="6"/>
  <c r="D26" i="6"/>
  <c r="D27" i="6"/>
  <c r="D28" i="6"/>
  <c r="D29" i="6"/>
  <c r="D30" i="6"/>
  <c r="D31" i="6"/>
</calcChain>
</file>

<file path=xl/sharedStrings.xml><?xml version="1.0" encoding="utf-8"?>
<sst xmlns="http://schemas.openxmlformats.org/spreadsheetml/2006/main" count="5616" uniqueCount="209">
  <si>
    <t>Counting: Persons, Place of Usual Residence</t>
  </si>
  <si>
    <t>Male</t>
  </si>
  <si>
    <t>Female</t>
  </si>
  <si>
    <t>Total</t>
  </si>
  <si>
    <t>15-19 years</t>
  </si>
  <si>
    <t>20-24 years</t>
  </si>
  <si>
    <t>Alpine (S)</t>
  </si>
  <si>
    <t>None or not applicable</t>
  </si>
  <si>
    <t>Year 10 or less</t>
  </si>
  <si>
    <t>not employed</t>
  </si>
  <si>
    <t>Not attending ed</t>
  </si>
  <si>
    <t>Attending ed</t>
  </si>
  <si>
    <t>Employed</t>
  </si>
  <si>
    <t>Year 11 and 12</t>
  </si>
  <si>
    <t>1 or more</t>
  </si>
  <si>
    <t>Ararat (RC)</t>
  </si>
  <si>
    <t>Ballarat (C)</t>
  </si>
  <si>
    <t>Banyule (C)</t>
  </si>
  <si>
    <t>Bass Coast (S)</t>
  </si>
  <si>
    <t>Baw Baw (S)</t>
  </si>
  <si>
    <t>Bayside (C)</t>
  </si>
  <si>
    <t>Benalla (RC)</t>
  </si>
  <si>
    <t>Boroondara (C)</t>
  </si>
  <si>
    <t>Brimbank (C)</t>
  </si>
  <si>
    <t>Buloke (S)</t>
  </si>
  <si>
    <t>Campaspe (S)</t>
  </si>
  <si>
    <t>Cardinia (S)</t>
  </si>
  <si>
    <t>Casey (C)</t>
  </si>
  <si>
    <t>Central Goldfields (S)</t>
  </si>
  <si>
    <t>Colac-Otway (S)</t>
  </si>
  <si>
    <t>Corangamite (S)</t>
  </si>
  <si>
    <t>Darebin (C)</t>
  </si>
  <si>
    <t>East Gippsland (S)</t>
  </si>
  <si>
    <t>Frankston (C)</t>
  </si>
  <si>
    <t>Gannawarra (S)</t>
  </si>
  <si>
    <t>Glen Eira (C)</t>
  </si>
  <si>
    <t>Glenelg (S)</t>
  </si>
  <si>
    <t>Golden Plains (S)</t>
  </si>
  <si>
    <t>Greater Bendigo (C)</t>
  </si>
  <si>
    <t>Greater Dandenong (C)</t>
  </si>
  <si>
    <t>Greater Geelong (C)</t>
  </si>
  <si>
    <t>Greater Shepparton (C)</t>
  </si>
  <si>
    <t>Hepburn (S)</t>
  </si>
  <si>
    <t>Hindmarsh (S)</t>
  </si>
  <si>
    <t>Hobsons Bay (C)</t>
  </si>
  <si>
    <t>Horsham (RC)</t>
  </si>
  <si>
    <t>Hume (C)</t>
  </si>
  <si>
    <t>Indigo (S)</t>
  </si>
  <si>
    <t>Kingston (C)</t>
  </si>
  <si>
    <t>Knox (C)</t>
  </si>
  <si>
    <t>Latrobe (C)</t>
  </si>
  <si>
    <t>Loddon (S)</t>
  </si>
  <si>
    <t>Macedon Ranges (S)</t>
  </si>
  <si>
    <t>Manningham (C)</t>
  </si>
  <si>
    <t>Mansfield (S)</t>
  </si>
  <si>
    <t>Maribyrnong (C)</t>
  </si>
  <si>
    <t>Maroondah (C)</t>
  </si>
  <si>
    <t>Melbourne (C)</t>
  </si>
  <si>
    <t>Melton (S)</t>
  </si>
  <si>
    <t>Mildura (RC)</t>
  </si>
  <si>
    <t>Mitchell (S)</t>
  </si>
  <si>
    <t>Moira (S)</t>
  </si>
  <si>
    <t>Monash (C)</t>
  </si>
  <si>
    <t>Moonee Valley (C)</t>
  </si>
  <si>
    <t>Moorabool (S)</t>
  </si>
  <si>
    <t>Moreland (C)</t>
  </si>
  <si>
    <t>Mornington Peninsula (S)</t>
  </si>
  <si>
    <t>Mount Alexander (S)</t>
  </si>
  <si>
    <t>Moyne (S)</t>
  </si>
  <si>
    <t>Murrindindi (S)</t>
  </si>
  <si>
    <t>Nillumbik (S)</t>
  </si>
  <si>
    <t>Northern Grampians (S)</t>
  </si>
  <si>
    <t>Port Phillip (C)</t>
  </si>
  <si>
    <t>Pyrenees (S)</t>
  </si>
  <si>
    <t>Queenscliffe (B)</t>
  </si>
  <si>
    <t>South Gippsland (S)</t>
  </si>
  <si>
    <t>Southern Grampians (S)</t>
  </si>
  <si>
    <t>Stonnington (C)</t>
  </si>
  <si>
    <t>Strathbogie (S)</t>
  </si>
  <si>
    <t>Surf Coast (S)</t>
  </si>
  <si>
    <t>Swan Hill (RC)</t>
  </si>
  <si>
    <t>Towong (S)</t>
  </si>
  <si>
    <t>Wangaratta (RC)</t>
  </si>
  <si>
    <t>Warrnambool (C)</t>
  </si>
  <si>
    <t>Wellington (S)</t>
  </si>
  <si>
    <t>West Wimmera (S)</t>
  </si>
  <si>
    <t>Whitehorse (C)</t>
  </si>
  <si>
    <t>Whittlesea (C)</t>
  </si>
  <si>
    <t>Wodonga (RC)</t>
  </si>
  <si>
    <t>Wyndham (C)</t>
  </si>
  <si>
    <t>Yarra (C)</t>
  </si>
  <si>
    <t>Yarra Ranges (S)</t>
  </si>
  <si>
    <t>Yarriambiack (S)</t>
  </si>
  <si>
    <t>Males</t>
  </si>
  <si>
    <t>Females</t>
  </si>
  <si>
    <t>Females + child</t>
  </si>
  <si>
    <t>Females No child</t>
  </si>
  <si>
    <t>Yr 11/12</t>
  </si>
  <si>
    <t>Yr 10</t>
  </si>
  <si>
    <t>Ballarat</t>
  </si>
  <si>
    <t>Banyule</t>
  </si>
  <si>
    <t>Bayside</t>
  </si>
  <si>
    <t>Boroondara</t>
  </si>
  <si>
    <t>Brimbank</t>
  </si>
  <si>
    <t>Casey</t>
  </si>
  <si>
    <t>Darebin</t>
  </si>
  <si>
    <t>Frankston</t>
  </si>
  <si>
    <t>Glen Eira</t>
  </si>
  <si>
    <t>Greater Bendigo</t>
  </si>
  <si>
    <t>Greater Dandenong</t>
  </si>
  <si>
    <t>Greater Geelong</t>
  </si>
  <si>
    <t>Greater Shepparton</t>
  </si>
  <si>
    <t>Hobsons Bay</t>
  </si>
  <si>
    <t>Hume</t>
  </si>
  <si>
    <t>Kingston</t>
  </si>
  <si>
    <t>Knox</t>
  </si>
  <si>
    <t>Latrobe</t>
  </si>
  <si>
    <t>Manningham</t>
  </si>
  <si>
    <t>Maribyrnong</t>
  </si>
  <si>
    <t>Maroondah</t>
  </si>
  <si>
    <t>Melbourne</t>
  </si>
  <si>
    <t>Monash</t>
  </si>
  <si>
    <t>Moonee Valley</t>
  </si>
  <si>
    <t>Moreland</t>
  </si>
  <si>
    <t>Port Phillip</t>
  </si>
  <si>
    <t>Stonnington</t>
  </si>
  <si>
    <t>Warrnambool</t>
  </si>
  <si>
    <t>Whitehorse</t>
  </si>
  <si>
    <t>Whittlesea</t>
  </si>
  <si>
    <t>Wyndham</t>
  </si>
  <si>
    <t>Yarra</t>
  </si>
  <si>
    <t>Ararat</t>
  </si>
  <si>
    <t>Benalla</t>
  </si>
  <si>
    <t>Horsham</t>
  </si>
  <si>
    <t>Mildura</t>
  </si>
  <si>
    <t>Swan Hill</t>
  </si>
  <si>
    <t>Wangaratta</t>
  </si>
  <si>
    <t>Wodonga</t>
  </si>
  <si>
    <t>Alpine</t>
  </si>
  <si>
    <t>Bass Coast</t>
  </si>
  <si>
    <t>Baw Baw</t>
  </si>
  <si>
    <t>Buloke</t>
  </si>
  <si>
    <t>Campaspe</t>
  </si>
  <si>
    <t>Cardinia</t>
  </si>
  <si>
    <t>Central Goldfields</t>
  </si>
  <si>
    <t>Colac-Otway</t>
  </si>
  <si>
    <t>Corangamite</t>
  </si>
  <si>
    <t>East Gippsland</t>
  </si>
  <si>
    <t>Gannawarra</t>
  </si>
  <si>
    <t>Glenelg</t>
  </si>
  <si>
    <t>Golden Plains</t>
  </si>
  <si>
    <t>Hepburn</t>
  </si>
  <si>
    <t>Hindmarsh</t>
  </si>
  <si>
    <t>Indigo</t>
  </si>
  <si>
    <t>Loddon</t>
  </si>
  <si>
    <t>Macedon Ranges</t>
  </si>
  <si>
    <t>Mansfield</t>
  </si>
  <si>
    <t>Melton</t>
  </si>
  <si>
    <t>Mitchell</t>
  </si>
  <si>
    <t>Moira</t>
  </si>
  <si>
    <t>Moorabool</t>
  </si>
  <si>
    <t>Mornington Peninsula</t>
  </si>
  <si>
    <t>Mount Alexander</t>
  </si>
  <si>
    <t>Moyne</t>
  </si>
  <si>
    <t>Murrindindi</t>
  </si>
  <si>
    <t>Nillumbik</t>
  </si>
  <si>
    <t>Northern Grampians</t>
  </si>
  <si>
    <t>Pyrenees</t>
  </si>
  <si>
    <t>South Gippsland</t>
  </si>
  <si>
    <t>Southern Grampians</t>
  </si>
  <si>
    <t>Strathbogie</t>
  </si>
  <si>
    <t>Surf Coast</t>
  </si>
  <si>
    <t>Towong</t>
  </si>
  <si>
    <t>Wellington</t>
  </si>
  <si>
    <t>West Wimmera</t>
  </si>
  <si>
    <t>Yarra Ranges</t>
  </si>
  <si>
    <t>Yarriambiack</t>
  </si>
  <si>
    <t>Per cent of Disengaged Young People</t>
  </si>
  <si>
    <t>Per cent of Disengaged Young Women</t>
  </si>
  <si>
    <t>Disengagement Rates</t>
  </si>
  <si>
    <t>Numbers who are disengaged</t>
  </si>
  <si>
    <t>Percentages of those Disengaged</t>
  </si>
  <si>
    <t>Number of Young People who are Disengaged</t>
  </si>
  <si>
    <t>All 15-24 year-olds</t>
  </si>
  <si>
    <r>
      <t xml:space="preserve">Select municipality  </t>
    </r>
    <r>
      <rPr>
        <b/>
        <sz val="12"/>
        <rFont val="Wingdings"/>
        <charset val="2"/>
      </rPr>
      <t>F</t>
    </r>
  </si>
  <si>
    <r>
      <t xml:space="preserve">Disengagement Rate: </t>
    </r>
    <r>
      <rPr>
        <sz val="9.5"/>
        <color theme="3" tint="-0.249977111117893"/>
        <rFont val="Garamond"/>
        <family val="1"/>
      </rPr>
      <t>per cent of young people of that group who are disengaged</t>
    </r>
  </si>
  <si>
    <t>Victoria</t>
  </si>
  <si>
    <t>Metropolitan Melbourne average</t>
  </si>
  <si>
    <t>Updated from sheet named 'New Rates'</t>
  </si>
  <si>
    <t>No</t>
  </si>
  <si>
    <t>Rank</t>
  </si>
  <si>
    <t>Persons : 15-24 years who left school before completing year 10</t>
  </si>
  <si>
    <t>Persons : 15-24 years who left school after completing year 10</t>
  </si>
  <si>
    <t>Persons aged 15-19 years</t>
  </si>
  <si>
    <t>Persons aged 20-24 years</t>
  </si>
  <si>
    <t>All persons aged 15-24 years</t>
  </si>
  <si>
    <t>Males aged 15-24 years</t>
  </si>
  <si>
    <t>Females aged 15-24 years</t>
  </si>
  <si>
    <t>Females aged 15-24 years with a child</t>
  </si>
  <si>
    <t>Females aged 15-24 years with no child</t>
  </si>
  <si>
    <t>15-24 year-olds, left school before completing year 10</t>
  </si>
  <si>
    <t>15-24 year-olds, completed year 11 or 12</t>
  </si>
  <si>
    <t>Select a specific group of young people below, to view ranked disengagement rates among the 79 Victorian municipalities</t>
  </si>
  <si>
    <r>
      <t xml:space="preserve">           </t>
    </r>
    <r>
      <rPr>
        <sz val="12"/>
        <rFont val="Calibri"/>
        <family val="2"/>
        <scheme val="minor"/>
      </rPr>
      <t xml:space="preserve">   Select group of young people, here </t>
    </r>
    <r>
      <rPr>
        <sz val="12"/>
        <rFont val="Wingdings"/>
        <charset val="2"/>
      </rPr>
      <t xml:space="preserve"> F</t>
    </r>
  </si>
  <si>
    <r>
      <t xml:space="preserve">Comparison of Disengagement Rates
</t>
    </r>
    <r>
      <rPr>
        <sz val="11"/>
        <color rgb="FFFFFF00"/>
        <rFont val="Garamond"/>
        <family val="1"/>
      </rPr>
      <t>[percentages of young people who are not in paid work or enroled in education]</t>
    </r>
  </si>
  <si>
    <t>Local Government Areas (2021 Boundaries) (UR), TISP Number of Children Ever Born, HSCP Highest Year of School Completed, LFSP Labour Force Status and TYPP Type of Educational Institution Attending by SEXP Sex and AGE5P Age in Five Year Groups</t>
  </si>
  <si>
    <t>Disengaged Young Persons, by Age, Gender, Educational Attainment, Number of Children: Victorian Municipalities, 2021</t>
  </si>
  <si>
    <t>Customized tabulation, from the findings of the 2021 Census. All data presented here exclude persons where information in any of the categories 'sex', 'age', 'educational attainment', 'highest level of schooling completed' and 'number of children ever born' was not stated.</t>
  </si>
  <si>
    <t>Youth Disengagement by Age, Gender, Educational Attainment and Children Ever Born: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</si>
</sst>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 #,##0_-;_-* &quot;-&quot;??_-;_-@_-"/>
  </numFmts>
  <fonts count="37" x14ac:knownFonts="1">
    <font>
      <sz val="10"/>
      <name val="Arial"/>
    </font>
    <font>
      <sz val="10"/>
      <name val="Arial"/>
      <family val="2"/>
    </font>
    <font>
      <b/>
      <sz val="10"/>
      <name val="Arial"/>
      <family val="2"/>
    </font>
    <font>
      <b/>
      <sz val="12"/>
      <name val="Arial"/>
      <family val="2"/>
    </font>
    <font>
      <b/>
      <sz val="14"/>
      <name val="Arial"/>
      <family val="2"/>
    </font>
    <font>
      <sz val="11"/>
      <color theme="0"/>
      <name val="Calibri"/>
      <family val="2"/>
      <scheme val="minor"/>
    </font>
    <font>
      <b/>
      <sz val="8"/>
      <name val="Calibri"/>
      <family val="2"/>
      <scheme val="minor"/>
    </font>
    <font>
      <sz val="8"/>
      <name val="Calibri"/>
      <family val="2"/>
      <scheme val="minor"/>
    </font>
    <font>
      <u/>
      <sz val="8"/>
      <color theme="10"/>
      <name val="Calibri"/>
      <family val="2"/>
      <scheme val="minor"/>
    </font>
    <font>
      <sz val="16"/>
      <name val="Calibri"/>
      <family val="2"/>
      <scheme val="minor"/>
    </font>
    <font>
      <sz val="7"/>
      <name val="Calibri"/>
      <family val="2"/>
      <scheme val="minor"/>
    </font>
    <font>
      <sz val="10"/>
      <name val="Calibri"/>
      <family val="2"/>
      <scheme val="minor"/>
    </font>
    <font>
      <sz val="11"/>
      <name val="Calibri"/>
      <family val="2"/>
      <scheme val="minor"/>
    </font>
    <font>
      <sz val="10"/>
      <name val="Garamond"/>
      <family val="1"/>
    </font>
    <font>
      <sz val="11"/>
      <name val="Garamond"/>
      <family val="1"/>
    </font>
    <font>
      <b/>
      <sz val="11"/>
      <name val="Garamond"/>
      <family val="1"/>
    </font>
    <font>
      <b/>
      <sz val="10"/>
      <name val="Garamond"/>
      <family val="1"/>
    </font>
    <font>
      <sz val="10"/>
      <color theme="0"/>
      <name val="Calibri"/>
      <family val="2"/>
      <scheme val="minor"/>
    </font>
    <font>
      <sz val="8"/>
      <color theme="0"/>
      <name val="Calibri"/>
      <family val="2"/>
      <scheme val="minor"/>
    </font>
    <font>
      <b/>
      <sz val="16"/>
      <color theme="3" tint="-0.499984740745262"/>
      <name val="Garamond"/>
      <family val="1"/>
    </font>
    <font>
      <b/>
      <sz val="10"/>
      <color theme="3" tint="-0.249977111117893"/>
      <name val="Garamond"/>
      <family val="1"/>
    </font>
    <font>
      <b/>
      <sz val="12"/>
      <name val="Calibri"/>
      <family val="2"/>
      <scheme val="minor"/>
    </font>
    <font>
      <b/>
      <sz val="10"/>
      <name val="Calibri"/>
      <family val="2"/>
      <scheme val="minor"/>
    </font>
    <font>
      <b/>
      <sz val="12"/>
      <name val="Wingdings"/>
      <charset val="2"/>
    </font>
    <font>
      <b/>
      <sz val="11"/>
      <color theme="0"/>
      <name val="Garamond"/>
      <family val="1"/>
    </font>
    <font>
      <sz val="10"/>
      <color theme="3" tint="-0.499984740745262"/>
      <name val="Calibri"/>
      <family val="2"/>
      <scheme val="minor"/>
    </font>
    <font>
      <sz val="9.5"/>
      <color theme="3" tint="-0.249977111117893"/>
      <name val="Garamond"/>
      <family val="1"/>
    </font>
    <font>
      <sz val="10"/>
      <color theme="1"/>
      <name val="Calibri"/>
      <family val="2"/>
      <scheme val="minor"/>
    </font>
    <font>
      <b/>
      <sz val="10"/>
      <color theme="0"/>
      <name val="Garamond"/>
      <family val="1"/>
    </font>
    <font>
      <sz val="20"/>
      <color theme="3" tint="-0.499984740745262"/>
      <name val="Garamond"/>
      <family val="1"/>
    </font>
    <font>
      <sz val="12"/>
      <name val="Calibri"/>
      <family val="2"/>
      <scheme val="minor"/>
    </font>
    <font>
      <sz val="12"/>
      <name val="Wingdings"/>
      <charset val="2"/>
    </font>
    <font>
      <sz val="20"/>
      <color rgb="FFFFFF00"/>
      <name val="Garamond"/>
      <family val="1"/>
    </font>
    <font>
      <sz val="11"/>
      <color rgb="FFFFFF00"/>
      <name val="Garamond"/>
      <family val="1"/>
    </font>
    <font>
      <sz val="7"/>
      <color theme="0"/>
      <name val="Calibri"/>
      <family val="2"/>
      <scheme val="minor"/>
    </font>
    <font>
      <sz val="8"/>
      <color theme="1"/>
      <name val="Calibri"/>
      <family val="2"/>
      <scheme val="minor"/>
    </font>
    <font>
      <sz val="18"/>
      <color theme="3" tint="-0.499984740745262"/>
      <name val="Garamond"/>
      <family val="1"/>
    </font>
  </fonts>
  <fills count="19">
    <fill>
      <patternFill patternType="none"/>
    </fill>
    <fill>
      <patternFill patternType="gray125"/>
    </fill>
    <fill>
      <patternFill patternType="solid">
        <fgColor indexed="43"/>
        <bgColor indexed="64"/>
      </patternFill>
    </fill>
    <fill>
      <patternFill patternType="solid">
        <fgColor indexed="44"/>
        <bgColor indexed="64"/>
      </patternFill>
    </fill>
    <fill>
      <patternFill patternType="solid">
        <fgColor indexed="20"/>
        <bgColor indexed="64"/>
      </patternFill>
    </fill>
    <fill>
      <patternFill patternType="solid">
        <fgColor theme="0"/>
        <bgColor indexed="64"/>
      </patternFill>
    </fill>
    <fill>
      <patternFill patternType="solid">
        <fgColor theme="3" tint="0.79998168889431442"/>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5" tint="-0.499984740745262"/>
        <bgColor indexed="64"/>
      </patternFill>
    </fill>
    <fill>
      <patternFill patternType="solid">
        <fgColor rgb="FF009900"/>
        <bgColor indexed="64"/>
      </patternFill>
    </fill>
    <fill>
      <patternFill patternType="solid">
        <fgColor theme="1"/>
        <bgColor indexed="64"/>
      </patternFill>
    </fill>
    <fill>
      <patternFill patternType="solid">
        <fgColor rgb="FFFFFFCC"/>
        <bgColor indexed="64"/>
      </patternFill>
    </fill>
    <fill>
      <gradientFill degree="225">
        <stop position="0">
          <color theme="0"/>
        </stop>
        <stop position="1">
          <color rgb="FFFFC000"/>
        </stop>
      </gradientFill>
    </fill>
    <fill>
      <patternFill patternType="solid">
        <fgColor theme="3" tint="-0.499984740745262"/>
        <bgColor indexed="64"/>
      </patternFill>
    </fill>
    <fill>
      <patternFill patternType="solid">
        <fgColor theme="2"/>
        <bgColor indexed="64"/>
      </patternFill>
    </fill>
  </fills>
  <borders count="9">
    <border>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hair">
        <color auto="1"/>
      </top>
      <bottom style="hair">
        <color auto="1"/>
      </bottom>
      <diagonal/>
    </border>
    <border>
      <left/>
      <right/>
      <top/>
      <bottom style="hair">
        <color auto="1"/>
      </bottom>
      <diagonal/>
    </border>
    <border>
      <left/>
      <right/>
      <top style="hair">
        <color auto="1"/>
      </top>
      <bottom/>
      <diagonal/>
    </border>
    <border>
      <left/>
      <right/>
      <top style="thin">
        <color indexed="64"/>
      </top>
      <bottom/>
      <diagonal/>
    </border>
    <border>
      <left/>
      <right/>
      <top style="thick">
        <color auto="1"/>
      </top>
      <bottom style="thin">
        <color indexed="64"/>
      </bottom>
      <diagonal/>
    </border>
    <border>
      <left/>
      <right/>
      <top style="thick">
        <color auto="1"/>
      </top>
      <bottom style="hair">
        <color auto="1"/>
      </bottom>
      <diagonal/>
    </border>
  </borders>
  <cellStyleXfs count="11">
    <xf numFmtId="0" fontId="0" fillId="0" borderId="0">
      <protection locked="0"/>
    </xf>
    <xf numFmtId="0" fontId="1" fillId="2" borderId="0">
      <protection locked="0"/>
    </xf>
    <xf numFmtId="0" fontId="1" fillId="3" borderId="1">
      <alignment horizontal="center" vertical="center"/>
      <protection locked="0"/>
    </xf>
    <xf numFmtId="164" fontId="1" fillId="0" borderId="0" applyFont="0" applyFill="0" applyBorder="0" applyAlignment="0" applyProtection="0"/>
    <xf numFmtId="0" fontId="1" fillId="4" borderId="0">
      <protection locked="0"/>
    </xf>
    <xf numFmtId="0" fontId="2" fillId="3" borderId="0">
      <alignment vertical="center"/>
      <protection locked="0"/>
    </xf>
    <xf numFmtId="0" fontId="2" fillId="0" borderId="0">
      <protection locked="0"/>
    </xf>
    <xf numFmtId="0" fontId="4" fillId="0" borderId="0">
      <protection locked="0"/>
    </xf>
    <xf numFmtId="0" fontId="1" fillId="3" borderId="2">
      <alignment vertical="center"/>
      <protection locked="0"/>
    </xf>
    <xf numFmtId="0" fontId="3" fillId="0" borderId="0">
      <protection locked="0"/>
    </xf>
    <xf numFmtId="0" fontId="1" fillId="2" borderId="0">
      <protection locked="0"/>
    </xf>
  </cellStyleXfs>
  <cellXfs count="99">
    <xf numFmtId="0" fontId="0" fillId="0" borderId="0" xfId="0">
      <protection locked="0"/>
    </xf>
    <xf numFmtId="0" fontId="6" fillId="5" borderId="0" xfId="5" applyFont="1" applyFill="1">
      <alignment vertical="center"/>
      <protection locked="0"/>
    </xf>
    <xf numFmtId="165" fontId="7" fillId="0" borderId="0" xfId="3" applyNumberFormat="1" applyFont="1" applyAlignment="1">
      <alignment horizontal="right"/>
    </xf>
    <xf numFmtId="0" fontId="7" fillId="5" borderId="2" xfId="8" applyFont="1" applyFill="1">
      <alignment vertical="center"/>
      <protection locked="0"/>
    </xf>
    <xf numFmtId="0" fontId="6" fillId="0" borderId="0" xfId="7" applyFont="1">
      <protection locked="0"/>
    </xf>
    <xf numFmtId="0" fontId="7" fillId="0" borderId="0" xfId="0" applyFont="1">
      <protection locked="0"/>
    </xf>
    <xf numFmtId="0" fontId="7" fillId="0" borderId="0" xfId="6" applyFont="1">
      <protection locked="0"/>
    </xf>
    <xf numFmtId="0" fontId="8" fillId="0" borderId="0" xfId="10" applyFont="1" applyFill="1">
      <protection locked="0"/>
    </xf>
    <xf numFmtId="3" fontId="7" fillId="5" borderId="3" xfId="1" applyNumberFormat="1" applyFont="1" applyFill="1" applyBorder="1">
      <protection locked="0"/>
    </xf>
    <xf numFmtId="0" fontId="7" fillId="6" borderId="4" xfId="2" applyFont="1" applyFill="1" applyBorder="1" applyAlignment="1">
      <alignment horizontal="center" vertical="center" wrapText="1"/>
      <protection locked="0"/>
    </xf>
    <xf numFmtId="0" fontId="7" fillId="7" borderId="4" xfId="2" applyFont="1" applyFill="1" applyBorder="1" applyAlignment="1">
      <alignment horizontal="center" vertical="center" wrapText="1"/>
      <protection locked="0"/>
    </xf>
    <xf numFmtId="0" fontId="7" fillId="8" borderId="4" xfId="2" applyFont="1" applyFill="1" applyBorder="1" applyAlignment="1">
      <alignment horizontal="center" vertical="center" wrapText="1"/>
      <protection locked="0"/>
    </xf>
    <xf numFmtId="1" fontId="7" fillId="0" borderId="0" xfId="0" applyNumberFormat="1" applyFont="1" applyAlignment="1">
      <alignment horizontal="center"/>
      <protection locked="0"/>
    </xf>
    <xf numFmtId="3" fontId="7" fillId="0" borderId="0" xfId="0" applyNumberFormat="1" applyFont="1" applyAlignment="1">
      <alignment horizontal="center"/>
      <protection locked="0"/>
    </xf>
    <xf numFmtId="0" fontId="9" fillId="0" borderId="0" xfId="0" applyFont="1">
      <protection locked="0"/>
    </xf>
    <xf numFmtId="0" fontId="10" fillId="7" borderId="0" xfId="0" applyFont="1" applyFill="1" applyAlignment="1">
      <alignment horizontal="center"/>
      <protection locked="0"/>
    </xf>
    <xf numFmtId="0" fontId="11" fillId="0" borderId="0" xfId="0" applyFont="1" applyAlignment="1" applyProtection="1">
      <alignment vertical="center"/>
      <protection hidden="1"/>
    </xf>
    <xf numFmtId="0" fontId="17" fillId="0" borderId="0" xfId="0" applyFont="1" applyAlignment="1" applyProtection="1">
      <alignment vertical="center"/>
      <protection hidden="1"/>
    </xf>
    <xf numFmtId="0" fontId="11" fillId="0" borderId="0" xfId="0" applyFont="1" applyAlignment="1" applyProtection="1">
      <alignment vertical="center"/>
      <protection locked="0" hidden="1"/>
    </xf>
    <xf numFmtId="0" fontId="13" fillId="0" borderId="0" xfId="0" applyFont="1" applyAlignment="1" applyProtection="1">
      <alignment vertical="center"/>
      <protection hidden="1"/>
    </xf>
    <xf numFmtId="0" fontId="12" fillId="0" borderId="0" xfId="0" applyFont="1" applyAlignment="1" applyProtection="1">
      <alignment vertical="center"/>
      <protection hidden="1"/>
    </xf>
    <xf numFmtId="0" fontId="18" fillId="0" borderId="0" xfId="0" applyFont="1" applyAlignment="1" applyProtection="1">
      <alignment horizontal="center" vertical="center"/>
      <protection hidden="1"/>
    </xf>
    <xf numFmtId="1" fontId="15" fillId="11" borderId="4" xfId="0" applyNumberFormat="1" applyFont="1" applyFill="1" applyBorder="1" applyAlignment="1" applyProtection="1">
      <alignment horizontal="center" vertical="center"/>
      <protection hidden="1"/>
    </xf>
    <xf numFmtId="0" fontId="14" fillId="0" borderId="0" xfId="0" applyFont="1" applyAlignment="1" applyProtection="1">
      <alignment vertical="center"/>
      <protection hidden="1"/>
    </xf>
    <xf numFmtId="1" fontId="15" fillId="11" borderId="5" xfId="0" applyNumberFormat="1" applyFont="1" applyFill="1" applyBorder="1" applyAlignment="1" applyProtection="1">
      <alignment horizontal="center" vertical="center"/>
      <protection hidden="1"/>
    </xf>
    <xf numFmtId="0" fontId="15" fillId="0" borderId="0" xfId="0" applyFont="1" applyAlignment="1" applyProtection="1">
      <alignment vertical="center"/>
      <protection hidden="1"/>
    </xf>
    <xf numFmtId="0" fontId="5" fillId="0" borderId="0" xfId="0" applyFont="1" applyAlignment="1" applyProtection="1">
      <alignment vertical="center"/>
      <protection hidden="1"/>
    </xf>
    <xf numFmtId="1" fontId="15" fillId="9" borderId="4" xfId="0" applyNumberFormat="1" applyFont="1" applyFill="1" applyBorder="1" applyAlignment="1" applyProtection="1">
      <alignment horizontal="center" vertical="center"/>
      <protection hidden="1"/>
    </xf>
    <xf numFmtId="1" fontId="15" fillId="9" borderId="5" xfId="0" applyNumberFormat="1" applyFont="1" applyFill="1" applyBorder="1" applyAlignment="1" applyProtection="1">
      <alignment horizontal="center" vertical="center"/>
      <protection hidden="1"/>
    </xf>
    <xf numFmtId="1" fontId="15" fillId="7" borderId="4" xfId="0" applyNumberFormat="1" applyFont="1" applyFill="1" applyBorder="1" applyAlignment="1" applyProtection="1">
      <alignment horizontal="center" vertical="center"/>
      <protection hidden="1"/>
    </xf>
    <xf numFmtId="1" fontId="15" fillId="7" borderId="5" xfId="0" applyNumberFormat="1" applyFont="1" applyFill="1" applyBorder="1" applyAlignment="1" applyProtection="1">
      <alignment horizontal="center" vertical="center"/>
      <protection hidden="1"/>
    </xf>
    <xf numFmtId="0" fontId="16" fillId="0" borderId="0" xfId="0" applyFont="1" applyAlignment="1" applyProtection="1">
      <alignment vertical="center"/>
      <protection hidden="1"/>
    </xf>
    <xf numFmtId="1" fontId="15" fillId="8" borderId="0" xfId="0" applyNumberFormat="1" applyFont="1" applyFill="1" applyAlignment="1" applyProtection="1">
      <alignment horizontal="center" vertical="center"/>
      <protection hidden="1"/>
    </xf>
    <xf numFmtId="0" fontId="20" fillId="0" borderId="0" xfId="0" applyFont="1" applyAlignment="1" applyProtection="1">
      <alignment horizontal="center" vertical="center" wrapText="1"/>
      <protection hidden="1"/>
    </xf>
    <xf numFmtId="0" fontId="21" fillId="0" borderId="0" xfId="0" applyFont="1">
      <protection locked="0"/>
    </xf>
    <xf numFmtId="1" fontId="16" fillId="15" borderId="3" xfId="0" applyNumberFormat="1" applyFont="1" applyFill="1" applyBorder="1" applyAlignment="1" applyProtection="1">
      <alignment horizontal="center" vertical="center"/>
      <protection hidden="1"/>
    </xf>
    <xf numFmtId="3" fontId="15" fillId="11" borderId="4" xfId="0" applyNumberFormat="1" applyFont="1" applyFill="1" applyBorder="1" applyAlignment="1" applyProtection="1">
      <alignment horizontal="center" vertical="center"/>
      <protection hidden="1"/>
    </xf>
    <xf numFmtId="3" fontId="15" fillId="11" borderId="5" xfId="0" applyNumberFormat="1" applyFont="1" applyFill="1" applyBorder="1" applyAlignment="1" applyProtection="1">
      <alignment horizontal="center" vertical="center"/>
      <protection hidden="1"/>
    </xf>
    <xf numFmtId="3" fontId="15" fillId="0" borderId="0" xfId="0" applyNumberFormat="1" applyFont="1" applyAlignment="1" applyProtection="1">
      <alignment vertical="center"/>
      <protection hidden="1"/>
    </xf>
    <xf numFmtId="3" fontId="15" fillId="9" borderId="4" xfId="0" applyNumberFormat="1" applyFont="1" applyFill="1" applyBorder="1" applyAlignment="1" applyProtection="1">
      <alignment horizontal="center" vertical="center"/>
      <protection hidden="1"/>
    </xf>
    <xf numFmtId="3" fontId="15" fillId="9" borderId="5" xfId="0" applyNumberFormat="1" applyFont="1" applyFill="1" applyBorder="1" applyAlignment="1" applyProtection="1">
      <alignment horizontal="center" vertical="center"/>
      <protection hidden="1"/>
    </xf>
    <xf numFmtId="3" fontId="15" fillId="7" borderId="4" xfId="0" applyNumberFormat="1" applyFont="1" applyFill="1" applyBorder="1" applyAlignment="1" applyProtection="1">
      <alignment horizontal="center" vertical="center"/>
      <protection hidden="1"/>
    </xf>
    <xf numFmtId="3" fontId="15" fillId="7" borderId="5" xfId="0" applyNumberFormat="1" applyFont="1" applyFill="1" applyBorder="1" applyAlignment="1" applyProtection="1">
      <alignment horizontal="center" vertical="center"/>
      <protection hidden="1"/>
    </xf>
    <xf numFmtId="3" fontId="16" fillId="0" borderId="0" xfId="0" applyNumberFormat="1" applyFont="1" applyAlignment="1" applyProtection="1">
      <alignment vertical="center"/>
      <protection hidden="1"/>
    </xf>
    <xf numFmtId="3" fontId="15" fillId="8" borderId="0" xfId="0" applyNumberFormat="1" applyFont="1" applyFill="1" applyAlignment="1" applyProtection="1">
      <alignment horizontal="center" vertical="center"/>
      <protection hidden="1"/>
    </xf>
    <xf numFmtId="0" fontId="24" fillId="13" borderId="0" xfId="0" applyFont="1" applyFill="1" applyAlignment="1" applyProtection="1">
      <alignment vertical="center"/>
      <protection hidden="1"/>
    </xf>
    <xf numFmtId="0" fontId="24" fillId="14" borderId="0" xfId="0" applyFont="1" applyFill="1" applyAlignment="1" applyProtection="1">
      <alignment vertical="center"/>
      <protection hidden="1"/>
    </xf>
    <xf numFmtId="0" fontId="24" fillId="10" borderId="0" xfId="0" applyFont="1" applyFill="1" applyAlignment="1" applyProtection="1">
      <alignment vertical="center"/>
      <protection hidden="1"/>
    </xf>
    <xf numFmtId="0" fontId="13" fillId="15" borderId="0" xfId="0" applyFont="1" applyFill="1" applyAlignment="1" applyProtection="1">
      <alignment horizontal="left" vertical="center" indent="2"/>
      <protection hidden="1"/>
    </xf>
    <xf numFmtId="3" fontId="15" fillId="15" borderId="0" xfId="0" applyNumberFormat="1" applyFont="1" applyFill="1" applyAlignment="1" applyProtection="1">
      <alignment horizontal="center" vertical="center"/>
      <protection hidden="1"/>
    </xf>
    <xf numFmtId="0" fontId="15" fillId="15" borderId="0" xfId="0" applyFont="1" applyFill="1" applyAlignment="1" applyProtection="1">
      <alignment vertical="center"/>
      <protection hidden="1"/>
    </xf>
    <xf numFmtId="0" fontId="13" fillId="15" borderId="5" xfId="0" applyFont="1" applyFill="1" applyBorder="1" applyAlignment="1" applyProtection="1">
      <alignment horizontal="left" vertical="center" indent="2"/>
      <protection hidden="1"/>
    </xf>
    <xf numFmtId="3" fontId="15" fillId="15" borderId="5" xfId="0" applyNumberFormat="1" applyFont="1" applyFill="1" applyBorder="1" applyAlignment="1" applyProtection="1">
      <alignment horizontal="center" vertical="center"/>
      <protection hidden="1"/>
    </xf>
    <xf numFmtId="0" fontId="15" fillId="15" borderId="5" xfId="0" applyFont="1" applyFill="1" applyBorder="1" applyAlignment="1" applyProtection="1">
      <alignment vertical="center"/>
      <protection hidden="1"/>
    </xf>
    <xf numFmtId="0" fontId="19" fillId="0" borderId="0" xfId="0" applyFont="1" applyAlignment="1" applyProtection="1">
      <alignment horizontal="center" vertical="center"/>
      <protection hidden="1"/>
    </xf>
    <xf numFmtId="0" fontId="7" fillId="5" borderId="6" xfId="8" applyFont="1" applyFill="1" applyBorder="1">
      <alignment vertical="center"/>
      <protection locked="0"/>
    </xf>
    <xf numFmtId="3" fontId="7" fillId="5" borderId="5" xfId="1" applyNumberFormat="1" applyFont="1" applyFill="1" applyBorder="1">
      <protection locked="0"/>
    </xf>
    <xf numFmtId="0" fontId="7" fillId="5" borderId="7" xfId="8" applyFont="1" applyFill="1" applyBorder="1">
      <alignment vertical="center"/>
      <protection locked="0"/>
    </xf>
    <xf numFmtId="3" fontId="7" fillId="5" borderId="8" xfId="1" applyNumberFormat="1" applyFont="1" applyFill="1" applyBorder="1">
      <protection locked="0"/>
    </xf>
    <xf numFmtId="3" fontId="7" fillId="0" borderId="0" xfId="0" applyNumberFormat="1" applyFont="1">
      <protection locked="0"/>
    </xf>
    <xf numFmtId="0" fontId="6" fillId="0" borderId="0" xfId="0" applyFont="1">
      <protection locked="0"/>
    </xf>
    <xf numFmtId="0" fontId="28" fillId="12" borderId="0" xfId="0" applyFont="1" applyFill="1" applyAlignment="1" applyProtection="1">
      <alignment vertical="center"/>
      <protection hidden="1"/>
    </xf>
    <xf numFmtId="0" fontId="22" fillId="0" borderId="0" xfId="0" applyFont="1" applyAlignment="1" applyProtection="1">
      <alignment vertical="center"/>
      <protection hidden="1"/>
    </xf>
    <xf numFmtId="0" fontId="25" fillId="0" borderId="0" xfId="0" applyFont="1" applyAlignment="1" applyProtection="1">
      <alignment vertical="center"/>
      <protection hidden="1"/>
    </xf>
    <xf numFmtId="3" fontId="17" fillId="0" borderId="0" xfId="0" applyNumberFormat="1" applyFont="1" applyAlignment="1" applyProtection="1">
      <alignment horizontal="left" vertical="center"/>
      <protection hidden="1"/>
    </xf>
    <xf numFmtId="1" fontId="17" fillId="0" borderId="0" xfId="0" applyNumberFormat="1" applyFont="1" applyAlignment="1" applyProtection="1">
      <alignment horizontal="left" vertical="center"/>
      <protection hidden="1"/>
    </xf>
    <xf numFmtId="0" fontId="17" fillId="0" borderId="0" xfId="0" applyFont="1" applyAlignment="1" applyProtection="1">
      <alignment horizontal="left" vertical="center"/>
      <protection hidden="1"/>
    </xf>
    <xf numFmtId="0" fontId="11" fillId="0" borderId="0" xfId="0" applyFont="1" applyProtection="1">
      <protection hidden="1"/>
    </xf>
    <xf numFmtId="0" fontId="7" fillId="0" borderId="0" xfId="0" applyFont="1" applyProtection="1">
      <protection hidden="1"/>
    </xf>
    <xf numFmtId="0" fontId="7" fillId="0" borderId="0" xfId="0" applyFont="1" applyAlignment="1" applyProtection="1">
      <alignment horizontal="left"/>
      <protection hidden="1"/>
    </xf>
    <xf numFmtId="1" fontId="7" fillId="0" borderId="0" xfId="0" applyNumberFormat="1" applyFont="1" applyAlignment="1" applyProtection="1">
      <alignment horizontal="center"/>
      <protection hidden="1"/>
    </xf>
    <xf numFmtId="0" fontId="27" fillId="0" borderId="0" xfId="0" applyFont="1" applyProtection="1">
      <protection hidden="1"/>
    </xf>
    <xf numFmtId="0" fontId="11" fillId="0" borderId="0" xfId="0" applyFont="1" applyProtection="1">
      <protection locked="0" hidden="1"/>
    </xf>
    <xf numFmtId="0" fontId="17" fillId="0" borderId="0" xfId="0" applyFont="1" applyProtection="1">
      <protection hidden="1"/>
    </xf>
    <xf numFmtId="0" fontId="18" fillId="0" borderId="0" xfId="0" applyFont="1" applyProtection="1">
      <protection hidden="1"/>
    </xf>
    <xf numFmtId="0" fontId="7" fillId="18" borderId="2" xfId="8" applyFont="1" applyFill="1">
      <alignment vertical="center"/>
      <protection locked="0"/>
    </xf>
    <xf numFmtId="3" fontId="7" fillId="18" borderId="3" xfId="1" applyNumberFormat="1" applyFont="1" applyFill="1" applyBorder="1">
      <protection locked="0"/>
    </xf>
    <xf numFmtId="0" fontId="7" fillId="18" borderId="0" xfId="0" applyFont="1" applyFill="1">
      <protection locked="0"/>
    </xf>
    <xf numFmtId="3" fontId="7" fillId="18" borderId="0" xfId="0" applyNumberFormat="1" applyFont="1" applyFill="1" applyAlignment="1">
      <alignment horizontal="center"/>
      <protection locked="0"/>
    </xf>
    <xf numFmtId="0" fontId="0" fillId="18" borderId="0" xfId="0" applyFill="1">
      <protection locked="0"/>
    </xf>
    <xf numFmtId="0" fontId="18" fillId="0" borderId="0" xfId="0" applyFont="1" applyAlignment="1" applyProtection="1">
      <alignment horizontal="left"/>
      <protection hidden="1"/>
    </xf>
    <xf numFmtId="1" fontId="18" fillId="0" borderId="0" xfId="0" applyNumberFormat="1" applyFont="1" applyAlignment="1" applyProtection="1">
      <alignment horizontal="center"/>
      <protection hidden="1"/>
    </xf>
    <xf numFmtId="0" fontId="34" fillId="0" borderId="0" xfId="0" applyFont="1" applyAlignment="1" applyProtection="1">
      <alignment horizontal="center"/>
      <protection hidden="1"/>
    </xf>
    <xf numFmtId="0" fontId="18" fillId="0" borderId="0" xfId="0" applyFont="1" applyProtection="1">
      <protection locked="0" hidden="1"/>
    </xf>
    <xf numFmtId="0" fontId="18" fillId="0" borderId="0" xfId="0" applyFont="1" applyAlignment="1" applyProtection="1">
      <alignment horizontal="center"/>
      <protection hidden="1"/>
    </xf>
    <xf numFmtId="0" fontId="35" fillId="0" borderId="0" xfId="0" applyFont="1" applyProtection="1">
      <protection hidden="1"/>
    </xf>
    <xf numFmtId="0" fontId="35" fillId="0" borderId="0" xfId="0" applyFont="1" applyAlignment="1" applyProtection="1">
      <alignment horizontal="left"/>
      <protection hidden="1"/>
    </xf>
    <xf numFmtId="1" fontId="35" fillId="0" borderId="0" xfId="0" applyNumberFormat="1" applyFont="1" applyAlignment="1" applyProtection="1">
      <alignment horizontal="center"/>
      <protection hidden="1"/>
    </xf>
    <xf numFmtId="0" fontId="29" fillId="5" borderId="0" xfId="0" applyFont="1" applyFill="1" applyAlignment="1" applyProtection="1">
      <alignment vertical="center" wrapText="1"/>
      <protection hidden="1"/>
    </xf>
    <xf numFmtId="0" fontId="11" fillId="0" borderId="0" xfId="0" applyFont="1" applyAlignment="1">
      <alignment horizontal="center"/>
      <protection locked="0"/>
    </xf>
    <xf numFmtId="0" fontId="7" fillId="6" borderId="0" xfId="2" applyFont="1" applyFill="1" applyBorder="1" applyAlignment="1">
      <alignment horizontal="center" vertical="center" wrapText="1"/>
      <protection locked="0"/>
    </xf>
    <xf numFmtId="0" fontId="7" fillId="7" borderId="0" xfId="2" applyFont="1" applyFill="1" applyBorder="1" applyAlignment="1">
      <alignment horizontal="center" vertical="center" wrapText="1"/>
      <protection locked="0"/>
    </xf>
    <xf numFmtId="0" fontId="7" fillId="8" borderId="0" xfId="2" applyFont="1" applyFill="1" applyBorder="1" applyAlignment="1">
      <alignment horizontal="center" vertical="center" wrapText="1"/>
      <protection locked="0"/>
    </xf>
    <xf numFmtId="0" fontId="19" fillId="0" borderId="0" xfId="0" applyFont="1" applyAlignment="1" applyProtection="1">
      <alignment horizontal="center" vertical="center"/>
      <protection hidden="1"/>
    </xf>
    <xf numFmtId="0" fontId="13" fillId="0" borderId="0" xfId="0" applyFont="1" applyAlignment="1" applyProtection="1">
      <alignment horizontal="center" vertical="center" wrapText="1"/>
      <protection hidden="1"/>
    </xf>
    <xf numFmtId="0" fontId="22" fillId="16" borderId="0" xfId="0" applyFont="1" applyFill="1" applyAlignment="1" applyProtection="1">
      <alignment horizontal="center" vertical="center"/>
      <protection hidden="1"/>
    </xf>
    <xf numFmtId="0" fontId="36" fillId="5" borderId="0" xfId="0" applyFont="1" applyFill="1" applyAlignment="1" applyProtection="1">
      <alignment horizontal="center" vertical="center" wrapText="1"/>
      <protection hidden="1"/>
    </xf>
    <xf numFmtId="0" fontId="11" fillId="0" borderId="0" xfId="0" applyFont="1" applyAlignment="1" applyProtection="1">
      <alignment horizontal="center"/>
      <protection hidden="1"/>
    </xf>
    <xf numFmtId="0" fontId="32" fillId="17" borderId="0" xfId="0" applyFont="1" applyFill="1" applyAlignment="1" applyProtection="1">
      <alignment horizontal="center" vertical="center" wrapText="1"/>
      <protection hidden="1"/>
    </xf>
  </cellXfs>
  <cellStyles count="11">
    <cellStyle name="cells" xfId="1" xr:uid="{00000000-0005-0000-0000-000000000000}"/>
    <cellStyle name="column field" xfId="2" xr:uid="{00000000-0005-0000-0000-000001000000}"/>
    <cellStyle name="Comma" xfId="3" builtinId="3"/>
    <cellStyle name="field" xfId="4" xr:uid="{00000000-0005-0000-0000-000003000000}"/>
    <cellStyle name="field names" xfId="5" xr:uid="{00000000-0005-0000-0000-000004000000}"/>
    <cellStyle name="footer" xfId="6" xr:uid="{00000000-0005-0000-0000-000005000000}"/>
    <cellStyle name="heading" xfId="7" xr:uid="{00000000-0005-0000-0000-000006000000}"/>
    <cellStyle name="Hyperlink" xfId="10" builtinId="8"/>
    <cellStyle name="Normal" xfId="0" builtinId="0"/>
    <cellStyle name="rowfield" xfId="8" xr:uid="{00000000-0005-0000-0000-000009000000}"/>
    <cellStyle name="Test" xfId="9" xr:uid="{00000000-0005-0000-0000-00000A000000}"/>
  </cellStyles>
  <dxfs count="0"/>
  <tableStyles count="0" defaultTableStyle="TableStyleMedium9" defaultPivotStyle="PivotStyleLight16"/>
  <colors>
    <mruColors>
      <color rgb="FF00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Relationships xmlns="http://schemas.openxmlformats.org/package/2006/relationships"><Relationship Type="http://schemas.openxmlformats.org/officeDocument/2006/relationships/calcChain" Target="calcChain.xml" Id="rId8" /><Relationship Type="http://schemas.openxmlformats.org/officeDocument/2006/relationships/worksheet" Target="worksheets/sheet3.xml" Id="rId3" /><Relationship Type="http://schemas.openxmlformats.org/officeDocument/2006/relationships/sharedStrings" Target="sharedStrings.xml" Id="rId7"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tyles" Target="styles.xml" Id="rId6" /><Relationship Type="http://schemas.openxmlformats.org/officeDocument/2006/relationships/theme" Target="theme/theme1.xml" Id="rId5" /><Relationship Type="http://schemas.openxmlformats.org/officeDocument/2006/relationships/worksheet" Target="worksheets/sheet4.xml" Id="rId4" /><Relationship Type="http://schemas.openxmlformats.org/officeDocument/2006/relationships/customXml" Target="/customXml/item2.xml" Id="R68ad075c22d54055" /></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4397419498046588"/>
          <c:y val="0.1285075850332443"/>
          <c:w val="0.52428786571281105"/>
          <c:h val="0.82879470193817661"/>
        </c:manualLayout>
      </c:layout>
      <c:barChart>
        <c:barDir val="bar"/>
        <c:grouping val="clustered"/>
        <c:varyColors val="0"/>
        <c:ser>
          <c:idx val="0"/>
          <c:order val="0"/>
          <c:spPr>
            <a:solidFill>
              <a:schemeClr val="tx2">
                <a:lumMod val="75000"/>
              </a:schemeClr>
            </a:solidFill>
            <a:effectLst>
              <a:outerShdw blurRad="50800" dist="38100" dir="18900000" algn="bl" rotWithShape="0">
                <a:prstClr val="black">
                  <a:alpha val="40000"/>
                </a:prstClr>
              </a:outerShdw>
            </a:effectLst>
          </c:spPr>
          <c:invertIfNegative val="0"/>
          <c:dPt>
            <c:idx val="2"/>
            <c:invertIfNegative val="0"/>
            <c:bubble3D val="0"/>
            <c:spPr>
              <a:solidFill>
                <a:srgbClr val="FFFFCC"/>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1-4D94-401B-95A3-652DC67FE27F}"/>
              </c:ext>
            </c:extLst>
          </c:dPt>
          <c:dPt>
            <c:idx val="3"/>
            <c:invertIfNegative val="0"/>
            <c:bubble3D val="0"/>
            <c:spPr>
              <a:solidFill>
                <a:srgbClr val="FFFFCC"/>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3-4D94-401B-95A3-652DC67FE27F}"/>
              </c:ext>
            </c:extLst>
          </c:dPt>
          <c:dPt>
            <c:idx val="4"/>
            <c:invertIfNegative val="0"/>
            <c:bubble3D val="0"/>
            <c:spPr>
              <a:solidFill>
                <a:schemeClr val="accent2">
                  <a:lumMod val="75000"/>
                </a:schemeClr>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5-4D94-401B-95A3-652DC67FE27F}"/>
              </c:ext>
            </c:extLst>
          </c:dPt>
          <c:dPt>
            <c:idx val="5"/>
            <c:invertIfNegative val="0"/>
            <c:bubble3D val="0"/>
            <c:spPr>
              <a:solidFill>
                <a:schemeClr val="accent2">
                  <a:lumMod val="75000"/>
                </a:schemeClr>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7-4D94-401B-95A3-652DC67FE27F}"/>
              </c:ext>
            </c:extLst>
          </c:dPt>
          <c:dPt>
            <c:idx val="6"/>
            <c:invertIfNegative val="0"/>
            <c:bubble3D val="0"/>
            <c:spPr>
              <a:solidFill>
                <a:srgbClr val="009900"/>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9-4D94-401B-95A3-652DC67FE27F}"/>
              </c:ext>
            </c:extLst>
          </c:dPt>
          <c:dPt>
            <c:idx val="7"/>
            <c:invertIfNegative val="0"/>
            <c:bubble3D val="0"/>
            <c:spPr>
              <a:solidFill>
                <a:srgbClr val="009900"/>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B-4D94-401B-95A3-652DC67FE27F}"/>
              </c:ext>
            </c:extLst>
          </c:dPt>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'Single Municipalities'!$C$24:$C$31</c:f>
              <c:strCache>
                <c:ptCount val="8"/>
                <c:pt idx="0">
                  <c:v>Males aged 15-24 years</c:v>
                </c:pt>
                <c:pt idx="1">
                  <c:v>Females aged 15-24 years</c:v>
                </c:pt>
                <c:pt idx="2">
                  <c:v>Females aged 15-24 years with a child</c:v>
                </c:pt>
                <c:pt idx="3">
                  <c:v>Females aged 15-24 years with no child</c:v>
                </c:pt>
                <c:pt idx="4">
                  <c:v>15-24 year-olds, left school before completing year 10</c:v>
                </c:pt>
                <c:pt idx="5">
                  <c:v>15-24 year-olds, completed year 11 or 12</c:v>
                </c:pt>
                <c:pt idx="6">
                  <c:v>Persons aged 15-19 years</c:v>
                </c:pt>
                <c:pt idx="7">
                  <c:v>Persons aged 20-24 years</c:v>
                </c:pt>
              </c:strCache>
            </c:strRef>
          </c:cat>
          <c:val>
            <c:numRef>
              <c:f>'Single Municipalities'!$D$24:$D$31</c:f>
              <c:numCache>
                <c:formatCode>General</c:formatCode>
                <c:ptCount val="8"/>
                <c:pt idx="0" formatCode="#,##0">
                  <c:v>3845</c:v>
                </c:pt>
                <c:pt idx="1">
                  <c:v>3397</c:v>
                </c:pt>
                <c:pt idx="2">
                  <c:v>54</c:v>
                </c:pt>
                <c:pt idx="3">
                  <c:v>3344</c:v>
                </c:pt>
                <c:pt idx="4">
                  <c:v>2679</c:v>
                </c:pt>
                <c:pt idx="5">
                  <c:v>4566</c:v>
                </c:pt>
                <c:pt idx="6">
                  <c:v>5180</c:v>
                </c:pt>
                <c:pt idx="7">
                  <c:v>2067</c:v>
                </c:pt>
              </c:numCache>
            </c:numRef>
          </c:val>
          <c:extLst>
            <c:ext xmlns:c16="http://schemas.microsoft.com/office/drawing/2014/chart" uri="{C3380CC4-5D6E-409C-BE32-E72D297353CC}">
              <c16:uniqueId val="{0000000C-4D94-401B-95A3-652DC67FE27F}"/>
            </c:ext>
          </c:extLst>
        </c:ser>
        <c:dLbls>
          <c:showLegendKey val="0"/>
          <c:showVal val="0"/>
          <c:showCatName val="0"/>
          <c:showSerName val="0"/>
          <c:showPercent val="0"/>
          <c:showBubbleSize val="0"/>
        </c:dLbls>
        <c:gapWidth val="90"/>
        <c:axId val="210997248"/>
        <c:axId val="210999552"/>
      </c:barChart>
      <c:catAx>
        <c:axId val="210997248"/>
        <c:scaling>
          <c:orientation val="maxMin"/>
        </c:scaling>
        <c:delete val="0"/>
        <c:axPos val="l"/>
        <c:numFmt formatCode="General" sourceLinked="0"/>
        <c:majorTickMark val="none"/>
        <c:minorTickMark val="none"/>
        <c:tickLblPos val="nextTo"/>
        <c:crossAx val="210999552"/>
        <c:crosses val="autoZero"/>
        <c:auto val="1"/>
        <c:lblAlgn val="ctr"/>
        <c:lblOffset val="100"/>
        <c:noMultiLvlLbl val="0"/>
      </c:catAx>
      <c:valAx>
        <c:axId val="210999552"/>
        <c:scaling>
          <c:orientation val="minMax"/>
        </c:scaling>
        <c:delete val="0"/>
        <c:axPos val="t"/>
        <c:title>
          <c:tx>
            <c:rich>
              <a:bodyPr/>
              <a:lstStyle/>
              <a:p>
                <a:pPr>
                  <a:defRPr/>
                </a:pPr>
                <a:r>
                  <a:rPr lang="en-US"/>
                  <a:t>Number </a:t>
                </a:r>
                <a:r>
                  <a:rPr lang="en-US" b="0"/>
                  <a:t>of Young People who are Disengaged</a:t>
                </a:r>
              </a:p>
            </c:rich>
          </c:tx>
          <c:layout>
            <c:manualLayout>
              <c:xMode val="edge"/>
              <c:yMode val="edge"/>
              <c:x val="0.30522375328083989"/>
              <c:y val="3.8816102753253677E-3"/>
            </c:manualLayout>
          </c:layout>
          <c:overlay val="0"/>
        </c:title>
        <c:numFmt formatCode="#,##0" sourceLinked="1"/>
        <c:majorTickMark val="none"/>
        <c:minorTickMark val="none"/>
        <c:tickLblPos val="nextTo"/>
        <c:crossAx val="210997248"/>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5463144592306081"/>
          <c:y val="0.1285075850332443"/>
          <c:w val="0.717438156487749"/>
          <c:h val="0.82879470193817661"/>
        </c:manualLayout>
      </c:layout>
      <c:barChart>
        <c:barDir val="bar"/>
        <c:grouping val="clustered"/>
        <c:varyColors val="0"/>
        <c:ser>
          <c:idx val="0"/>
          <c:order val="0"/>
          <c:spPr>
            <a:solidFill>
              <a:schemeClr val="tx2">
                <a:lumMod val="75000"/>
              </a:schemeClr>
            </a:solidFill>
            <a:effectLst>
              <a:outerShdw blurRad="50800" dist="38100" dir="18900000" algn="bl" rotWithShape="0">
                <a:prstClr val="black">
                  <a:alpha val="40000"/>
                </a:prstClr>
              </a:outerShdw>
            </a:effectLst>
          </c:spPr>
          <c:invertIfNegative val="0"/>
          <c:dPt>
            <c:idx val="2"/>
            <c:invertIfNegative val="0"/>
            <c:bubble3D val="0"/>
            <c:spPr>
              <a:solidFill>
                <a:srgbClr val="FFFFCC"/>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1-A7C9-4971-8ABD-951C74F514AC}"/>
              </c:ext>
            </c:extLst>
          </c:dPt>
          <c:dPt>
            <c:idx val="3"/>
            <c:invertIfNegative val="0"/>
            <c:bubble3D val="0"/>
            <c:spPr>
              <a:solidFill>
                <a:srgbClr val="FFFFCC"/>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3-A7C9-4971-8ABD-951C74F514AC}"/>
              </c:ext>
            </c:extLst>
          </c:dPt>
          <c:dPt>
            <c:idx val="4"/>
            <c:invertIfNegative val="0"/>
            <c:bubble3D val="0"/>
            <c:spPr>
              <a:solidFill>
                <a:schemeClr val="accent2">
                  <a:lumMod val="75000"/>
                </a:schemeClr>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5-A7C9-4971-8ABD-951C74F514AC}"/>
              </c:ext>
            </c:extLst>
          </c:dPt>
          <c:dPt>
            <c:idx val="5"/>
            <c:invertIfNegative val="0"/>
            <c:bubble3D val="0"/>
            <c:spPr>
              <a:solidFill>
                <a:schemeClr val="accent2">
                  <a:lumMod val="75000"/>
                </a:schemeClr>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7-A7C9-4971-8ABD-951C74F514AC}"/>
              </c:ext>
            </c:extLst>
          </c:dPt>
          <c:dPt>
            <c:idx val="6"/>
            <c:invertIfNegative val="0"/>
            <c:bubble3D val="0"/>
            <c:spPr>
              <a:solidFill>
                <a:srgbClr val="009900"/>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9-A7C9-4971-8ABD-951C74F514AC}"/>
              </c:ext>
            </c:extLst>
          </c:dPt>
          <c:dPt>
            <c:idx val="7"/>
            <c:invertIfNegative val="0"/>
            <c:bubble3D val="0"/>
            <c:spPr>
              <a:solidFill>
                <a:srgbClr val="009900"/>
              </a:solidFill>
              <a:effectLst>
                <a:outerShdw blurRad="50800" dist="38100" dir="18900000" algn="bl" rotWithShape="0">
                  <a:prstClr val="black">
                    <a:alpha val="40000"/>
                  </a:prstClr>
                </a:outerShdw>
              </a:effectLst>
            </c:spPr>
            <c:extLst>
              <c:ext xmlns:c16="http://schemas.microsoft.com/office/drawing/2014/chart" uri="{C3380CC4-5D6E-409C-BE32-E72D297353CC}">
                <c16:uniqueId val="{0000000B-A7C9-4971-8ABD-951C74F514AC}"/>
              </c:ext>
            </c:extLst>
          </c:dPt>
          <c:dLbls>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'Single Municipalities'!$F$24:$F$32</c:f>
              <c:strCache>
                <c:ptCount val="9"/>
                <c:pt idx="0">
                  <c:v>Males aged 15-24 years</c:v>
                </c:pt>
                <c:pt idx="1">
                  <c:v>Females aged 15-24 years</c:v>
                </c:pt>
                <c:pt idx="2">
                  <c:v>Females aged 15-24 years with a child</c:v>
                </c:pt>
                <c:pt idx="3">
                  <c:v>Females aged 15-24 years with no child</c:v>
                </c:pt>
                <c:pt idx="4">
                  <c:v>15-24 year-olds, left school before completing year 10</c:v>
                </c:pt>
                <c:pt idx="5">
                  <c:v>15-24 year-olds, completed year 11 or 12</c:v>
                </c:pt>
                <c:pt idx="6">
                  <c:v>Persons aged 15-19 years</c:v>
                </c:pt>
                <c:pt idx="7">
                  <c:v>Persons aged 20-24 years</c:v>
                </c:pt>
                <c:pt idx="8">
                  <c:v>All 15-24 year-olds</c:v>
                </c:pt>
              </c:strCache>
            </c:strRef>
          </c:cat>
          <c:val>
            <c:numRef>
              <c:f>'Single Municipalities'!$H$24:$H$32</c:f>
              <c:numCache>
                <c:formatCode>0</c:formatCode>
                <c:ptCount val="9"/>
                <c:pt idx="0">
                  <c:v>39.65552805280528</c:v>
                </c:pt>
                <c:pt idx="1">
                  <c:v>39.814814814814817</c:v>
                </c:pt>
                <c:pt idx="2">
                  <c:v>13.267813267813267</c:v>
                </c:pt>
                <c:pt idx="3">
                  <c:v>41.121495327102799</c:v>
                </c:pt>
                <c:pt idx="4">
                  <c:v>64.445513591532361</c:v>
                </c:pt>
                <c:pt idx="5">
                  <c:v>32.415163992616783</c:v>
                </c:pt>
                <c:pt idx="6">
                  <c:v>66.004077471967378</c:v>
                </c:pt>
                <c:pt idx="7">
                  <c:v>19.886472965172214</c:v>
                </c:pt>
                <c:pt idx="8">
                  <c:v>39.734663669754951</c:v>
                </c:pt>
              </c:numCache>
            </c:numRef>
          </c:val>
          <c:extLst>
            <c:ext xmlns:c16="http://schemas.microsoft.com/office/drawing/2014/chart" uri="{C3380CC4-5D6E-409C-BE32-E72D297353CC}">
              <c16:uniqueId val="{0000000C-A7C9-4971-8ABD-951C74F514AC}"/>
            </c:ext>
          </c:extLst>
        </c:ser>
        <c:dLbls>
          <c:showLegendKey val="0"/>
          <c:showVal val="0"/>
          <c:showCatName val="0"/>
          <c:showSerName val="0"/>
          <c:showPercent val="0"/>
          <c:showBubbleSize val="0"/>
        </c:dLbls>
        <c:gapWidth val="90"/>
        <c:axId val="212341120"/>
        <c:axId val="212343424"/>
      </c:barChart>
      <c:catAx>
        <c:axId val="212341120"/>
        <c:scaling>
          <c:orientation val="maxMin"/>
        </c:scaling>
        <c:delete val="0"/>
        <c:axPos val="l"/>
        <c:numFmt formatCode="General" sourceLinked="0"/>
        <c:majorTickMark val="none"/>
        <c:minorTickMark val="none"/>
        <c:tickLblPos val="nextTo"/>
        <c:crossAx val="212343424"/>
        <c:crosses val="autoZero"/>
        <c:auto val="1"/>
        <c:lblAlgn val="ctr"/>
        <c:lblOffset val="100"/>
        <c:noMultiLvlLbl val="0"/>
      </c:catAx>
      <c:valAx>
        <c:axId val="212343424"/>
        <c:scaling>
          <c:orientation val="minMax"/>
        </c:scaling>
        <c:delete val="0"/>
        <c:axPos val="t"/>
        <c:title>
          <c:tx>
            <c:rich>
              <a:bodyPr/>
              <a:lstStyle/>
              <a:p>
                <a:pPr>
                  <a:defRPr/>
                </a:pPr>
                <a:r>
                  <a:rPr lang="en-US"/>
                  <a:t>Per cent </a:t>
                </a:r>
                <a:r>
                  <a:rPr lang="en-US" b="0"/>
                  <a:t>of Young People who are Disengaged</a:t>
                </a:r>
              </a:p>
            </c:rich>
          </c:tx>
          <c:layout>
            <c:manualLayout>
              <c:xMode val="edge"/>
              <c:yMode val="edge"/>
              <c:x val="0.30522375328083989"/>
              <c:y val="3.8816102753253677E-3"/>
            </c:manualLayout>
          </c:layout>
          <c:overlay val="0"/>
        </c:title>
        <c:numFmt formatCode="0" sourceLinked="1"/>
        <c:majorTickMark val="none"/>
        <c:minorTickMark val="none"/>
        <c:tickLblPos val="nextTo"/>
        <c:crossAx val="212341120"/>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15533738662414"/>
          <c:y val="2.3081542773255036E-2"/>
          <c:w val="0.78668510581746898"/>
          <c:h val="0.96766875116863693"/>
        </c:manualLayout>
      </c:layout>
      <c:barChart>
        <c:barDir val="bar"/>
        <c:grouping val="clustered"/>
        <c:varyColors val="0"/>
        <c:ser>
          <c:idx val="0"/>
          <c:order val="0"/>
          <c:spPr>
            <a:solidFill>
              <a:srgbClr val="009900"/>
            </a:solidFill>
            <a:effectLst>
              <a:outerShdw blurRad="50800" dist="38100" dir="18900000" algn="bl" rotWithShape="0">
                <a:prstClr val="black">
                  <a:alpha val="40000"/>
                </a:prstClr>
              </a:outerShdw>
            </a:effectLst>
          </c:spPr>
          <c:invertIfNegative val="0"/>
          <c:dLbls>
            <c:numFmt formatCode="#,##0.0" sourceLinked="0"/>
            <c:spPr>
              <a:noFill/>
              <a:ln>
                <a:noFill/>
              </a:ln>
              <a:effectLst/>
            </c:spPr>
            <c:txPr>
              <a:bodyPr/>
              <a:lstStyle/>
              <a:p>
                <a:pPr>
                  <a:defRPr sz="700"/>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Comparison!$E$9:$E$85</c:f>
              <c:strCache>
                <c:ptCount val="77"/>
                <c:pt idx="0">
                  <c:v>Melbourne</c:v>
                </c:pt>
                <c:pt idx="1">
                  <c:v>Monash</c:v>
                </c:pt>
                <c:pt idx="2">
                  <c:v>Greater Dandenong</c:v>
                </c:pt>
                <c:pt idx="3">
                  <c:v>Boroondara</c:v>
                </c:pt>
                <c:pt idx="4">
                  <c:v>Brimbank</c:v>
                </c:pt>
                <c:pt idx="5">
                  <c:v>Whitehorse</c:v>
                </c:pt>
                <c:pt idx="6">
                  <c:v>Manningham</c:v>
                </c:pt>
                <c:pt idx="7">
                  <c:v>Hume</c:v>
                </c:pt>
                <c:pt idx="8">
                  <c:v>Glen Eira</c:v>
                </c:pt>
                <c:pt idx="9">
                  <c:v>Wyndham</c:v>
                </c:pt>
                <c:pt idx="10">
                  <c:v>Stonnington</c:v>
                </c:pt>
                <c:pt idx="11">
                  <c:v>Darebin</c:v>
                </c:pt>
                <c:pt idx="12">
                  <c:v>Bayside</c:v>
                </c:pt>
                <c:pt idx="13">
                  <c:v>Whittlesea</c:v>
                </c:pt>
                <c:pt idx="14">
                  <c:v>Casey</c:v>
                </c:pt>
                <c:pt idx="15">
                  <c:v>Melton</c:v>
                </c:pt>
                <c:pt idx="16">
                  <c:v>Maribyrnong</c:v>
                </c:pt>
                <c:pt idx="17">
                  <c:v>Hobsons Bay</c:v>
                </c:pt>
                <c:pt idx="18">
                  <c:v>Banyule</c:v>
                </c:pt>
                <c:pt idx="19">
                  <c:v>Moreland</c:v>
                </c:pt>
                <c:pt idx="20">
                  <c:v>Loddon</c:v>
                </c:pt>
                <c:pt idx="21">
                  <c:v>Moonee Valley</c:v>
                </c:pt>
                <c:pt idx="22">
                  <c:v>Port Phillip</c:v>
                </c:pt>
                <c:pt idx="23">
                  <c:v>Pyrenees</c:v>
                </c:pt>
                <c:pt idx="24">
                  <c:v>Hindmarsh</c:v>
                </c:pt>
                <c:pt idx="25">
                  <c:v>Towong</c:v>
                </c:pt>
                <c:pt idx="26">
                  <c:v>Knox</c:v>
                </c:pt>
                <c:pt idx="27">
                  <c:v>Kingston</c:v>
                </c:pt>
                <c:pt idx="28">
                  <c:v>Yarra</c:v>
                </c:pt>
                <c:pt idx="29">
                  <c:v>Macedon Ranges</c:v>
                </c:pt>
                <c:pt idx="30">
                  <c:v>Maroondah</c:v>
                </c:pt>
                <c:pt idx="31">
                  <c:v>Nillumbik</c:v>
                </c:pt>
                <c:pt idx="32">
                  <c:v>Cardinia</c:v>
                </c:pt>
                <c:pt idx="33">
                  <c:v>Greater Geelong</c:v>
                </c:pt>
                <c:pt idx="34">
                  <c:v>Frankston</c:v>
                </c:pt>
                <c:pt idx="35">
                  <c:v>Murrindindi</c:v>
                </c:pt>
                <c:pt idx="36">
                  <c:v>Hepburn</c:v>
                </c:pt>
                <c:pt idx="37">
                  <c:v>Queenscliffe (B)</c:v>
                </c:pt>
                <c:pt idx="38">
                  <c:v>Mitchell</c:v>
                </c:pt>
                <c:pt idx="39">
                  <c:v>Mount Alexander</c:v>
                </c:pt>
                <c:pt idx="40">
                  <c:v>Buloke</c:v>
                </c:pt>
                <c:pt idx="41">
                  <c:v>Greater Shepparton</c:v>
                </c:pt>
                <c:pt idx="42">
                  <c:v>Indigo</c:v>
                </c:pt>
                <c:pt idx="43">
                  <c:v>Surf Coast</c:v>
                </c:pt>
                <c:pt idx="44">
                  <c:v>Moyne</c:v>
                </c:pt>
                <c:pt idx="45">
                  <c:v>Ballarat</c:v>
                </c:pt>
                <c:pt idx="46">
                  <c:v>Greater Bendigo</c:v>
                </c:pt>
                <c:pt idx="47">
                  <c:v>Golden Plains</c:v>
                </c:pt>
                <c:pt idx="48">
                  <c:v>#N/A</c:v>
                </c:pt>
                <c:pt idx="49">
                  <c:v>South Gippsland</c:v>
                </c:pt>
                <c:pt idx="50">
                  <c:v>Gannawarra</c:v>
                </c:pt>
                <c:pt idx="51">
                  <c:v>West Wimmera</c:v>
                </c:pt>
                <c:pt idx="52">
                  <c:v>Baw Baw</c:v>
                </c:pt>
                <c:pt idx="53">
                  <c:v>Moorabool</c:v>
                </c:pt>
                <c:pt idx="54">
                  <c:v>Bass Coast</c:v>
                </c:pt>
                <c:pt idx="55">
                  <c:v>Mildura</c:v>
                </c:pt>
                <c:pt idx="56">
                  <c:v>Alpine</c:v>
                </c:pt>
                <c:pt idx="57">
                  <c:v>Benalla</c:v>
                </c:pt>
                <c:pt idx="58">
                  <c:v>Mornington Peninsula</c:v>
                </c:pt>
                <c:pt idx="59">
                  <c:v>Moira</c:v>
                </c:pt>
                <c:pt idx="60">
                  <c:v>#N/A</c:v>
                </c:pt>
                <c:pt idx="61">
                  <c:v>Wellington</c:v>
                </c:pt>
                <c:pt idx="62">
                  <c:v>Latrobe</c:v>
                </c:pt>
                <c:pt idx="63">
                  <c:v>Southern Grampians</c:v>
                </c:pt>
                <c:pt idx="64">
                  <c:v>Mansfield</c:v>
                </c:pt>
                <c:pt idx="65">
                  <c:v>Strathbogie</c:v>
                </c:pt>
                <c:pt idx="66">
                  <c:v>Horsham</c:v>
                </c:pt>
                <c:pt idx="67">
                  <c:v>East Gippsland</c:v>
                </c:pt>
                <c:pt idx="68">
                  <c:v>Swan Hill</c:v>
                </c:pt>
                <c:pt idx="69">
                  <c:v>Campaspe</c:v>
                </c:pt>
                <c:pt idx="70">
                  <c:v>Glenelg</c:v>
                </c:pt>
                <c:pt idx="71">
                  <c:v>Wodonga</c:v>
                </c:pt>
                <c:pt idx="72">
                  <c:v>Corangamite</c:v>
                </c:pt>
                <c:pt idx="73">
                  <c:v>Wangaratta</c:v>
                </c:pt>
                <c:pt idx="74">
                  <c:v>Central Goldfields</c:v>
                </c:pt>
                <c:pt idx="75">
                  <c:v>Warrnambool</c:v>
                </c:pt>
                <c:pt idx="76">
                  <c:v>Colac-Otway</c:v>
                </c:pt>
              </c:strCache>
            </c:strRef>
          </c:cat>
          <c:val>
            <c:numRef>
              <c:f>Comparison!$F$9:$F$85</c:f>
              <c:numCache>
                <c:formatCode>0</c:formatCode>
                <c:ptCount val="77"/>
                <c:pt idx="0">
                  <c:v>38.461978461538465</c:v>
                </c:pt>
                <c:pt idx="1">
                  <c:v>34.951338111025443</c:v>
                </c:pt>
                <c:pt idx="2">
                  <c:v>32.41542399261678</c:v>
                </c:pt>
                <c:pt idx="3">
                  <c:v>30.140025414424112</c:v>
                </c:pt>
                <c:pt idx="4">
                  <c:v>29.215877803711052</c:v>
                </c:pt>
                <c:pt idx="5">
                  <c:v>29.150551999637965</c:v>
                </c:pt>
                <c:pt idx="6">
                  <c:v>28.611979539066887</c:v>
                </c:pt>
                <c:pt idx="7">
                  <c:v>27.627585844959764</c:v>
                </c:pt>
                <c:pt idx="8">
                  <c:v>27.581538421674409</c:v>
                </c:pt>
                <c:pt idx="9">
                  <c:v>25.969908222669346</c:v>
                </c:pt>
                <c:pt idx="10">
                  <c:v>25.723884992919281</c:v>
                </c:pt>
                <c:pt idx="11">
                  <c:v>25.497670915383285</c:v>
                </c:pt>
                <c:pt idx="12">
                  <c:v>25.33372396176506</c:v>
                </c:pt>
                <c:pt idx="13">
                  <c:v>24.892549584869371</c:v>
                </c:pt>
                <c:pt idx="14">
                  <c:v>24.53518322582703</c:v>
                </c:pt>
                <c:pt idx="15">
                  <c:v>24.452727282465961</c:v>
                </c:pt>
                <c:pt idx="16">
                  <c:v>24.405907804878048</c:v>
                </c:pt>
                <c:pt idx="17">
                  <c:v>24.200926782989775</c:v>
                </c:pt>
                <c:pt idx="18">
                  <c:v>22.512748787218591</c:v>
                </c:pt>
                <c:pt idx="19">
                  <c:v>22.452124169486936</c:v>
                </c:pt>
                <c:pt idx="20">
                  <c:v>22.388439701492537</c:v>
                </c:pt>
                <c:pt idx="21">
                  <c:v>22.20545386109762</c:v>
                </c:pt>
                <c:pt idx="22">
                  <c:v>22.063273341052955</c:v>
                </c:pt>
                <c:pt idx="23">
                  <c:v>21.959056973293766</c:v>
                </c:pt>
                <c:pt idx="24">
                  <c:v>21.854604635761589</c:v>
                </c:pt>
                <c:pt idx="25">
                  <c:v>21.85253185185185</c:v>
                </c:pt>
                <c:pt idx="26">
                  <c:v>21.369181292775668</c:v>
                </c:pt>
                <c:pt idx="27">
                  <c:v>21.159448668487538</c:v>
                </c:pt>
                <c:pt idx="28">
                  <c:v>18.912505907119879</c:v>
                </c:pt>
                <c:pt idx="29">
                  <c:v>18.452580598017267</c:v>
                </c:pt>
                <c:pt idx="30">
                  <c:v>18.308034345340197</c:v>
                </c:pt>
                <c:pt idx="31">
                  <c:v>18.235344933804061</c:v>
                </c:pt>
                <c:pt idx="32">
                  <c:v>17.698641870953082</c:v>
                </c:pt>
                <c:pt idx="33">
                  <c:v>17.374262879895074</c:v>
                </c:pt>
                <c:pt idx="34">
                  <c:v>17.265720436528365</c:v>
                </c:pt>
                <c:pt idx="35">
                  <c:v>17.163680567375888</c:v>
                </c:pt>
                <c:pt idx="36">
                  <c:v>17.147725897435897</c:v>
                </c:pt>
                <c:pt idx="37">
                  <c:v>16.923686923076922</c:v>
                </c:pt>
                <c:pt idx="38">
                  <c:v>16.760559686098656</c:v>
                </c:pt>
                <c:pt idx="39">
                  <c:v>16.68780823238566</c:v>
                </c:pt>
                <c:pt idx="40">
                  <c:v>16.455806202531644</c:v>
                </c:pt>
                <c:pt idx="41">
                  <c:v>16.350581984469372</c:v>
                </c:pt>
                <c:pt idx="42">
                  <c:v>15.833673333333332</c:v>
                </c:pt>
                <c:pt idx="43">
                  <c:v>15.621487770360481</c:v>
                </c:pt>
                <c:pt idx="44">
                  <c:v>15.532464893617021</c:v>
                </c:pt>
                <c:pt idx="45">
                  <c:v>15.521658498727737</c:v>
                </c:pt>
                <c:pt idx="46">
                  <c:v>15.187671670274581</c:v>
                </c:pt>
                <c:pt idx="47">
                  <c:v>15.120291914341337</c:v>
                </c:pt>
                <c:pt idx="48">
                  <c:v>15.042075736325385</c:v>
                </c:pt>
                <c:pt idx="49">
                  <c:v>15.020646702269692</c:v>
                </c:pt>
                <c:pt idx="50">
                  <c:v>14.947578421052631</c:v>
                </c:pt>
                <c:pt idx="51">
                  <c:v>14.595314594594594</c:v>
                </c:pt>
                <c:pt idx="52">
                  <c:v>14.570350267501423</c:v>
                </c:pt>
                <c:pt idx="53">
                  <c:v>14.430992367247669</c:v>
                </c:pt>
                <c:pt idx="54">
                  <c:v>14.180424361883153</c:v>
                </c:pt>
                <c:pt idx="55">
                  <c:v>14.124597931034483</c:v>
                </c:pt>
                <c:pt idx="56">
                  <c:v>14.09091909090909</c:v>
                </c:pt>
                <c:pt idx="57">
                  <c:v>14.025325441795232</c:v>
                </c:pt>
                <c:pt idx="58">
                  <c:v>13.911687219654816</c:v>
                </c:pt>
                <c:pt idx="59">
                  <c:v>13.8447321631644</c:v>
                </c:pt>
                <c:pt idx="60">
                  <c:v>13.782051282051283</c:v>
                </c:pt>
                <c:pt idx="61">
                  <c:v>13.57804175914994</c:v>
                </c:pt>
                <c:pt idx="62">
                  <c:v>13.525639262634632</c:v>
                </c:pt>
                <c:pt idx="63">
                  <c:v>13.409023039918116</c:v>
                </c:pt>
                <c:pt idx="64">
                  <c:v>13.067076666666665</c:v>
                </c:pt>
                <c:pt idx="65">
                  <c:v>12.897475396825399</c:v>
                </c:pt>
                <c:pt idx="66">
                  <c:v>12.63569906137184</c:v>
                </c:pt>
                <c:pt idx="67">
                  <c:v>12.293767981651376</c:v>
                </c:pt>
                <c:pt idx="68">
                  <c:v>12.110625423476968</c:v>
                </c:pt>
                <c:pt idx="69">
                  <c:v>12.019780411081324</c:v>
                </c:pt>
                <c:pt idx="70">
                  <c:v>12.007562722273144</c:v>
                </c:pt>
                <c:pt idx="71">
                  <c:v>11.960579580036519</c:v>
                </c:pt>
                <c:pt idx="72">
                  <c:v>11.882399232386961</c:v>
                </c:pt>
                <c:pt idx="73">
                  <c:v>11.834316244874049</c:v>
                </c:pt>
                <c:pt idx="74">
                  <c:v>10.96111096096096</c:v>
                </c:pt>
                <c:pt idx="75">
                  <c:v>10.801367222685572</c:v>
                </c:pt>
                <c:pt idx="76">
                  <c:v>10.679031090770405</c:v>
                </c:pt>
              </c:numCache>
            </c:numRef>
          </c:val>
          <c:extLst>
            <c:ext xmlns:c16="http://schemas.microsoft.com/office/drawing/2014/chart" uri="{C3380CC4-5D6E-409C-BE32-E72D297353CC}">
              <c16:uniqueId val="{00000000-7F65-4B29-B4B8-995826A34384}"/>
            </c:ext>
          </c:extLst>
        </c:ser>
        <c:dLbls>
          <c:showLegendKey val="0"/>
          <c:showVal val="0"/>
          <c:showCatName val="0"/>
          <c:showSerName val="0"/>
          <c:showPercent val="0"/>
          <c:showBubbleSize val="0"/>
        </c:dLbls>
        <c:gapWidth val="75"/>
        <c:axId val="214395520"/>
        <c:axId val="214424192"/>
      </c:barChart>
      <c:catAx>
        <c:axId val="214395520"/>
        <c:scaling>
          <c:orientation val="maxMin"/>
        </c:scaling>
        <c:delete val="0"/>
        <c:axPos val="l"/>
        <c:numFmt formatCode="General" sourceLinked="0"/>
        <c:majorTickMark val="none"/>
        <c:minorTickMark val="none"/>
        <c:tickLblPos val="nextTo"/>
        <c:crossAx val="214424192"/>
        <c:crosses val="autoZero"/>
        <c:auto val="1"/>
        <c:lblAlgn val="ctr"/>
        <c:lblOffset val="100"/>
        <c:noMultiLvlLbl val="0"/>
      </c:catAx>
      <c:valAx>
        <c:axId val="214424192"/>
        <c:scaling>
          <c:orientation val="minMax"/>
        </c:scaling>
        <c:delete val="0"/>
        <c:axPos val="t"/>
        <c:numFmt formatCode="0" sourceLinked="1"/>
        <c:majorTickMark val="none"/>
        <c:minorTickMark val="none"/>
        <c:tickLblPos val="nextTo"/>
        <c:crossAx val="214395520"/>
        <c:crosses val="autoZero"/>
        <c:crossBetween val="between"/>
      </c:valAx>
    </c:plotArea>
    <c:plotVisOnly val="1"/>
    <c:dispBlanksAs val="gap"/>
    <c:showDLblsOverMax val="0"/>
  </c:chart>
  <c:spPr>
    <a:ln>
      <a:noFill/>
    </a:ln>
  </c:spPr>
  <c:txPr>
    <a:bodyPr/>
    <a:lstStyle/>
    <a:p>
      <a:pPr>
        <a:defRPr sz="800"/>
      </a:pPr>
      <a:endParaRPr lang="en-US"/>
    </a:p>
  </c:txPr>
  <c:printSettings>
    <c:headerFooter/>
    <c:pageMargins b="0.75" l="0.7" r="0.7" t="0.75" header="0.3" footer="0.3"/>
    <c:pageSetup/>
  </c:printSettings>
</c:chartSpace>
</file>

<file path=xl/ctrlProps/ctrlProp1.xml><?xml version="1.0" encoding="utf-8"?>
<formControlPr xmlns="http://schemas.microsoft.com/office/spreadsheetml/2009/9/main" objectType="Drop" dropLines="45" dropStyle="combo" dx="16" fmlaLink="$H$3" fmlaRange="'Table (2)'!$B$6:$B$88" sel="26" val="9"/>
</file>

<file path=xl/ctrlProps/ctrlProp2.xml><?xml version="1.0" encoding="utf-8"?>
<formControlPr xmlns="http://schemas.microsoft.com/office/spreadsheetml/2009/9/main" objectType="Drop" dropLines="45" dropStyle="combo" dx="16" fmlaLink="$H$5" fmlaRange="Comparison!$P$6:$P$14" sel="6" val="0"/>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19050</xdr:colOff>
          <xdr:row>2</xdr:row>
          <xdr:rowOff>0</xdr:rowOff>
        </xdr:from>
        <xdr:to>
          <xdr:col>8</xdr:col>
          <xdr:colOff>485775</xdr:colOff>
          <xdr:row>3</xdr:row>
          <xdr:rowOff>38100</xdr:rowOff>
        </xdr:to>
        <xdr:sp macro="" textlink="">
          <xdr:nvSpPr>
            <xdr:cNvPr id="3073" name="Drop Down 1" hidden="1">
              <a:extLst>
                <a:ext uri="{63B3BB69-23CF-44E3-9099-C40C66FF867C}">
                  <a14:compatExt spid="_x0000_s3073"/>
                </a:ext>
                <a:ext uri="{FF2B5EF4-FFF2-40B4-BE49-F238E27FC236}">
                  <a16:creationId xmlns:a16="http://schemas.microsoft.com/office/drawing/2014/main" id="{00000000-0008-0000-0200-0000010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2</xdr:col>
      <xdr:colOff>9525</xdr:colOff>
      <xdr:row>20</xdr:row>
      <xdr:rowOff>33336</xdr:rowOff>
    </xdr:from>
    <xdr:to>
      <xdr:col>4</xdr:col>
      <xdr:colOff>1485899</xdr:colOff>
      <xdr:row>41</xdr:row>
      <xdr:rowOff>123824</xdr:rowOff>
    </xdr:to>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twoCellAnchor>
    <xdr:from>
      <xdr:col>5</xdr:col>
      <xdr:colOff>19049</xdr:colOff>
      <xdr:row>20</xdr:row>
      <xdr:rowOff>28574</xdr:rowOff>
    </xdr:from>
    <xdr:to>
      <xdr:col>10</xdr:col>
      <xdr:colOff>590549</xdr:colOff>
      <xdr:row>41</xdr:row>
      <xdr:rowOff>123824</xdr:rowOff>
    </xdr:to>
    <xdr:graphicFrame macro="">
      <xdr:nvGraphicFramePr>
        <xdr:cNvPr id="4" name="Chart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914400</xdr:colOff>
          <xdr:row>4</xdr:row>
          <xdr:rowOff>0</xdr:rowOff>
        </xdr:from>
        <xdr:to>
          <xdr:col>10</xdr:col>
          <xdr:colOff>47625</xdr:colOff>
          <xdr:row>5</xdr:row>
          <xdr:rowOff>0</xdr:rowOff>
        </xdr:to>
        <xdr:sp macro="" textlink="">
          <xdr:nvSpPr>
            <xdr:cNvPr id="9217" name="Drop Down 1" hidden="1">
              <a:extLst>
                <a:ext uri="{63B3BB69-23CF-44E3-9099-C40C66FF867C}">
                  <a14:compatExt spid="_x0000_s9217"/>
                </a:ext>
                <a:ext uri="{FF2B5EF4-FFF2-40B4-BE49-F238E27FC236}">
                  <a16:creationId xmlns:a16="http://schemas.microsoft.com/office/drawing/2014/main" id="{00000000-0008-0000-0300-0000012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0</xdr:col>
      <xdr:colOff>23813</xdr:colOff>
      <xdr:row>6</xdr:row>
      <xdr:rowOff>61914</xdr:rowOff>
    </xdr:from>
    <xdr:to>
      <xdr:col>10</xdr:col>
      <xdr:colOff>638175</xdr:colOff>
      <xdr:row>73</xdr:row>
      <xdr:rowOff>38101</xdr:rowOff>
    </xdr:to>
    <xdr:graphicFrame macro="">
      <xdr:nvGraphicFramePr>
        <xdr:cNvPr id="2" name="Chart 1">
          <a:extLst>
            <a:ext uri="{FF2B5EF4-FFF2-40B4-BE49-F238E27FC236}">
              <a16:creationId xmlns:a16="http://schemas.microsoft.com/office/drawing/2014/main" id="{00000000-0008-0000-03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922"/>
  <sheetViews>
    <sheetView workbookViewId="0">
      <selection activeCell="A15" sqref="A15:XFD15"/>
    </sheetView>
  </sheetViews>
  <sheetFormatPr defaultColWidth="15.73046875" defaultRowHeight="12.75" x14ac:dyDescent="0.35"/>
  <cols>
    <col min="1" max="1" width="3.3984375" style="5" customWidth="1"/>
    <col min="2" max="2" width="25.86328125" style="5" customWidth="1"/>
    <col min="3" max="11" width="8" style="5" customWidth="1"/>
    <col min="12" max="12" width="1.86328125" style="5" customWidth="1"/>
    <col min="13" max="20" width="8" style="5" customWidth="1"/>
    <col min="21" max="21" width="1.73046875" customWidth="1"/>
    <col min="22" max="30" width="9.1328125" style="5" customWidth="1"/>
    <col min="31" max="16384" width="15.73046875" style="5"/>
  </cols>
  <sheetData>
    <row r="1" spans="1:30" ht="21" x14ac:dyDescent="0.65">
      <c r="A1" s="4"/>
      <c r="B1" s="14" t="s">
        <v>206</v>
      </c>
    </row>
    <row r="2" spans="1:30" x14ac:dyDescent="0.35">
      <c r="A2" s="4"/>
      <c r="V2" s="60" t="s">
        <v>188</v>
      </c>
    </row>
    <row r="3" spans="1:30" ht="15.75" x14ac:dyDescent="0.5">
      <c r="M3" s="34" t="s">
        <v>181</v>
      </c>
    </row>
    <row r="4" spans="1:30" ht="15.75" x14ac:dyDescent="0.5">
      <c r="A4" s="1"/>
      <c r="C4" s="34" t="s">
        <v>180</v>
      </c>
      <c r="D4"/>
      <c r="E4"/>
      <c r="F4"/>
      <c r="G4"/>
      <c r="H4"/>
      <c r="I4"/>
      <c r="J4"/>
      <c r="K4"/>
      <c r="M4"/>
      <c r="N4"/>
      <c r="O4" s="89"/>
      <c r="P4" s="89"/>
      <c r="Q4"/>
      <c r="R4"/>
      <c r="S4"/>
      <c r="T4"/>
      <c r="V4" s="34" t="s">
        <v>179</v>
      </c>
    </row>
    <row r="5" spans="1:30" ht="21" x14ac:dyDescent="0.35">
      <c r="A5" s="1"/>
      <c r="C5" s="11" t="s">
        <v>93</v>
      </c>
      <c r="D5" s="11" t="s">
        <v>94</v>
      </c>
      <c r="E5" s="11" t="s">
        <v>95</v>
      </c>
      <c r="F5" s="11" t="s">
        <v>96</v>
      </c>
      <c r="G5" s="11" t="s">
        <v>98</v>
      </c>
      <c r="H5" s="11" t="s">
        <v>97</v>
      </c>
      <c r="I5" s="11" t="s">
        <v>4</v>
      </c>
      <c r="J5" s="11" t="s">
        <v>5</v>
      </c>
      <c r="K5" s="11" t="s">
        <v>3</v>
      </c>
      <c r="M5" s="11" t="s">
        <v>93</v>
      </c>
      <c r="N5" s="11" t="s">
        <v>94</v>
      </c>
      <c r="O5" s="11" t="s">
        <v>95</v>
      </c>
      <c r="P5" s="11" t="s">
        <v>96</v>
      </c>
      <c r="Q5" s="11" t="s">
        <v>98</v>
      </c>
      <c r="R5" s="11" t="s">
        <v>97</v>
      </c>
      <c r="S5" s="11" t="s">
        <v>4</v>
      </c>
      <c r="T5" s="11" t="s">
        <v>5</v>
      </c>
      <c r="V5" s="11" t="s">
        <v>93</v>
      </c>
      <c r="W5" s="11" t="s">
        <v>94</v>
      </c>
      <c r="X5" s="11" t="s">
        <v>95</v>
      </c>
      <c r="Y5" s="11" t="s">
        <v>96</v>
      </c>
      <c r="Z5" s="11" t="s">
        <v>98</v>
      </c>
      <c r="AA5" s="11" t="s">
        <v>97</v>
      </c>
      <c r="AB5" s="11" t="s">
        <v>4</v>
      </c>
      <c r="AC5" s="11" t="s">
        <v>5</v>
      </c>
      <c r="AD5" s="11" t="s">
        <v>3</v>
      </c>
    </row>
    <row r="6" spans="1:30" x14ac:dyDescent="0.35">
      <c r="A6" s="15">
        <v>1</v>
      </c>
      <c r="B6" s="5" t="s">
        <v>138</v>
      </c>
      <c r="C6" s="13">
        <v>127</v>
      </c>
      <c r="D6" s="13">
        <v>115</v>
      </c>
      <c r="E6" s="13">
        <v>0</v>
      </c>
      <c r="F6" s="13">
        <v>116</v>
      </c>
      <c r="G6" s="13">
        <v>146</v>
      </c>
      <c r="H6" s="13">
        <v>93</v>
      </c>
      <c r="I6" s="13">
        <v>215</v>
      </c>
      <c r="J6" s="13">
        <v>25</v>
      </c>
      <c r="K6" s="13">
        <v>239</v>
      </c>
      <c r="M6" s="12">
        <f>C6/SUM($C6:$D6)*100</f>
        <v>52.47933884297521</v>
      </c>
      <c r="N6" s="12">
        <f>D6/SUM($C6:$D6)*100</f>
        <v>47.520661157024797</v>
      </c>
      <c r="O6" s="12">
        <f>E6/SUM($E6:$F6)*100</f>
        <v>0</v>
      </c>
      <c r="P6" s="12">
        <f>F6/SUM($E6:$F6)*100</f>
        <v>100</v>
      </c>
      <c r="Q6" s="12">
        <f>G6/SUM($G6:$H6)*100</f>
        <v>61.087866108786613</v>
      </c>
      <c r="R6" s="12">
        <f>H6/SUM($G6:$H6)*100</f>
        <v>38.912133891213394</v>
      </c>
      <c r="S6" s="12">
        <f>I6/SUM($I6:$J6)*100</f>
        <v>89.583333333333343</v>
      </c>
      <c r="T6" s="12">
        <f>J6/SUM($I6:$J6)*100</f>
        <v>10.416666666666668</v>
      </c>
      <c r="V6" s="13">
        <v>23.260073260073259</v>
      </c>
      <c r="W6" s="13">
        <v>23.32657200811359</v>
      </c>
      <c r="X6" s="13">
        <v>0</v>
      </c>
      <c r="Y6" s="13">
        <v>24.472573839662449</v>
      </c>
      <c r="Z6" s="13">
        <v>38.219895287958117</v>
      </c>
      <c r="AA6" s="13">
        <v>14.09090909090909</v>
      </c>
      <c r="AB6" s="13">
        <v>37.132987910189982</v>
      </c>
      <c r="AC6" s="13">
        <v>5.4945054945054945</v>
      </c>
      <c r="AD6" s="13">
        <v>23.249027237354085</v>
      </c>
    </row>
    <row r="7" spans="1:30" x14ac:dyDescent="0.35">
      <c r="A7" s="15">
        <v>2</v>
      </c>
      <c r="B7" s="5" t="s">
        <v>131</v>
      </c>
      <c r="C7" s="13">
        <v>90</v>
      </c>
      <c r="D7" s="13">
        <v>96</v>
      </c>
      <c r="E7" s="13">
        <v>3</v>
      </c>
      <c r="F7" s="13">
        <v>95</v>
      </c>
      <c r="G7" s="13">
        <v>129</v>
      </c>
      <c r="H7" s="13">
        <v>60</v>
      </c>
      <c r="I7" s="13">
        <v>177</v>
      </c>
      <c r="J7" s="13">
        <v>15</v>
      </c>
      <c r="K7" s="13">
        <v>190</v>
      </c>
      <c r="M7" s="12">
        <f t="shared" ref="M7:M24" si="0">C7/SUM($C7:$D7)*100</f>
        <v>48.387096774193552</v>
      </c>
      <c r="N7" s="12">
        <f t="shared" ref="N7:N24" si="1">D7/SUM($C7:$D7)*100</f>
        <v>51.612903225806448</v>
      </c>
      <c r="O7" s="12">
        <f t="shared" ref="O7:O24" si="2">E7/SUM($E7:$F7)*100</f>
        <v>3.0612244897959182</v>
      </c>
      <c r="P7" s="12">
        <f t="shared" ref="P7:P24" si="3">F7/SUM($E7:$F7)*100</f>
        <v>96.938775510204081</v>
      </c>
      <c r="Q7" s="12">
        <f t="shared" ref="Q7:Q24" si="4">G7/SUM($G7:$H7)*100</f>
        <v>68.253968253968253</v>
      </c>
      <c r="R7" s="12">
        <f t="shared" ref="R7:R24" si="5">H7/SUM($G7:$H7)*100</f>
        <v>31.746031746031743</v>
      </c>
      <c r="S7" s="12">
        <f t="shared" ref="S7:S24" si="6">I7/SUM($I7:$J7)*100</f>
        <v>92.1875</v>
      </c>
      <c r="T7" s="12">
        <f t="shared" ref="T7:T24" si="7">J7/SUM($I7:$J7)*100</f>
        <v>7.8125</v>
      </c>
      <c r="V7" s="13">
        <v>17.857142857142858</v>
      </c>
      <c r="W7" s="13">
        <v>21.286031042128602</v>
      </c>
      <c r="X7" s="13">
        <v>9.375</v>
      </c>
      <c r="Y7" s="13">
        <v>22.946859903381643</v>
      </c>
      <c r="Z7" s="13">
        <v>36.440677966101696</v>
      </c>
      <c r="AA7" s="13">
        <v>9.7719869706840399</v>
      </c>
      <c r="AB7" s="13">
        <v>35.470941883767537</v>
      </c>
      <c r="AC7" s="13">
        <v>3.2119914346895073</v>
      </c>
      <c r="AD7" s="13">
        <v>19.730010384215994</v>
      </c>
    </row>
    <row r="8" spans="1:30" x14ac:dyDescent="0.35">
      <c r="A8" s="15">
        <v>3</v>
      </c>
      <c r="B8" s="5" t="s">
        <v>99</v>
      </c>
      <c r="C8" s="13">
        <v>1664</v>
      </c>
      <c r="D8" s="13">
        <v>1520</v>
      </c>
      <c r="E8" s="13">
        <v>45</v>
      </c>
      <c r="F8" s="13">
        <v>1469</v>
      </c>
      <c r="G8" s="13">
        <v>1842</v>
      </c>
      <c r="H8" s="13">
        <v>1342</v>
      </c>
      <c r="I8" s="13">
        <v>2619</v>
      </c>
      <c r="J8" s="13">
        <v>561</v>
      </c>
      <c r="K8" s="13">
        <v>3181</v>
      </c>
      <c r="M8" s="12">
        <f t="shared" si="0"/>
        <v>52.261306532663319</v>
      </c>
      <c r="N8" s="12">
        <f t="shared" si="1"/>
        <v>47.738693467336688</v>
      </c>
      <c r="O8" s="12">
        <f t="shared" si="2"/>
        <v>2.9722589167767501</v>
      </c>
      <c r="P8" s="12">
        <f t="shared" si="3"/>
        <v>97.027741083223248</v>
      </c>
      <c r="Q8" s="12">
        <f t="shared" si="4"/>
        <v>57.851758793969857</v>
      </c>
      <c r="R8" s="12">
        <f t="shared" si="5"/>
        <v>42.14824120603015</v>
      </c>
      <c r="S8" s="12">
        <f t="shared" si="6"/>
        <v>82.35849056603773</v>
      </c>
      <c r="T8" s="12">
        <f t="shared" si="7"/>
        <v>17.641509433962263</v>
      </c>
      <c r="V8" s="13">
        <v>25.181598062953999</v>
      </c>
      <c r="W8" s="13">
        <v>23.727755229472368</v>
      </c>
      <c r="X8" s="13">
        <v>12.162162162162163</v>
      </c>
      <c r="Y8" s="13">
        <v>24.353448275862068</v>
      </c>
      <c r="Z8" s="13">
        <v>42.141386410432396</v>
      </c>
      <c r="AA8" s="13">
        <v>15.521628498727736</v>
      </c>
      <c r="AB8" s="13">
        <v>41.088798242861621</v>
      </c>
      <c r="AC8" s="13">
        <v>8.4577114427860707</v>
      </c>
      <c r="AD8" s="13">
        <v>24.45418204182042</v>
      </c>
    </row>
    <row r="9" spans="1:30" x14ac:dyDescent="0.35">
      <c r="A9" s="15">
        <v>4</v>
      </c>
      <c r="B9" s="5" t="s">
        <v>100</v>
      </c>
      <c r="C9" s="13">
        <v>2515</v>
      </c>
      <c r="D9" s="13">
        <v>1938</v>
      </c>
      <c r="E9" s="13">
        <v>17</v>
      </c>
      <c r="F9" s="13">
        <v>1923</v>
      </c>
      <c r="G9" s="13">
        <v>2284</v>
      </c>
      <c r="H9" s="13">
        <v>2170</v>
      </c>
      <c r="I9" s="13">
        <v>3592</v>
      </c>
      <c r="J9" s="13">
        <v>858</v>
      </c>
      <c r="K9" s="13">
        <v>4451</v>
      </c>
      <c r="M9" s="12">
        <f t="shared" si="0"/>
        <v>56.478778351673029</v>
      </c>
      <c r="N9" s="12">
        <f t="shared" si="1"/>
        <v>43.521221648326971</v>
      </c>
      <c r="O9" s="12">
        <f t="shared" si="2"/>
        <v>0.87628865979381443</v>
      </c>
      <c r="P9" s="12">
        <f t="shared" si="3"/>
        <v>99.123711340206185</v>
      </c>
      <c r="Q9" s="12">
        <f t="shared" si="4"/>
        <v>51.279748540637627</v>
      </c>
      <c r="R9" s="12">
        <f t="shared" si="5"/>
        <v>48.720251459362373</v>
      </c>
      <c r="S9" s="12">
        <f t="shared" si="6"/>
        <v>80.719101123595507</v>
      </c>
      <c r="T9" s="12">
        <f t="shared" si="7"/>
        <v>19.280898876404496</v>
      </c>
      <c r="V9" s="13">
        <v>36.176639815880321</v>
      </c>
      <c r="W9" s="13">
        <v>31.354149813945963</v>
      </c>
      <c r="X9" s="13">
        <v>22.368421052631579</v>
      </c>
      <c r="Y9" s="13">
        <v>31.488455870312755</v>
      </c>
      <c r="Z9" s="13">
        <v>65.350500715307575</v>
      </c>
      <c r="AA9" s="13">
        <v>22.512708787218592</v>
      </c>
      <c r="AB9" s="13">
        <v>55.210574853980944</v>
      </c>
      <c r="AC9" s="13">
        <v>12.956810631229235</v>
      </c>
      <c r="AD9" s="13">
        <v>33.886562618956987</v>
      </c>
    </row>
    <row r="10" spans="1:30" x14ac:dyDescent="0.35">
      <c r="A10" s="15">
        <v>5</v>
      </c>
      <c r="B10" s="5" t="s">
        <v>139</v>
      </c>
      <c r="C10" s="13">
        <v>360</v>
      </c>
      <c r="D10" s="13">
        <v>339</v>
      </c>
      <c r="E10" s="13">
        <v>7</v>
      </c>
      <c r="F10" s="13">
        <v>337</v>
      </c>
      <c r="G10" s="13">
        <v>455</v>
      </c>
      <c r="H10" s="13">
        <v>250</v>
      </c>
      <c r="I10" s="13">
        <v>605</v>
      </c>
      <c r="J10" s="13">
        <v>99</v>
      </c>
      <c r="K10" s="13">
        <v>699</v>
      </c>
      <c r="M10" s="12">
        <f t="shared" si="0"/>
        <v>51.502145922746777</v>
      </c>
      <c r="N10" s="12">
        <f t="shared" si="1"/>
        <v>48.497854077253216</v>
      </c>
      <c r="O10" s="12">
        <f t="shared" si="2"/>
        <v>2.0348837209302326</v>
      </c>
      <c r="P10" s="12">
        <f t="shared" si="3"/>
        <v>97.965116279069761</v>
      </c>
      <c r="Q10" s="12">
        <f t="shared" si="4"/>
        <v>64.539007092198588</v>
      </c>
      <c r="R10" s="12">
        <f t="shared" si="5"/>
        <v>35.460992907801419</v>
      </c>
      <c r="S10" s="12">
        <f t="shared" si="6"/>
        <v>85.9375</v>
      </c>
      <c r="T10" s="12">
        <f t="shared" si="7"/>
        <v>14.0625</v>
      </c>
      <c r="V10" s="13">
        <v>23.746701846965699</v>
      </c>
      <c r="W10" s="13">
        <v>24.618736383442265</v>
      </c>
      <c r="X10" s="13">
        <v>10.606060606060606</v>
      </c>
      <c r="Y10" s="13">
        <v>25.627376425855513</v>
      </c>
      <c r="Z10" s="13">
        <v>40.336879432624109</v>
      </c>
      <c r="AA10" s="13">
        <v>14.180374361883153</v>
      </c>
      <c r="AB10" s="13">
        <v>37.978656622724422</v>
      </c>
      <c r="AC10" s="13">
        <v>7.6271186440677967</v>
      </c>
      <c r="AD10" s="13">
        <v>24.186851211072664</v>
      </c>
    </row>
    <row r="11" spans="1:30" x14ac:dyDescent="0.35">
      <c r="A11" s="15">
        <v>6</v>
      </c>
      <c r="B11" s="5" t="s">
        <v>140</v>
      </c>
      <c r="C11" s="13">
        <v>712</v>
      </c>
      <c r="D11" s="13">
        <v>678</v>
      </c>
      <c r="E11" s="13">
        <v>5</v>
      </c>
      <c r="F11" s="13">
        <v>674</v>
      </c>
      <c r="G11" s="13">
        <v>879</v>
      </c>
      <c r="H11" s="13">
        <v>512</v>
      </c>
      <c r="I11" s="13">
        <v>1224</v>
      </c>
      <c r="J11" s="13">
        <v>166</v>
      </c>
      <c r="K11" s="13">
        <v>1391</v>
      </c>
      <c r="M11" s="12">
        <f t="shared" si="0"/>
        <v>51.223021582733807</v>
      </c>
      <c r="N11" s="12">
        <f t="shared" si="1"/>
        <v>48.776978417266186</v>
      </c>
      <c r="O11" s="12">
        <f t="shared" si="2"/>
        <v>0.73637702503681879</v>
      </c>
      <c r="P11" s="12">
        <f t="shared" si="3"/>
        <v>99.263622974963184</v>
      </c>
      <c r="Q11" s="12">
        <f t="shared" si="4"/>
        <v>63.191948238677206</v>
      </c>
      <c r="R11" s="12">
        <f t="shared" si="5"/>
        <v>36.808051761322794</v>
      </c>
      <c r="S11" s="12">
        <f t="shared" si="6"/>
        <v>88.057553956834539</v>
      </c>
      <c r="T11" s="12">
        <f t="shared" si="7"/>
        <v>11.942446043165468</v>
      </c>
      <c r="V11" s="13">
        <v>25.185709232401837</v>
      </c>
      <c r="W11" s="13">
        <v>24.565217391304348</v>
      </c>
      <c r="X11" s="13">
        <v>3.2894736842105261</v>
      </c>
      <c r="Y11" s="13">
        <v>25.833652740513607</v>
      </c>
      <c r="Z11" s="13">
        <v>42.32065479056331</v>
      </c>
      <c r="AA11" s="13">
        <v>14.570290267501424</v>
      </c>
      <c r="AB11" s="13">
        <v>42.206896551724135</v>
      </c>
      <c r="AC11" s="13">
        <v>6.1963419186263531</v>
      </c>
      <c r="AD11" s="13">
        <v>24.905998209489706</v>
      </c>
    </row>
    <row r="12" spans="1:30" x14ac:dyDescent="0.35">
      <c r="A12" s="15">
        <v>7</v>
      </c>
      <c r="B12" s="5" t="s">
        <v>101</v>
      </c>
      <c r="C12" s="13">
        <v>2583</v>
      </c>
      <c r="D12" s="13">
        <v>1894</v>
      </c>
      <c r="E12" s="13">
        <v>4</v>
      </c>
      <c r="F12" s="13">
        <v>1894</v>
      </c>
      <c r="G12" s="13">
        <v>2377</v>
      </c>
      <c r="H12" s="13">
        <v>2107</v>
      </c>
      <c r="I12" s="13">
        <v>3787</v>
      </c>
      <c r="J12" s="13">
        <v>695</v>
      </c>
      <c r="K12" s="13">
        <v>4483</v>
      </c>
      <c r="M12" s="12">
        <f t="shared" si="0"/>
        <v>57.694884967612239</v>
      </c>
      <c r="N12" s="12">
        <f t="shared" si="1"/>
        <v>42.305115032387761</v>
      </c>
      <c r="O12" s="12">
        <f t="shared" si="2"/>
        <v>0.21074815595363539</v>
      </c>
      <c r="P12" s="12">
        <f t="shared" si="3"/>
        <v>99.789251844046362</v>
      </c>
      <c r="Q12" s="12">
        <f t="shared" si="4"/>
        <v>53.0107047279215</v>
      </c>
      <c r="R12" s="12">
        <f t="shared" si="5"/>
        <v>46.9892952720785</v>
      </c>
      <c r="S12" s="12">
        <f t="shared" si="6"/>
        <v>84.493529674252571</v>
      </c>
      <c r="T12" s="12">
        <f t="shared" si="7"/>
        <v>15.506470325747435</v>
      </c>
      <c r="V12" s="13">
        <v>41.735336888027149</v>
      </c>
      <c r="W12" s="13">
        <v>34.44889050563841</v>
      </c>
      <c r="X12" s="13">
        <v>18.181818181818183</v>
      </c>
      <c r="Y12" s="13">
        <v>34.580974986306373</v>
      </c>
      <c r="Z12" s="13">
        <v>70.513200830614068</v>
      </c>
      <c r="AA12" s="13">
        <v>25.333653961765059</v>
      </c>
      <c r="AB12" s="13">
        <v>56.819204801200293</v>
      </c>
      <c r="AC12" s="13">
        <v>13.833598726114648</v>
      </c>
      <c r="AD12" s="13">
        <v>38.358860272097203</v>
      </c>
    </row>
    <row r="13" spans="1:30" x14ac:dyDescent="0.35">
      <c r="A13" s="15">
        <v>8</v>
      </c>
      <c r="B13" s="5" t="s">
        <v>132</v>
      </c>
      <c r="C13" s="13">
        <v>154</v>
      </c>
      <c r="D13" s="13">
        <v>124</v>
      </c>
      <c r="E13" s="13">
        <v>0</v>
      </c>
      <c r="F13" s="13">
        <v>121</v>
      </c>
      <c r="G13" s="13">
        <v>180</v>
      </c>
      <c r="H13" s="13">
        <v>100</v>
      </c>
      <c r="I13" s="13">
        <v>259</v>
      </c>
      <c r="J13" s="13">
        <v>22</v>
      </c>
      <c r="K13" s="13">
        <v>277</v>
      </c>
      <c r="M13" s="12">
        <f t="shared" si="0"/>
        <v>55.39568345323741</v>
      </c>
      <c r="N13" s="12">
        <f t="shared" si="1"/>
        <v>44.60431654676259</v>
      </c>
      <c r="O13" s="12">
        <f t="shared" si="2"/>
        <v>0</v>
      </c>
      <c r="P13" s="12">
        <f t="shared" si="3"/>
        <v>100</v>
      </c>
      <c r="Q13" s="12">
        <f t="shared" si="4"/>
        <v>64.285714285714292</v>
      </c>
      <c r="R13" s="12">
        <f t="shared" si="5"/>
        <v>35.714285714285715</v>
      </c>
      <c r="S13" s="12">
        <f t="shared" si="6"/>
        <v>92.170818505338076</v>
      </c>
      <c r="T13" s="12">
        <f t="shared" si="7"/>
        <v>7.8291814946619214</v>
      </c>
      <c r="V13" s="13">
        <v>24.959481361426256</v>
      </c>
      <c r="W13" s="13">
        <v>23.177570093457945</v>
      </c>
      <c r="X13" s="13">
        <v>0</v>
      </c>
      <c r="Y13" s="13">
        <v>23.818897637795274</v>
      </c>
      <c r="Z13" s="13">
        <v>40.909090909090914</v>
      </c>
      <c r="AA13" s="13">
        <v>14.025245441795231</v>
      </c>
      <c r="AB13" s="13">
        <v>40.916271721958921</v>
      </c>
      <c r="AC13" s="13">
        <v>4.1431261770244827</v>
      </c>
      <c r="AD13" s="13">
        <v>24.192139737991265</v>
      </c>
    </row>
    <row r="14" spans="1:30" x14ac:dyDescent="0.35">
      <c r="A14" s="15">
        <v>9</v>
      </c>
      <c r="B14" s="5" t="s">
        <v>102</v>
      </c>
      <c r="C14" s="13">
        <v>5233</v>
      </c>
      <c r="D14" s="13">
        <v>4293</v>
      </c>
      <c r="E14" s="13">
        <v>4</v>
      </c>
      <c r="F14" s="13">
        <v>4291</v>
      </c>
      <c r="G14" s="13">
        <v>4206</v>
      </c>
      <c r="H14" s="13">
        <v>5320</v>
      </c>
      <c r="I14" s="13">
        <v>7280</v>
      </c>
      <c r="J14" s="13">
        <v>2252</v>
      </c>
      <c r="K14" s="13">
        <v>9529</v>
      </c>
      <c r="M14" s="12">
        <f t="shared" si="0"/>
        <v>54.933865211001468</v>
      </c>
      <c r="N14" s="12">
        <f t="shared" si="1"/>
        <v>45.066134788998532</v>
      </c>
      <c r="O14" s="12">
        <f t="shared" si="2"/>
        <v>9.3131548311990692E-2</v>
      </c>
      <c r="P14" s="12">
        <f t="shared" si="3"/>
        <v>99.906868451688013</v>
      </c>
      <c r="Q14" s="12">
        <f t="shared" si="4"/>
        <v>44.152844845685493</v>
      </c>
      <c r="R14" s="12">
        <f t="shared" si="5"/>
        <v>55.847155154314507</v>
      </c>
      <c r="S14" s="12">
        <f t="shared" si="6"/>
        <v>76.374318086445655</v>
      </c>
      <c r="T14" s="12">
        <f t="shared" si="7"/>
        <v>23.625681913554345</v>
      </c>
      <c r="V14" s="13">
        <v>43.684781701310627</v>
      </c>
      <c r="W14" s="13">
        <v>38.187155310442982</v>
      </c>
      <c r="X14" s="13">
        <v>30.76923076923077</v>
      </c>
      <c r="Y14" s="13">
        <v>38.216957605985037</v>
      </c>
      <c r="Z14" s="13">
        <v>75.57951482479784</v>
      </c>
      <c r="AA14" s="13">
        <v>30.139935414424112</v>
      </c>
      <c r="AB14" s="13">
        <v>63.575233604052052</v>
      </c>
      <c r="AC14" s="13">
        <v>19.117147707979626</v>
      </c>
      <c r="AD14" s="13">
        <v>41.034363965205408</v>
      </c>
    </row>
    <row r="15" spans="1:30" x14ac:dyDescent="0.35">
      <c r="A15" s="15">
        <v>10</v>
      </c>
      <c r="B15" s="5" t="s">
        <v>103</v>
      </c>
      <c r="C15" s="13">
        <v>4417</v>
      </c>
      <c r="D15" s="13">
        <v>3943</v>
      </c>
      <c r="E15" s="13">
        <v>50</v>
      </c>
      <c r="F15" s="13">
        <v>3893</v>
      </c>
      <c r="G15" s="13">
        <v>3355</v>
      </c>
      <c r="H15" s="13">
        <v>5007</v>
      </c>
      <c r="I15" s="13">
        <v>6236</v>
      </c>
      <c r="J15" s="13">
        <v>2126</v>
      </c>
      <c r="K15" s="13">
        <v>8360</v>
      </c>
      <c r="M15" s="12">
        <f t="shared" si="0"/>
        <v>52.834928229665067</v>
      </c>
      <c r="N15" s="12">
        <f t="shared" si="1"/>
        <v>47.165071770334926</v>
      </c>
      <c r="O15" s="12">
        <f t="shared" si="2"/>
        <v>1.2680699974638601</v>
      </c>
      <c r="P15" s="12">
        <f t="shared" si="3"/>
        <v>98.731930002536146</v>
      </c>
      <c r="Q15" s="12">
        <f t="shared" si="4"/>
        <v>40.121980387467119</v>
      </c>
      <c r="R15" s="12">
        <f t="shared" si="5"/>
        <v>59.878019612532881</v>
      </c>
      <c r="S15" s="12">
        <f t="shared" si="6"/>
        <v>74.575460416168383</v>
      </c>
      <c r="T15" s="12">
        <f t="shared" si="7"/>
        <v>25.424539583831617</v>
      </c>
      <c r="V15" s="13">
        <v>37.845942935481105</v>
      </c>
      <c r="W15" s="13">
        <v>37.324876940552819</v>
      </c>
      <c r="X15" s="13">
        <v>17.921146953405017</v>
      </c>
      <c r="Y15" s="13">
        <v>37.829171120396467</v>
      </c>
      <c r="Z15" s="13">
        <v>65.758526068208539</v>
      </c>
      <c r="AA15" s="13">
        <v>29.215777803711052</v>
      </c>
      <c r="AB15" s="13">
        <v>61.822147318330522</v>
      </c>
      <c r="AC15" s="13">
        <v>17.486428688929102</v>
      </c>
      <c r="AD15" s="13">
        <v>37.593308750786939</v>
      </c>
    </row>
    <row r="16" spans="1:30" x14ac:dyDescent="0.35">
      <c r="A16" s="15">
        <v>11</v>
      </c>
      <c r="B16" s="5" t="s">
        <v>141</v>
      </c>
      <c r="C16" s="13">
        <v>78</v>
      </c>
      <c r="D16" s="13">
        <v>61</v>
      </c>
      <c r="E16" s="13">
        <v>0</v>
      </c>
      <c r="F16" s="13">
        <v>62</v>
      </c>
      <c r="G16" s="13">
        <v>90</v>
      </c>
      <c r="H16" s="13">
        <v>52</v>
      </c>
      <c r="I16" s="13">
        <v>128</v>
      </c>
      <c r="J16" s="13">
        <v>18</v>
      </c>
      <c r="K16" s="13">
        <v>142</v>
      </c>
      <c r="M16" s="12">
        <f t="shared" si="0"/>
        <v>56.115107913669057</v>
      </c>
      <c r="N16" s="12">
        <f t="shared" si="1"/>
        <v>43.884892086330936</v>
      </c>
      <c r="O16" s="12">
        <f t="shared" si="2"/>
        <v>0</v>
      </c>
      <c r="P16" s="12">
        <f t="shared" si="3"/>
        <v>100</v>
      </c>
      <c r="Q16" s="12">
        <f t="shared" si="4"/>
        <v>63.380281690140848</v>
      </c>
      <c r="R16" s="12">
        <f t="shared" si="5"/>
        <v>36.619718309859159</v>
      </c>
      <c r="S16" s="12">
        <f t="shared" si="6"/>
        <v>87.671232876712324</v>
      </c>
      <c r="T16" s="12">
        <f t="shared" si="7"/>
        <v>12.328767123287671</v>
      </c>
      <c r="V16" s="13">
        <v>27.368421052631582</v>
      </c>
      <c r="W16" s="13">
        <v>29.901960784313726</v>
      </c>
      <c r="X16" s="13">
        <v>0</v>
      </c>
      <c r="Y16" s="13">
        <v>33.879781420765028</v>
      </c>
      <c r="Z16" s="13">
        <v>52.325581395348841</v>
      </c>
      <c r="AA16" s="13">
        <v>16.455696202531644</v>
      </c>
      <c r="AB16" s="13">
        <v>46.715328467153284</v>
      </c>
      <c r="AC16" s="13">
        <v>8.071748878923767</v>
      </c>
      <c r="AD16" s="13">
        <v>29.158110882956876</v>
      </c>
    </row>
    <row r="17" spans="1:30" x14ac:dyDescent="0.35">
      <c r="A17" s="15">
        <v>12</v>
      </c>
      <c r="B17" s="5" t="s">
        <v>142</v>
      </c>
      <c r="C17" s="13">
        <v>433</v>
      </c>
      <c r="D17" s="13">
        <v>373</v>
      </c>
      <c r="E17" s="13">
        <v>15</v>
      </c>
      <c r="F17" s="13">
        <v>360</v>
      </c>
      <c r="G17" s="13">
        <v>532</v>
      </c>
      <c r="H17" s="13">
        <v>269</v>
      </c>
      <c r="I17" s="13">
        <v>726</v>
      </c>
      <c r="J17" s="13">
        <v>76</v>
      </c>
      <c r="K17" s="13">
        <v>805</v>
      </c>
      <c r="M17" s="12">
        <f t="shared" si="0"/>
        <v>53.722084367245657</v>
      </c>
      <c r="N17" s="12">
        <f t="shared" si="1"/>
        <v>46.277915632754343</v>
      </c>
      <c r="O17" s="12">
        <f t="shared" si="2"/>
        <v>4</v>
      </c>
      <c r="P17" s="12">
        <f t="shared" si="3"/>
        <v>96</v>
      </c>
      <c r="Q17" s="12">
        <f t="shared" si="4"/>
        <v>66.416978776529334</v>
      </c>
      <c r="R17" s="12">
        <f t="shared" si="5"/>
        <v>33.583021223470659</v>
      </c>
      <c r="S17" s="12">
        <f t="shared" si="6"/>
        <v>90.523690773067329</v>
      </c>
      <c r="T17" s="12">
        <f t="shared" si="7"/>
        <v>9.4763092269326688</v>
      </c>
      <c r="V17" s="13">
        <v>22.23934257832563</v>
      </c>
      <c r="W17" s="13">
        <v>21.864009378663539</v>
      </c>
      <c r="X17" s="13">
        <v>10.48951048951049</v>
      </c>
      <c r="Y17" s="13">
        <v>23.017902813299234</v>
      </c>
      <c r="Z17" s="13">
        <v>37.837837837837839</v>
      </c>
      <c r="AA17" s="13">
        <v>12.019660411081324</v>
      </c>
      <c r="AB17" s="13">
        <v>37.480640165203923</v>
      </c>
      <c r="AC17" s="13">
        <v>4.4496487119437944</v>
      </c>
      <c r="AD17" s="13">
        <v>22.066885964912281</v>
      </c>
    </row>
    <row r="18" spans="1:30" x14ac:dyDescent="0.35">
      <c r="A18" s="15">
        <v>13</v>
      </c>
      <c r="B18" s="5" t="s">
        <v>143</v>
      </c>
      <c r="C18" s="13">
        <v>2039</v>
      </c>
      <c r="D18" s="13">
        <v>1677</v>
      </c>
      <c r="E18" s="13">
        <v>32</v>
      </c>
      <c r="F18" s="13">
        <v>1651</v>
      </c>
      <c r="G18" s="13">
        <v>2157</v>
      </c>
      <c r="H18" s="13">
        <v>1558</v>
      </c>
      <c r="I18" s="13">
        <v>3134</v>
      </c>
      <c r="J18" s="13">
        <v>577</v>
      </c>
      <c r="K18" s="13">
        <v>3718</v>
      </c>
      <c r="M18" s="12">
        <f t="shared" si="0"/>
        <v>54.870828848223894</v>
      </c>
      <c r="N18" s="12">
        <f t="shared" si="1"/>
        <v>45.129171151776106</v>
      </c>
      <c r="O18" s="12">
        <f t="shared" si="2"/>
        <v>1.9013666072489603</v>
      </c>
      <c r="P18" s="12">
        <f t="shared" si="3"/>
        <v>98.09863339275104</v>
      </c>
      <c r="Q18" s="12">
        <f t="shared" si="4"/>
        <v>58.061911170928667</v>
      </c>
      <c r="R18" s="12">
        <f t="shared" si="5"/>
        <v>41.938088829071333</v>
      </c>
      <c r="S18" s="12">
        <f t="shared" si="6"/>
        <v>84.451630288331998</v>
      </c>
      <c r="T18" s="12">
        <f t="shared" si="7"/>
        <v>15.548369711668014</v>
      </c>
      <c r="V18" s="13">
        <v>29.499421296296298</v>
      </c>
      <c r="W18" s="13">
        <v>26.518026565464897</v>
      </c>
      <c r="X18" s="13">
        <v>9.9688473520249214</v>
      </c>
      <c r="Y18" s="13">
        <v>27.443484042553191</v>
      </c>
      <c r="Z18" s="13">
        <v>48.668772563176894</v>
      </c>
      <c r="AA18" s="13">
        <v>17.698511870953084</v>
      </c>
      <c r="AB18" s="13">
        <v>46.979463348823266</v>
      </c>
      <c r="AC18" s="13">
        <v>8.7970727245006852</v>
      </c>
      <c r="AD18" s="13">
        <v>28.058259753980831</v>
      </c>
    </row>
    <row r="19" spans="1:30" x14ac:dyDescent="0.35">
      <c r="A19" s="15">
        <v>14</v>
      </c>
      <c r="B19" s="5" t="s">
        <v>104</v>
      </c>
      <c r="C19" s="13">
        <v>8014</v>
      </c>
      <c r="D19" s="13">
        <v>7178</v>
      </c>
      <c r="E19" s="13">
        <v>121</v>
      </c>
      <c r="F19" s="13">
        <v>7055</v>
      </c>
      <c r="G19" s="13">
        <v>7501</v>
      </c>
      <c r="H19" s="13">
        <v>7691</v>
      </c>
      <c r="I19" s="13">
        <v>12178</v>
      </c>
      <c r="J19" s="13">
        <v>3014</v>
      </c>
      <c r="K19" s="13">
        <v>15190</v>
      </c>
      <c r="M19" s="12">
        <f t="shared" si="0"/>
        <v>52.751448130595044</v>
      </c>
      <c r="N19" s="12">
        <f t="shared" si="1"/>
        <v>47.248551869404949</v>
      </c>
      <c r="O19" s="12">
        <f t="shared" si="2"/>
        <v>1.6861761426978821</v>
      </c>
      <c r="P19" s="12">
        <f t="shared" si="3"/>
        <v>98.313823857302111</v>
      </c>
      <c r="Q19" s="12">
        <f t="shared" si="4"/>
        <v>49.374670879410218</v>
      </c>
      <c r="R19" s="12">
        <f t="shared" si="5"/>
        <v>50.625329120589782</v>
      </c>
      <c r="S19" s="12">
        <f t="shared" si="6"/>
        <v>80.160610847814638</v>
      </c>
      <c r="T19" s="12">
        <f t="shared" si="7"/>
        <v>19.839389152185362</v>
      </c>
      <c r="V19" s="13">
        <v>34.769404312551522</v>
      </c>
      <c r="W19" s="13">
        <v>34.221692491060786</v>
      </c>
      <c r="X19" s="13">
        <v>11.862745098039214</v>
      </c>
      <c r="Y19" s="13">
        <v>35.365181212090832</v>
      </c>
      <c r="Z19" s="13">
        <v>59.13749605802586</v>
      </c>
      <c r="AA19" s="13">
        <v>24.535043225827032</v>
      </c>
      <c r="AB19" s="13">
        <v>56.67085485597282</v>
      </c>
      <c r="AC19" s="13">
        <v>13.37593751386855</v>
      </c>
      <c r="AD19" s="13">
        <v>34.507826165973782</v>
      </c>
    </row>
    <row r="20" spans="1:30" x14ac:dyDescent="0.35">
      <c r="A20" s="15">
        <v>15</v>
      </c>
      <c r="B20" s="5" t="s">
        <v>144</v>
      </c>
      <c r="C20" s="13">
        <v>143</v>
      </c>
      <c r="D20" s="13">
        <v>114</v>
      </c>
      <c r="E20" s="13">
        <v>0</v>
      </c>
      <c r="F20" s="13">
        <v>108</v>
      </c>
      <c r="G20" s="13">
        <v>177</v>
      </c>
      <c r="H20" s="13">
        <v>73</v>
      </c>
      <c r="I20" s="13">
        <v>232</v>
      </c>
      <c r="J20" s="13">
        <v>17</v>
      </c>
      <c r="K20" s="13">
        <v>253</v>
      </c>
      <c r="M20" s="12">
        <f t="shared" si="0"/>
        <v>55.642023346303503</v>
      </c>
      <c r="N20" s="12">
        <f t="shared" si="1"/>
        <v>44.357976653696497</v>
      </c>
      <c r="O20" s="12">
        <f t="shared" si="2"/>
        <v>0</v>
      </c>
      <c r="P20" s="12">
        <f t="shared" si="3"/>
        <v>100</v>
      </c>
      <c r="Q20" s="12">
        <f t="shared" si="4"/>
        <v>70.8</v>
      </c>
      <c r="R20" s="12">
        <f t="shared" si="5"/>
        <v>29.2</v>
      </c>
      <c r="S20" s="12">
        <f t="shared" si="6"/>
        <v>93.172690763052216</v>
      </c>
      <c r="T20" s="12">
        <f t="shared" si="7"/>
        <v>6.8273092369477917</v>
      </c>
      <c r="V20" s="13">
        <v>24.361158432708688</v>
      </c>
      <c r="W20" s="13">
        <v>22.485207100591715</v>
      </c>
      <c r="X20" s="13">
        <v>0</v>
      </c>
      <c r="Y20" s="13">
        <v>23.076923076923077</v>
      </c>
      <c r="Z20" s="13">
        <v>42.042755344418055</v>
      </c>
      <c r="AA20" s="13">
        <v>10.960960960960961</v>
      </c>
      <c r="AB20" s="13">
        <v>39.123102866779092</v>
      </c>
      <c r="AC20" s="13">
        <v>3.4412955465587043</v>
      </c>
      <c r="AD20" s="13">
        <v>23.189734188817599</v>
      </c>
    </row>
    <row r="21" spans="1:30" x14ac:dyDescent="0.35">
      <c r="A21" s="15">
        <v>16</v>
      </c>
      <c r="B21" s="5" t="s">
        <v>145</v>
      </c>
      <c r="C21" s="13">
        <v>217</v>
      </c>
      <c r="D21" s="13">
        <v>166</v>
      </c>
      <c r="E21" s="13">
        <v>0</v>
      </c>
      <c r="F21" s="13">
        <v>164</v>
      </c>
      <c r="G21" s="13">
        <v>244</v>
      </c>
      <c r="H21" s="13">
        <v>140</v>
      </c>
      <c r="I21" s="13">
        <v>338</v>
      </c>
      <c r="J21" s="13">
        <v>41</v>
      </c>
      <c r="K21" s="13">
        <v>386</v>
      </c>
      <c r="M21" s="12">
        <f t="shared" si="0"/>
        <v>56.6579634464752</v>
      </c>
      <c r="N21" s="12">
        <f t="shared" si="1"/>
        <v>43.342036553524807</v>
      </c>
      <c r="O21" s="12">
        <f t="shared" si="2"/>
        <v>0</v>
      </c>
      <c r="P21" s="12">
        <f t="shared" si="3"/>
        <v>100</v>
      </c>
      <c r="Q21" s="12">
        <f t="shared" si="4"/>
        <v>63.541666666666664</v>
      </c>
      <c r="R21" s="12">
        <f t="shared" si="5"/>
        <v>36.458333333333329</v>
      </c>
      <c r="S21" s="12">
        <f t="shared" si="6"/>
        <v>89.182058047493413</v>
      </c>
      <c r="T21" s="12">
        <f t="shared" si="7"/>
        <v>10.817941952506596</v>
      </c>
      <c r="V21" s="13">
        <v>19.514388489208635</v>
      </c>
      <c r="W21" s="13">
        <v>17.716115261472787</v>
      </c>
      <c r="X21" s="13">
        <v>0</v>
      </c>
      <c r="Y21" s="13">
        <v>18.489289740698986</v>
      </c>
      <c r="Z21" s="13">
        <v>33.28785811732606</v>
      </c>
      <c r="AA21" s="13">
        <v>10.678871090770405</v>
      </c>
      <c r="AB21" s="13">
        <v>30.895795246800734</v>
      </c>
      <c r="AC21" s="13">
        <v>4.3386243386243386</v>
      </c>
      <c r="AD21" s="13">
        <v>18.84765625</v>
      </c>
    </row>
    <row r="22" spans="1:30" x14ac:dyDescent="0.35">
      <c r="A22" s="15">
        <v>17</v>
      </c>
      <c r="B22" s="5" t="s">
        <v>146</v>
      </c>
      <c r="C22" s="13">
        <v>181</v>
      </c>
      <c r="D22" s="13">
        <v>140</v>
      </c>
      <c r="E22" s="13">
        <v>6</v>
      </c>
      <c r="F22" s="13">
        <v>137</v>
      </c>
      <c r="G22" s="13">
        <v>216</v>
      </c>
      <c r="H22" s="13">
        <v>113</v>
      </c>
      <c r="I22" s="13">
        <v>291</v>
      </c>
      <c r="J22" s="13">
        <v>40</v>
      </c>
      <c r="K22" s="13">
        <v>330</v>
      </c>
      <c r="M22" s="12">
        <f t="shared" si="0"/>
        <v>56.386292834890959</v>
      </c>
      <c r="N22" s="12">
        <f t="shared" si="1"/>
        <v>43.613707165109034</v>
      </c>
      <c r="O22" s="12">
        <f t="shared" si="2"/>
        <v>4.1958041958041958</v>
      </c>
      <c r="P22" s="12">
        <f t="shared" si="3"/>
        <v>95.8041958041958</v>
      </c>
      <c r="Q22" s="12">
        <f t="shared" si="4"/>
        <v>65.653495440729486</v>
      </c>
      <c r="R22" s="12">
        <f t="shared" si="5"/>
        <v>34.346504559270521</v>
      </c>
      <c r="S22" s="12">
        <f t="shared" si="6"/>
        <v>87.915407854984892</v>
      </c>
      <c r="T22" s="12">
        <f t="shared" si="7"/>
        <v>12.084592145015106</v>
      </c>
      <c r="V22" s="13">
        <v>22.767295597484278</v>
      </c>
      <c r="W22" s="13">
        <v>21.671826625386998</v>
      </c>
      <c r="X22" s="13">
        <v>17.142857142857142</v>
      </c>
      <c r="Y22" s="13">
        <v>22.495894909688012</v>
      </c>
      <c r="Z22" s="13">
        <v>43.2</v>
      </c>
      <c r="AA22" s="13">
        <v>11.88222923238696</v>
      </c>
      <c r="AB22" s="13">
        <v>37.451737451737451</v>
      </c>
      <c r="AC22" s="13">
        <v>5.9701492537313428</v>
      </c>
      <c r="AD22" s="13">
        <v>22.711631108052305</v>
      </c>
    </row>
    <row r="23" spans="1:30" x14ac:dyDescent="0.35">
      <c r="A23" s="15">
        <v>18</v>
      </c>
      <c r="B23" s="5" t="s">
        <v>105</v>
      </c>
      <c r="C23" s="13">
        <v>2774</v>
      </c>
      <c r="D23" s="13">
        <v>2329</v>
      </c>
      <c r="E23" s="13">
        <v>14</v>
      </c>
      <c r="F23" s="13">
        <v>2316</v>
      </c>
      <c r="G23" s="13">
        <v>2156</v>
      </c>
      <c r="H23" s="13">
        <v>2947</v>
      </c>
      <c r="I23" s="13">
        <v>3633</v>
      </c>
      <c r="J23" s="13">
        <v>1467</v>
      </c>
      <c r="K23" s="13">
        <v>5097</v>
      </c>
      <c r="M23" s="12">
        <f t="shared" si="0"/>
        <v>54.360180286106207</v>
      </c>
      <c r="N23" s="12">
        <f t="shared" si="1"/>
        <v>45.639819713893786</v>
      </c>
      <c r="O23" s="12">
        <f t="shared" si="2"/>
        <v>0.60085836909871249</v>
      </c>
      <c r="P23" s="12">
        <f t="shared" si="3"/>
        <v>99.399141630901283</v>
      </c>
      <c r="Q23" s="12">
        <f t="shared" si="4"/>
        <v>42.249657064471876</v>
      </c>
      <c r="R23" s="12">
        <f t="shared" si="5"/>
        <v>57.750342935528124</v>
      </c>
      <c r="S23" s="12">
        <f t="shared" si="6"/>
        <v>71.235294117647058</v>
      </c>
      <c r="T23" s="12">
        <f t="shared" si="7"/>
        <v>28.764705882352942</v>
      </c>
      <c r="V23" s="13">
        <v>36.181035607147514</v>
      </c>
      <c r="W23" s="13">
        <v>32.186290768380324</v>
      </c>
      <c r="X23" s="13">
        <v>15.384615384615385</v>
      </c>
      <c r="Y23" s="13">
        <v>32.405204981110955</v>
      </c>
      <c r="Z23" s="13">
        <v>64.224009532320522</v>
      </c>
      <c r="AA23" s="13">
        <v>25.497490915383285</v>
      </c>
      <c r="AB23" s="13">
        <v>58.118701007838744</v>
      </c>
      <c r="AC23" s="13">
        <v>16.961498439125911</v>
      </c>
      <c r="AD23" s="13">
        <v>34.210349687898514</v>
      </c>
    </row>
    <row r="24" spans="1:30" x14ac:dyDescent="0.35">
      <c r="A24" s="15">
        <v>19</v>
      </c>
      <c r="B24" s="5" t="s">
        <v>147</v>
      </c>
      <c r="C24" s="13">
        <v>399</v>
      </c>
      <c r="D24" s="13">
        <v>382</v>
      </c>
      <c r="E24" s="13">
        <v>8</v>
      </c>
      <c r="F24" s="13">
        <v>375</v>
      </c>
      <c r="G24" s="13">
        <v>514</v>
      </c>
      <c r="H24" s="13">
        <v>268</v>
      </c>
      <c r="I24" s="13">
        <v>701</v>
      </c>
      <c r="J24" s="13">
        <v>85</v>
      </c>
      <c r="K24" s="13">
        <v>784</v>
      </c>
      <c r="M24" s="12">
        <f t="shared" si="0"/>
        <v>51.088348271446861</v>
      </c>
      <c r="N24" s="12">
        <f t="shared" si="1"/>
        <v>48.911651728553132</v>
      </c>
      <c r="O24" s="12">
        <f t="shared" si="2"/>
        <v>2.0887728459530028</v>
      </c>
      <c r="P24" s="12">
        <f t="shared" si="3"/>
        <v>97.911227154046998</v>
      </c>
      <c r="Q24" s="12">
        <f t="shared" si="4"/>
        <v>65.728900255754468</v>
      </c>
      <c r="R24" s="12">
        <f t="shared" si="5"/>
        <v>34.271099744245525</v>
      </c>
      <c r="S24" s="12">
        <f t="shared" si="6"/>
        <v>89.185750636132312</v>
      </c>
      <c r="T24" s="12">
        <f t="shared" si="7"/>
        <v>10.814249363867685</v>
      </c>
      <c r="V24" s="13">
        <v>20.87912087912088</v>
      </c>
      <c r="W24" s="13">
        <v>22.536873156342182</v>
      </c>
      <c r="X24" s="13">
        <v>6.2992125984251963</v>
      </c>
      <c r="Y24" s="13">
        <v>23.91581632653061</v>
      </c>
      <c r="Z24" s="13">
        <v>36.171710063335674</v>
      </c>
      <c r="AA24" s="13">
        <v>12.293577981651376</v>
      </c>
      <c r="AB24" s="13">
        <v>35.13784461152882</v>
      </c>
      <c r="AC24" s="13">
        <v>5.2696838189708624</v>
      </c>
      <c r="AD24" s="13">
        <v>21.705426356589147</v>
      </c>
    </row>
    <row r="25" spans="1:30" x14ac:dyDescent="0.35">
      <c r="A25" s="15">
        <v>20</v>
      </c>
      <c r="B25" s="5" t="s">
        <v>106</v>
      </c>
      <c r="C25" s="13">
        <v>2135</v>
      </c>
      <c r="D25" s="13">
        <v>1859</v>
      </c>
      <c r="E25" s="13">
        <v>33</v>
      </c>
      <c r="F25" s="13">
        <v>1821</v>
      </c>
      <c r="G25" s="13">
        <v>2315</v>
      </c>
      <c r="H25" s="13">
        <v>1677</v>
      </c>
      <c r="I25" s="13">
        <v>3327</v>
      </c>
      <c r="J25" s="13">
        <v>662</v>
      </c>
      <c r="K25" s="13">
        <v>3988</v>
      </c>
      <c r="M25" s="12">
        <f t="shared" ref="M25:M85" si="8">C25/SUM($C25:$D25)*100</f>
        <v>53.455182774161244</v>
      </c>
      <c r="N25" s="12">
        <f t="shared" ref="N25:N86" si="9">D25/SUM($C25:$D25)*100</f>
        <v>46.544817225838756</v>
      </c>
      <c r="O25" s="12">
        <f t="shared" ref="O25:O86" si="10">E25/SUM($E25:$F25)*100</f>
        <v>1.7799352750809061</v>
      </c>
      <c r="P25" s="12">
        <f t="shared" ref="P25:P86" si="11">F25/SUM($E25:$F25)*100</f>
        <v>98.220064724919098</v>
      </c>
      <c r="Q25" s="12">
        <f t="shared" ref="Q25:Q86" si="12">G25/SUM($G25:$H25)*100</f>
        <v>57.990981963927858</v>
      </c>
      <c r="R25" s="12">
        <f t="shared" ref="R25:R86" si="13">H25/SUM($G25:$H25)*100</f>
        <v>42.009018036072142</v>
      </c>
      <c r="S25" s="12">
        <f t="shared" ref="S25:S86" si="14">I25/SUM($I25:$J25)*100</f>
        <v>83.404361995487591</v>
      </c>
      <c r="T25" s="12">
        <f t="shared" ref="T25:T86" si="15">J25/SUM($I25:$J25)*100</f>
        <v>16.595638004512409</v>
      </c>
      <c r="V25" s="13">
        <v>28.244476782643208</v>
      </c>
      <c r="W25" s="13">
        <v>27.107028288130653</v>
      </c>
      <c r="X25" s="13">
        <v>12.992125984251967</v>
      </c>
      <c r="Y25" s="13">
        <v>27.590909090909086</v>
      </c>
      <c r="Z25" s="13">
        <v>49.328787555934369</v>
      </c>
      <c r="AA25" s="13">
        <v>17.265520436528366</v>
      </c>
      <c r="AB25" s="13">
        <v>46.201916400499933</v>
      </c>
      <c r="AC25" s="13">
        <v>9.1829657372728537</v>
      </c>
      <c r="AD25" s="13">
        <v>27.677146228051914</v>
      </c>
    </row>
    <row r="26" spans="1:30" x14ac:dyDescent="0.35">
      <c r="A26" s="15">
        <v>21</v>
      </c>
      <c r="B26" s="5" t="s">
        <v>148</v>
      </c>
      <c r="C26" s="13">
        <v>93</v>
      </c>
      <c r="D26" s="13">
        <v>101</v>
      </c>
      <c r="E26" s="13">
        <v>5</v>
      </c>
      <c r="F26" s="13">
        <v>98</v>
      </c>
      <c r="G26" s="13">
        <v>123</v>
      </c>
      <c r="H26" s="13">
        <v>71</v>
      </c>
      <c r="I26" s="13">
        <v>177</v>
      </c>
      <c r="J26" s="13">
        <v>19</v>
      </c>
      <c r="K26" s="13">
        <v>197</v>
      </c>
      <c r="M26" s="12">
        <f t="shared" si="8"/>
        <v>47.938144329896907</v>
      </c>
      <c r="N26" s="12">
        <f t="shared" si="9"/>
        <v>52.0618556701031</v>
      </c>
      <c r="O26" s="12">
        <f t="shared" si="10"/>
        <v>4.8543689320388346</v>
      </c>
      <c r="P26" s="12">
        <f t="shared" si="11"/>
        <v>95.145631067961162</v>
      </c>
      <c r="Q26" s="12">
        <f t="shared" si="12"/>
        <v>63.402061855670098</v>
      </c>
      <c r="R26" s="12">
        <f t="shared" si="13"/>
        <v>36.597938144329895</v>
      </c>
      <c r="S26" s="12">
        <f t="shared" si="14"/>
        <v>90.306122448979593</v>
      </c>
      <c r="T26" s="12">
        <f t="shared" si="15"/>
        <v>9.6938775510204085</v>
      </c>
      <c r="V26" s="13">
        <v>21.57772621809745</v>
      </c>
      <c r="W26" s="13">
        <v>26.93333333333333</v>
      </c>
      <c r="X26" s="13">
        <v>13.157894736842104</v>
      </c>
      <c r="Y26" s="13">
        <v>28.654970760233915</v>
      </c>
      <c r="Z26" s="13">
        <v>37.272727272727273</v>
      </c>
      <c r="AA26" s="13">
        <v>14.947368421052632</v>
      </c>
      <c r="AB26" s="13">
        <v>41.843971631205676</v>
      </c>
      <c r="AC26" s="13">
        <v>4.9479166666666661</v>
      </c>
      <c r="AD26" s="13">
        <v>24.290998766954377</v>
      </c>
    </row>
    <row r="27" spans="1:30" x14ac:dyDescent="0.35">
      <c r="A27" s="15">
        <v>22</v>
      </c>
      <c r="B27" s="5" t="s">
        <v>107</v>
      </c>
      <c r="C27" s="13">
        <v>3530</v>
      </c>
      <c r="D27" s="13">
        <v>2887</v>
      </c>
      <c r="E27" s="13">
        <v>9</v>
      </c>
      <c r="F27" s="13">
        <v>2876</v>
      </c>
      <c r="G27" s="13">
        <v>2910</v>
      </c>
      <c r="H27" s="13">
        <v>3502</v>
      </c>
      <c r="I27" s="13">
        <v>4758</v>
      </c>
      <c r="J27" s="13">
        <v>1652</v>
      </c>
      <c r="K27" s="13">
        <v>6413</v>
      </c>
      <c r="M27" s="12">
        <f t="shared" si="8"/>
        <v>55.010129343930181</v>
      </c>
      <c r="N27" s="12">
        <f t="shared" si="9"/>
        <v>44.989870656069812</v>
      </c>
      <c r="O27" s="12">
        <f t="shared" si="10"/>
        <v>0.31195840554592719</v>
      </c>
      <c r="P27" s="12">
        <f t="shared" si="11"/>
        <v>99.688041594454063</v>
      </c>
      <c r="Q27" s="12">
        <f t="shared" si="12"/>
        <v>45.383655645664376</v>
      </c>
      <c r="R27" s="12">
        <f t="shared" si="13"/>
        <v>54.616344354335624</v>
      </c>
      <c r="S27" s="12">
        <f t="shared" si="14"/>
        <v>74.227769110764427</v>
      </c>
      <c r="T27" s="12">
        <f t="shared" si="15"/>
        <v>25.772230889235569</v>
      </c>
      <c r="V27" s="13">
        <v>40.467728992319159</v>
      </c>
      <c r="W27" s="13">
        <v>35.514823471521709</v>
      </c>
      <c r="X27" s="13">
        <v>13.23529411764706</v>
      </c>
      <c r="Y27" s="13">
        <v>35.700099304865937</v>
      </c>
      <c r="Z27" s="13">
        <v>70.391872278664735</v>
      </c>
      <c r="AA27" s="13">
        <v>27.581318421674411</v>
      </c>
      <c r="AB27" s="13">
        <v>60</v>
      </c>
      <c r="AC27" s="13">
        <v>18.570143884892087</v>
      </c>
      <c r="AD27" s="13">
        <v>38.095520969466556</v>
      </c>
    </row>
    <row r="28" spans="1:30" x14ac:dyDescent="0.35">
      <c r="A28" s="15">
        <v>23</v>
      </c>
      <c r="B28" s="5" t="s">
        <v>149</v>
      </c>
      <c r="C28" s="13">
        <v>209</v>
      </c>
      <c r="D28" s="13">
        <v>174</v>
      </c>
      <c r="E28" s="13">
        <v>3</v>
      </c>
      <c r="F28" s="13">
        <v>169</v>
      </c>
      <c r="G28" s="13">
        <v>258</v>
      </c>
      <c r="H28" s="13">
        <v>131</v>
      </c>
      <c r="I28" s="13">
        <v>351</v>
      </c>
      <c r="J28" s="13">
        <v>34</v>
      </c>
      <c r="K28" s="13">
        <v>382</v>
      </c>
      <c r="M28" s="12">
        <f t="shared" si="8"/>
        <v>54.569190600522191</v>
      </c>
      <c r="N28" s="12">
        <f t="shared" si="9"/>
        <v>45.430809399477809</v>
      </c>
      <c r="O28" s="12">
        <f t="shared" si="10"/>
        <v>1.7441860465116279</v>
      </c>
      <c r="P28" s="12">
        <f t="shared" si="11"/>
        <v>98.255813953488371</v>
      </c>
      <c r="Q28" s="12">
        <f t="shared" si="12"/>
        <v>66.323907455012858</v>
      </c>
      <c r="R28" s="12">
        <f t="shared" si="13"/>
        <v>33.676092544987149</v>
      </c>
      <c r="S28" s="12">
        <f t="shared" si="14"/>
        <v>91.168831168831161</v>
      </c>
      <c r="T28" s="12">
        <f t="shared" si="15"/>
        <v>8.8311688311688314</v>
      </c>
      <c r="V28" s="13">
        <v>22.305229455709714</v>
      </c>
      <c r="W28" s="13">
        <v>21.668742216687424</v>
      </c>
      <c r="X28" s="13">
        <v>4.2857142857142856</v>
      </c>
      <c r="Y28" s="13">
        <v>22.899728997289973</v>
      </c>
      <c r="Z28" s="13">
        <v>39.269406392694059</v>
      </c>
      <c r="AA28" s="13">
        <v>12.007332722273144</v>
      </c>
      <c r="AB28" s="13">
        <v>36.03696098562628</v>
      </c>
      <c r="AC28" s="13">
        <v>4.432855280312908</v>
      </c>
      <c r="AD28" s="13">
        <v>22.080924855491329</v>
      </c>
    </row>
    <row r="29" spans="1:30" x14ac:dyDescent="0.35">
      <c r="A29" s="15">
        <v>24</v>
      </c>
      <c r="B29" s="5" t="s">
        <v>150</v>
      </c>
      <c r="C29" s="13">
        <v>407</v>
      </c>
      <c r="D29" s="13">
        <v>317</v>
      </c>
      <c r="E29" s="13">
        <v>3</v>
      </c>
      <c r="F29" s="13">
        <v>312</v>
      </c>
      <c r="G29" s="13">
        <v>481</v>
      </c>
      <c r="H29" s="13">
        <v>233</v>
      </c>
      <c r="I29" s="13">
        <v>640</v>
      </c>
      <c r="J29" s="13">
        <v>78</v>
      </c>
      <c r="K29" s="13">
        <v>718</v>
      </c>
      <c r="M29" s="12">
        <f t="shared" si="8"/>
        <v>56.215469613259671</v>
      </c>
      <c r="N29" s="12">
        <f t="shared" si="9"/>
        <v>43.784530386740336</v>
      </c>
      <c r="O29" s="12">
        <f t="shared" si="10"/>
        <v>0.95238095238095244</v>
      </c>
      <c r="P29" s="12">
        <f t="shared" si="11"/>
        <v>99.047619047619051</v>
      </c>
      <c r="Q29" s="12">
        <f t="shared" si="12"/>
        <v>67.366946778711494</v>
      </c>
      <c r="R29" s="12">
        <f t="shared" si="13"/>
        <v>32.633053221288513</v>
      </c>
      <c r="S29" s="12">
        <f t="shared" si="14"/>
        <v>89.136490250696383</v>
      </c>
      <c r="T29" s="12">
        <f t="shared" si="15"/>
        <v>10.863509749303621</v>
      </c>
      <c r="V29" s="13">
        <v>29.343907714491706</v>
      </c>
      <c r="W29" s="13">
        <v>26.70598146588037</v>
      </c>
      <c r="X29" s="13">
        <v>8.3333333333333321</v>
      </c>
      <c r="Y29" s="13">
        <v>27.154046997389038</v>
      </c>
      <c r="Z29" s="13">
        <v>46.835443037974684</v>
      </c>
      <c r="AA29" s="13">
        <v>15.120051914341337</v>
      </c>
      <c r="AB29" s="13">
        <v>41.612483745123534</v>
      </c>
      <c r="AC29" s="13">
        <v>7.55082284607938</v>
      </c>
      <c r="AD29" s="13">
        <v>27.981293842556511</v>
      </c>
    </row>
    <row r="30" spans="1:30" x14ac:dyDescent="0.35">
      <c r="A30" s="15">
        <v>25</v>
      </c>
      <c r="B30" s="5" t="s">
        <v>108</v>
      </c>
      <c r="C30" s="13">
        <v>1592</v>
      </c>
      <c r="D30" s="13">
        <v>1516</v>
      </c>
      <c r="E30" s="13">
        <v>39</v>
      </c>
      <c r="F30" s="13">
        <v>1474</v>
      </c>
      <c r="G30" s="13">
        <v>1777</v>
      </c>
      <c r="H30" s="13">
        <v>1333</v>
      </c>
      <c r="I30" s="13">
        <v>2470</v>
      </c>
      <c r="J30" s="13">
        <v>639</v>
      </c>
      <c r="K30" s="13">
        <v>3107</v>
      </c>
      <c r="M30" s="12">
        <f t="shared" si="8"/>
        <v>51.22265122265123</v>
      </c>
      <c r="N30" s="12">
        <f t="shared" si="9"/>
        <v>48.777348777348777</v>
      </c>
      <c r="O30" s="12">
        <f t="shared" si="10"/>
        <v>2.5776602775941839</v>
      </c>
      <c r="P30" s="12">
        <f t="shared" si="11"/>
        <v>97.422339722405809</v>
      </c>
      <c r="Q30" s="12">
        <f t="shared" si="12"/>
        <v>57.138263665594856</v>
      </c>
      <c r="R30" s="12">
        <f t="shared" si="13"/>
        <v>42.861736334405144</v>
      </c>
      <c r="S30" s="12">
        <f t="shared" si="14"/>
        <v>79.446767449340626</v>
      </c>
      <c r="T30" s="12">
        <f t="shared" si="15"/>
        <v>20.553232550659377</v>
      </c>
      <c r="V30" s="13">
        <v>23.907493617660307</v>
      </c>
      <c r="W30" s="13">
        <v>23.438466295609153</v>
      </c>
      <c r="X30" s="13">
        <v>10.985915492957748</v>
      </c>
      <c r="Y30" s="13">
        <v>24.10860320575728</v>
      </c>
      <c r="Z30" s="13">
        <v>40.8130454754249</v>
      </c>
      <c r="AA30" s="13">
        <v>15.187421670274581</v>
      </c>
      <c r="AB30" s="13">
        <v>38.55158420477602</v>
      </c>
      <c r="AC30" s="13">
        <v>9.5046854082998671</v>
      </c>
      <c r="AD30" s="13">
        <v>23.665168710488231</v>
      </c>
    </row>
    <row r="31" spans="1:30" x14ac:dyDescent="0.35">
      <c r="A31" s="15">
        <v>26</v>
      </c>
      <c r="B31" s="5" t="s">
        <v>109</v>
      </c>
      <c r="C31" s="13">
        <v>3845</v>
      </c>
      <c r="D31" s="13">
        <v>3397</v>
      </c>
      <c r="E31" s="13">
        <v>54</v>
      </c>
      <c r="F31" s="13">
        <v>3344</v>
      </c>
      <c r="G31" s="13">
        <v>2679</v>
      </c>
      <c r="H31" s="13">
        <v>4566</v>
      </c>
      <c r="I31" s="13">
        <v>5180</v>
      </c>
      <c r="J31" s="13">
        <v>2067</v>
      </c>
      <c r="K31" s="13">
        <v>7248</v>
      </c>
      <c r="M31" s="12">
        <f t="shared" si="8"/>
        <v>53.09306821320078</v>
      </c>
      <c r="N31" s="12">
        <f t="shared" si="9"/>
        <v>46.906931786799227</v>
      </c>
      <c r="O31" s="12">
        <f t="shared" si="10"/>
        <v>1.5891701000588583</v>
      </c>
      <c r="P31" s="12">
        <f t="shared" si="11"/>
        <v>98.410829899941149</v>
      </c>
      <c r="Q31" s="12">
        <f t="shared" si="12"/>
        <v>36.977225672877843</v>
      </c>
      <c r="R31" s="12">
        <f t="shared" si="13"/>
        <v>63.022774327122157</v>
      </c>
      <c r="S31" s="12">
        <f t="shared" si="14"/>
        <v>71.477852904650192</v>
      </c>
      <c r="T31" s="12">
        <f t="shared" si="15"/>
        <v>28.522147095349798</v>
      </c>
      <c r="V31" s="13">
        <v>39.65552805280528</v>
      </c>
      <c r="W31" s="13">
        <v>39.814814814814817</v>
      </c>
      <c r="X31" s="13">
        <v>13.267813267813267</v>
      </c>
      <c r="Y31" s="13">
        <v>41.121495327102799</v>
      </c>
      <c r="Z31" s="13">
        <v>64.445513591532361</v>
      </c>
      <c r="AA31" s="13">
        <v>32.415163992616783</v>
      </c>
      <c r="AB31" s="13">
        <v>66.004077471967378</v>
      </c>
      <c r="AC31" s="13">
        <v>19.886472965172214</v>
      </c>
      <c r="AD31" s="13">
        <v>39.734663669754951</v>
      </c>
    </row>
    <row r="32" spans="1:30" x14ac:dyDescent="0.35">
      <c r="A32" s="15">
        <v>27</v>
      </c>
      <c r="B32" s="5" t="s">
        <v>110</v>
      </c>
      <c r="C32" s="13">
        <v>4119</v>
      </c>
      <c r="D32" s="13">
        <v>3490</v>
      </c>
      <c r="E32" s="13">
        <v>58</v>
      </c>
      <c r="F32" s="13">
        <v>3434</v>
      </c>
      <c r="G32" s="13">
        <v>3908</v>
      </c>
      <c r="H32" s="13">
        <v>3709</v>
      </c>
      <c r="I32" s="13">
        <v>5967</v>
      </c>
      <c r="J32" s="13">
        <v>1654</v>
      </c>
      <c r="K32" s="13">
        <v>7616</v>
      </c>
      <c r="M32" s="12">
        <f t="shared" si="8"/>
        <v>54.133263240898934</v>
      </c>
      <c r="N32" s="12">
        <f t="shared" si="9"/>
        <v>45.866736759101059</v>
      </c>
      <c r="O32" s="12">
        <f t="shared" si="10"/>
        <v>1.6609392898052693</v>
      </c>
      <c r="P32" s="12">
        <f t="shared" si="11"/>
        <v>98.33906071019473</v>
      </c>
      <c r="Q32" s="12">
        <f t="shared" si="12"/>
        <v>51.306288565051858</v>
      </c>
      <c r="R32" s="12">
        <f t="shared" si="13"/>
        <v>48.693711434948142</v>
      </c>
      <c r="S32" s="12">
        <f t="shared" si="14"/>
        <v>78.296811442067977</v>
      </c>
      <c r="T32" s="12">
        <f t="shared" si="15"/>
        <v>21.70318855793203</v>
      </c>
      <c r="V32" s="13">
        <v>26.832128200117257</v>
      </c>
      <c r="W32" s="13">
        <v>24.187400374246309</v>
      </c>
      <c r="X32" s="13">
        <v>11.485148514851486</v>
      </c>
      <c r="Y32" s="13">
        <v>24.646522644082395</v>
      </c>
      <c r="Z32" s="13">
        <v>46.264946134722386</v>
      </c>
      <c r="AA32" s="13">
        <v>17.373992879895074</v>
      </c>
      <c r="AB32" s="13">
        <v>42.725189746527278</v>
      </c>
      <c r="AC32" s="13">
        <v>10.447195553309752</v>
      </c>
      <c r="AD32" s="13">
        <v>25.563909774436087</v>
      </c>
    </row>
    <row r="33" spans="1:30" x14ac:dyDescent="0.35">
      <c r="A33" s="15">
        <v>28</v>
      </c>
      <c r="B33" s="5" t="s">
        <v>111</v>
      </c>
      <c r="C33" s="13">
        <v>1002</v>
      </c>
      <c r="D33" s="13">
        <v>845</v>
      </c>
      <c r="E33" s="13">
        <v>35</v>
      </c>
      <c r="F33" s="13">
        <v>811</v>
      </c>
      <c r="G33" s="13">
        <v>1088</v>
      </c>
      <c r="H33" s="13">
        <v>758</v>
      </c>
      <c r="I33" s="13">
        <v>1549</v>
      </c>
      <c r="J33" s="13">
        <v>300</v>
      </c>
      <c r="K33" s="13">
        <v>1850</v>
      </c>
      <c r="M33" s="12">
        <f t="shared" si="8"/>
        <v>54.250135354629123</v>
      </c>
      <c r="N33" s="12">
        <f t="shared" si="9"/>
        <v>45.74986464537087</v>
      </c>
      <c r="O33" s="12">
        <f t="shared" si="10"/>
        <v>4.1371158392434983</v>
      </c>
      <c r="P33" s="12">
        <f t="shared" si="11"/>
        <v>95.862884160756494</v>
      </c>
      <c r="Q33" s="12">
        <f t="shared" si="12"/>
        <v>58.938244853737807</v>
      </c>
      <c r="R33" s="12">
        <f t="shared" si="13"/>
        <v>41.061755146262193</v>
      </c>
      <c r="S33" s="12">
        <f t="shared" si="14"/>
        <v>83.775013520822057</v>
      </c>
      <c r="T33" s="12">
        <f t="shared" si="15"/>
        <v>16.224986479177932</v>
      </c>
      <c r="V33" s="13">
        <v>26.90655209452202</v>
      </c>
      <c r="W33" s="13">
        <v>25.43648404575557</v>
      </c>
      <c r="X33" s="13">
        <v>13.944223107569719</v>
      </c>
      <c r="Y33" s="13">
        <v>26.348278102664068</v>
      </c>
      <c r="Z33" s="13">
        <v>45.145228215767638</v>
      </c>
      <c r="AA33" s="13">
        <v>16.350301984469372</v>
      </c>
      <c r="AB33" s="13">
        <v>42.754623240408499</v>
      </c>
      <c r="AC33" s="13">
        <v>8.7565674255691768</v>
      </c>
      <c r="AD33" s="13">
        <v>26.256031791087143</v>
      </c>
    </row>
    <row r="34" spans="1:30" x14ac:dyDescent="0.35">
      <c r="A34" s="15">
        <v>29</v>
      </c>
      <c r="B34" s="5" t="s">
        <v>151</v>
      </c>
      <c r="C34" s="13">
        <v>166</v>
      </c>
      <c r="D34" s="13">
        <v>159</v>
      </c>
      <c r="E34" s="13">
        <v>0</v>
      </c>
      <c r="F34" s="13">
        <v>164</v>
      </c>
      <c r="G34" s="13">
        <v>222</v>
      </c>
      <c r="H34" s="13">
        <v>107</v>
      </c>
      <c r="I34" s="13">
        <v>309</v>
      </c>
      <c r="J34" s="13">
        <v>21</v>
      </c>
      <c r="K34" s="13">
        <v>333</v>
      </c>
      <c r="M34" s="12">
        <f t="shared" si="8"/>
        <v>51.076923076923073</v>
      </c>
      <c r="N34" s="12">
        <f t="shared" si="9"/>
        <v>48.923076923076927</v>
      </c>
      <c r="O34" s="12">
        <f t="shared" si="10"/>
        <v>0</v>
      </c>
      <c r="P34" s="12">
        <f t="shared" si="11"/>
        <v>100</v>
      </c>
      <c r="Q34" s="12">
        <f t="shared" si="12"/>
        <v>67.477203647416417</v>
      </c>
      <c r="R34" s="12">
        <f t="shared" si="13"/>
        <v>32.52279635258359</v>
      </c>
      <c r="S34" s="12">
        <f t="shared" si="14"/>
        <v>93.63636363636364</v>
      </c>
      <c r="T34" s="12">
        <f t="shared" si="15"/>
        <v>6.3636363636363633</v>
      </c>
      <c r="V34" s="13">
        <v>29.484902309058615</v>
      </c>
      <c r="W34" s="13">
        <v>32.783505154639172</v>
      </c>
      <c r="X34" s="13">
        <v>0</v>
      </c>
      <c r="Y34" s="13">
        <v>34.381551362683439</v>
      </c>
      <c r="Z34" s="13">
        <v>51.748251748251747</v>
      </c>
      <c r="AA34" s="13">
        <v>17.147435897435898</v>
      </c>
      <c r="AB34" s="13">
        <v>48.13084112149533</v>
      </c>
      <c r="AC34" s="13">
        <v>5.1980198019801982</v>
      </c>
      <c r="AD34" s="13">
        <v>31.744518589132507</v>
      </c>
    </row>
    <row r="35" spans="1:30" x14ac:dyDescent="0.35">
      <c r="A35" s="15">
        <v>30</v>
      </c>
      <c r="B35" s="5" t="s">
        <v>152</v>
      </c>
      <c r="C35" s="13">
        <v>74</v>
      </c>
      <c r="D35" s="13">
        <v>75</v>
      </c>
      <c r="E35" s="13">
        <v>0</v>
      </c>
      <c r="F35" s="13">
        <v>75</v>
      </c>
      <c r="G35" s="13">
        <v>84</v>
      </c>
      <c r="H35" s="13">
        <v>66</v>
      </c>
      <c r="I35" s="13">
        <v>140</v>
      </c>
      <c r="J35" s="13">
        <v>11</v>
      </c>
      <c r="K35" s="13">
        <v>149</v>
      </c>
      <c r="M35" s="12">
        <f t="shared" si="8"/>
        <v>49.664429530201346</v>
      </c>
      <c r="N35" s="12">
        <f t="shared" si="9"/>
        <v>50.335570469798661</v>
      </c>
      <c r="O35" s="12">
        <f t="shared" si="10"/>
        <v>0</v>
      </c>
      <c r="P35" s="12">
        <f t="shared" si="11"/>
        <v>100</v>
      </c>
      <c r="Q35" s="12">
        <f t="shared" si="12"/>
        <v>56.000000000000007</v>
      </c>
      <c r="R35" s="12">
        <f t="shared" si="13"/>
        <v>44</v>
      </c>
      <c r="S35" s="12">
        <f t="shared" si="14"/>
        <v>92.715231788079464</v>
      </c>
      <c r="T35" s="12">
        <f t="shared" si="15"/>
        <v>7.2847682119205297</v>
      </c>
      <c r="V35" s="13">
        <v>28.030303030303028</v>
      </c>
      <c r="W35" s="13">
        <v>35.714285714285715</v>
      </c>
      <c r="X35" s="13">
        <v>0</v>
      </c>
      <c r="Y35" s="13">
        <v>38.860103626943001</v>
      </c>
      <c r="Z35" s="13">
        <v>51.851851851851848</v>
      </c>
      <c r="AA35" s="13">
        <v>21.85430463576159</v>
      </c>
      <c r="AB35" s="13">
        <v>51.282051282051277</v>
      </c>
      <c r="AC35" s="13">
        <v>5.3140096618357484</v>
      </c>
      <c r="AD35" s="13">
        <v>31.702127659574469</v>
      </c>
    </row>
    <row r="36" spans="1:30" x14ac:dyDescent="0.35">
      <c r="A36" s="15">
        <v>31</v>
      </c>
      <c r="B36" s="5" t="s">
        <v>112</v>
      </c>
      <c r="C36" s="13">
        <v>1474</v>
      </c>
      <c r="D36" s="13">
        <v>1330</v>
      </c>
      <c r="E36" s="13">
        <v>15</v>
      </c>
      <c r="F36" s="13">
        <v>1320</v>
      </c>
      <c r="G36" s="13">
        <v>1312</v>
      </c>
      <c r="H36" s="13">
        <v>1491</v>
      </c>
      <c r="I36" s="13">
        <v>2204</v>
      </c>
      <c r="J36" s="13">
        <v>597</v>
      </c>
      <c r="K36" s="13">
        <v>2802</v>
      </c>
      <c r="M36" s="12">
        <f t="shared" si="8"/>
        <v>52.56776034236804</v>
      </c>
      <c r="N36" s="12">
        <f t="shared" si="9"/>
        <v>47.432239657631953</v>
      </c>
      <c r="O36" s="12">
        <f t="shared" si="10"/>
        <v>1.1235955056179776</v>
      </c>
      <c r="P36" s="12">
        <f t="shared" si="11"/>
        <v>98.876404494382015</v>
      </c>
      <c r="Q36" s="12">
        <f t="shared" si="12"/>
        <v>46.806992508027115</v>
      </c>
      <c r="R36" s="12">
        <f t="shared" si="13"/>
        <v>53.193007491972885</v>
      </c>
      <c r="S36" s="12">
        <f t="shared" si="14"/>
        <v>78.686183505890753</v>
      </c>
      <c r="T36" s="12">
        <f t="shared" si="15"/>
        <v>21.313816494109247</v>
      </c>
      <c r="V36" s="13">
        <v>33.614595210946405</v>
      </c>
      <c r="W36" s="13">
        <v>33.191914150237082</v>
      </c>
      <c r="X36" s="13">
        <v>15.306122448979592</v>
      </c>
      <c r="Y36" s="13">
        <v>33.759590792838871</v>
      </c>
      <c r="Z36" s="13">
        <v>58.966292134831463</v>
      </c>
      <c r="AA36" s="13">
        <v>24.200616782989776</v>
      </c>
      <c r="AB36" s="13">
        <v>52.917166866746697</v>
      </c>
      <c r="AC36" s="13">
        <v>14.136869524035045</v>
      </c>
      <c r="AD36" s="13">
        <v>33.373034778465936</v>
      </c>
    </row>
    <row r="37" spans="1:30" x14ac:dyDescent="0.35">
      <c r="A37" s="15">
        <v>32</v>
      </c>
      <c r="B37" s="5" t="s">
        <v>133</v>
      </c>
      <c r="C37" s="13">
        <v>275</v>
      </c>
      <c r="D37" s="13">
        <v>191</v>
      </c>
      <c r="E37" s="13">
        <v>4</v>
      </c>
      <c r="F37" s="13">
        <v>186</v>
      </c>
      <c r="G37" s="13">
        <v>292</v>
      </c>
      <c r="H37" s="13">
        <v>175</v>
      </c>
      <c r="I37" s="13">
        <v>400</v>
      </c>
      <c r="J37" s="13">
        <v>66</v>
      </c>
      <c r="K37" s="13">
        <v>472</v>
      </c>
      <c r="M37" s="12">
        <f t="shared" si="8"/>
        <v>59.012875536480692</v>
      </c>
      <c r="N37" s="12">
        <f t="shared" si="9"/>
        <v>40.987124463519315</v>
      </c>
      <c r="O37" s="12">
        <f t="shared" si="10"/>
        <v>2.1052631578947367</v>
      </c>
      <c r="P37" s="12">
        <f t="shared" si="11"/>
        <v>97.894736842105274</v>
      </c>
      <c r="Q37" s="12">
        <f t="shared" si="12"/>
        <v>62.526766595289075</v>
      </c>
      <c r="R37" s="12">
        <f t="shared" si="13"/>
        <v>37.473233404710918</v>
      </c>
      <c r="S37" s="12">
        <f t="shared" si="14"/>
        <v>85.836909871244643</v>
      </c>
      <c r="T37" s="12">
        <f t="shared" si="15"/>
        <v>14.163090128755366</v>
      </c>
      <c r="V37" s="13">
        <v>24.730215827338128</v>
      </c>
      <c r="W37" s="13">
        <v>19.042871385842471</v>
      </c>
      <c r="X37" s="13">
        <v>5.2631578947368416</v>
      </c>
      <c r="Y37" s="13">
        <v>20.108108108108109</v>
      </c>
      <c r="Z37" s="13">
        <v>40.275862068965516</v>
      </c>
      <c r="AA37" s="13">
        <v>12.63537906137184</v>
      </c>
      <c r="AB37" s="13">
        <v>37.313432835820898</v>
      </c>
      <c r="AC37" s="13">
        <v>6.3522617901828689</v>
      </c>
      <c r="AD37" s="13">
        <v>22.243166823751178</v>
      </c>
    </row>
    <row r="38" spans="1:30" x14ac:dyDescent="0.35">
      <c r="A38" s="15">
        <v>33</v>
      </c>
      <c r="B38" s="5" t="s">
        <v>113</v>
      </c>
      <c r="C38" s="13">
        <v>5422</v>
      </c>
      <c r="D38" s="13">
        <v>5236</v>
      </c>
      <c r="E38" s="13">
        <v>88</v>
      </c>
      <c r="F38" s="13">
        <v>5154</v>
      </c>
      <c r="G38" s="13">
        <v>4863</v>
      </c>
      <c r="H38" s="13">
        <v>5802</v>
      </c>
      <c r="I38" s="13">
        <v>8255</v>
      </c>
      <c r="J38" s="13">
        <v>2404</v>
      </c>
      <c r="K38" s="13">
        <v>10665</v>
      </c>
      <c r="M38" s="12">
        <f t="shared" si="8"/>
        <v>50.872583974479269</v>
      </c>
      <c r="N38" s="12">
        <f t="shared" si="9"/>
        <v>49.127416025520738</v>
      </c>
      <c r="O38" s="12">
        <f t="shared" si="10"/>
        <v>1.6787485692483783</v>
      </c>
      <c r="P38" s="12">
        <f t="shared" si="11"/>
        <v>98.321251430751616</v>
      </c>
      <c r="Q38" s="12">
        <f t="shared" si="12"/>
        <v>45.59774964838256</v>
      </c>
      <c r="R38" s="12">
        <f t="shared" si="13"/>
        <v>54.40225035161744</v>
      </c>
      <c r="S38" s="12">
        <f t="shared" si="14"/>
        <v>77.446289520592927</v>
      </c>
      <c r="T38" s="12">
        <f t="shared" si="15"/>
        <v>22.553710479407073</v>
      </c>
      <c r="V38" s="13">
        <v>35.516834796279312</v>
      </c>
      <c r="W38" s="13">
        <v>37.944778607145444</v>
      </c>
      <c r="X38" s="13">
        <v>15.017064846416384</v>
      </c>
      <c r="Y38" s="13">
        <v>39.012943758988719</v>
      </c>
      <c r="Z38" s="13">
        <v>60.320019846192011</v>
      </c>
      <c r="AA38" s="13">
        <v>27.627255844959762</v>
      </c>
      <c r="AB38" s="13">
        <v>59.680451127819545</v>
      </c>
      <c r="AC38" s="13">
        <v>15.798120523099165</v>
      </c>
      <c r="AD38" s="13">
        <v>36.687306501547987</v>
      </c>
    </row>
    <row r="39" spans="1:30" x14ac:dyDescent="0.35">
      <c r="A39" s="15">
        <v>34</v>
      </c>
      <c r="B39" s="5" t="s">
        <v>153</v>
      </c>
      <c r="C39" s="13">
        <v>192</v>
      </c>
      <c r="D39" s="13">
        <v>168</v>
      </c>
      <c r="E39" s="13">
        <v>0</v>
      </c>
      <c r="F39" s="13">
        <v>166</v>
      </c>
      <c r="G39" s="13">
        <v>231</v>
      </c>
      <c r="H39" s="13">
        <v>133</v>
      </c>
      <c r="I39" s="13">
        <v>316</v>
      </c>
      <c r="J39" s="13">
        <v>40</v>
      </c>
      <c r="K39" s="13">
        <v>358</v>
      </c>
      <c r="M39" s="12">
        <f t="shared" si="8"/>
        <v>53.333333333333336</v>
      </c>
      <c r="N39" s="12">
        <f t="shared" si="9"/>
        <v>46.666666666666664</v>
      </c>
      <c r="O39" s="12">
        <f t="shared" si="10"/>
        <v>0</v>
      </c>
      <c r="P39" s="12">
        <f t="shared" si="11"/>
        <v>100</v>
      </c>
      <c r="Q39" s="12">
        <f t="shared" si="12"/>
        <v>63.46153846153846</v>
      </c>
      <c r="R39" s="12">
        <f t="shared" si="13"/>
        <v>36.538461538461533</v>
      </c>
      <c r="S39" s="12">
        <f t="shared" si="14"/>
        <v>88.764044943820224</v>
      </c>
      <c r="T39" s="12">
        <f t="shared" si="15"/>
        <v>11.235955056179774</v>
      </c>
      <c r="V39" s="13">
        <v>27.428571428571431</v>
      </c>
      <c r="W39" s="13">
        <v>24.312590448625183</v>
      </c>
      <c r="X39" s="13">
        <v>0</v>
      </c>
      <c r="Y39" s="13">
        <v>24.887556221889056</v>
      </c>
      <c r="Z39" s="13">
        <v>41.546762589928058</v>
      </c>
      <c r="AA39" s="13">
        <v>15.833333333333332</v>
      </c>
      <c r="AB39" s="13">
        <v>36.280137772675083</v>
      </c>
      <c r="AC39" s="13">
        <v>7.6628352490421454</v>
      </c>
      <c r="AD39" s="13">
        <v>25.848375451263539</v>
      </c>
    </row>
    <row r="40" spans="1:30" x14ac:dyDescent="0.35">
      <c r="A40" s="15">
        <v>35</v>
      </c>
      <c r="B40" s="5" t="s">
        <v>114</v>
      </c>
      <c r="C40" s="13">
        <v>2889</v>
      </c>
      <c r="D40" s="13">
        <v>2335</v>
      </c>
      <c r="E40" s="13">
        <v>20</v>
      </c>
      <c r="F40" s="13">
        <v>2321</v>
      </c>
      <c r="G40" s="13">
        <v>2752</v>
      </c>
      <c r="H40" s="13">
        <v>2479</v>
      </c>
      <c r="I40" s="13">
        <v>4217</v>
      </c>
      <c r="J40" s="13">
        <v>1014</v>
      </c>
      <c r="K40" s="13">
        <v>5227</v>
      </c>
      <c r="M40" s="12">
        <f t="shared" si="8"/>
        <v>55.302450229709031</v>
      </c>
      <c r="N40" s="12">
        <f t="shared" si="9"/>
        <v>44.697549770290969</v>
      </c>
      <c r="O40" s="12">
        <f t="shared" si="10"/>
        <v>0.8543357539513029</v>
      </c>
      <c r="P40" s="12">
        <f t="shared" si="11"/>
        <v>99.145664246048696</v>
      </c>
      <c r="Q40" s="12">
        <f t="shared" si="12"/>
        <v>52.609443701013191</v>
      </c>
      <c r="R40" s="12">
        <f t="shared" si="13"/>
        <v>47.390556298986809</v>
      </c>
      <c r="S40" s="12">
        <f t="shared" si="14"/>
        <v>80.615561078187724</v>
      </c>
      <c r="T40" s="12">
        <f t="shared" si="15"/>
        <v>19.384438921812272</v>
      </c>
      <c r="V40" s="13">
        <v>34.644441779589883</v>
      </c>
      <c r="W40" s="13">
        <v>30.308930425752855</v>
      </c>
      <c r="X40" s="13">
        <v>21.276595744680851</v>
      </c>
      <c r="Y40" s="13">
        <v>30.49934296977661</v>
      </c>
      <c r="Z40" s="13">
        <v>63.571263571263572</v>
      </c>
      <c r="AA40" s="13">
        <v>21.159098668487538</v>
      </c>
      <c r="AB40" s="13">
        <v>51.552567237163814</v>
      </c>
      <c r="AC40" s="13">
        <v>12.890922959572846</v>
      </c>
      <c r="AD40" s="13">
        <v>32.581188057096554</v>
      </c>
    </row>
    <row r="41" spans="1:30" x14ac:dyDescent="0.35">
      <c r="A41" s="15">
        <v>36</v>
      </c>
      <c r="B41" s="5" t="s">
        <v>115</v>
      </c>
      <c r="C41" s="13">
        <v>3107</v>
      </c>
      <c r="D41" s="13">
        <v>2496</v>
      </c>
      <c r="E41" s="13">
        <v>18</v>
      </c>
      <c r="F41" s="13">
        <v>2478</v>
      </c>
      <c r="G41" s="13">
        <v>2796</v>
      </c>
      <c r="H41" s="13">
        <v>2810</v>
      </c>
      <c r="I41" s="13">
        <v>4489</v>
      </c>
      <c r="J41" s="13">
        <v>1123</v>
      </c>
      <c r="K41" s="13">
        <v>5609</v>
      </c>
      <c r="M41" s="12">
        <f t="shared" si="8"/>
        <v>55.452436194895597</v>
      </c>
      <c r="N41" s="12">
        <f t="shared" si="9"/>
        <v>44.547563805104403</v>
      </c>
      <c r="O41" s="12">
        <f t="shared" si="10"/>
        <v>0.72115384615384615</v>
      </c>
      <c r="P41" s="12">
        <f t="shared" si="11"/>
        <v>99.27884615384616</v>
      </c>
      <c r="Q41" s="12">
        <f t="shared" si="12"/>
        <v>49.875133785230105</v>
      </c>
      <c r="R41" s="12">
        <f t="shared" si="13"/>
        <v>50.124866214769895</v>
      </c>
      <c r="S41" s="12">
        <f t="shared" si="14"/>
        <v>79.989308624376335</v>
      </c>
      <c r="T41" s="12">
        <f t="shared" si="15"/>
        <v>20.010691375623662</v>
      </c>
      <c r="V41" s="13">
        <v>32.540846250523671</v>
      </c>
      <c r="W41" s="13">
        <v>29.569956166331004</v>
      </c>
      <c r="X41" s="13">
        <v>12.587412587412588</v>
      </c>
      <c r="Y41" s="13">
        <v>29.830263633080534</v>
      </c>
      <c r="Z41" s="13">
        <v>57.67326732673267</v>
      </c>
      <c r="AA41" s="13">
        <v>21.368821292775667</v>
      </c>
      <c r="AB41" s="13">
        <v>50.728895920442987</v>
      </c>
      <c r="AC41" s="13">
        <v>12.261163882519925</v>
      </c>
      <c r="AD41" s="13">
        <v>31.181899043806983</v>
      </c>
    </row>
    <row r="42" spans="1:30" x14ac:dyDescent="0.35">
      <c r="A42" s="15">
        <v>37</v>
      </c>
      <c r="B42" s="5" t="s">
        <v>116</v>
      </c>
      <c r="C42" s="13">
        <v>917</v>
      </c>
      <c r="D42" s="13">
        <v>790</v>
      </c>
      <c r="E42" s="13">
        <v>41</v>
      </c>
      <c r="F42" s="13">
        <v>750</v>
      </c>
      <c r="G42" s="13">
        <v>1052</v>
      </c>
      <c r="H42" s="13">
        <v>653</v>
      </c>
      <c r="I42" s="13">
        <v>1450</v>
      </c>
      <c r="J42" s="13">
        <v>262</v>
      </c>
      <c r="K42" s="13">
        <v>1707</v>
      </c>
      <c r="M42" s="12">
        <f t="shared" si="8"/>
        <v>53.719976567076742</v>
      </c>
      <c r="N42" s="12">
        <f t="shared" si="9"/>
        <v>46.280023432923258</v>
      </c>
      <c r="O42" s="12">
        <f t="shared" si="10"/>
        <v>5.1833122629582808</v>
      </c>
      <c r="P42" s="12">
        <f t="shared" si="11"/>
        <v>94.816687737041718</v>
      </c>
      <c r="Q42" s="12">
        <f t="shared" si="12"/>
        <v>61.700879765395896</v>
      </c>
      <c r="R42" s="12">
        <f t="shared" si="13"/>
        <v>38.299120234604104</v>
      </c>
      <c r="S42" s="12">
        <f t="shared" si="14"/>
        <v>84.696261682242991</v>
      </c>
      <c r="T42" s="12">
        <f t="shared" si="15"/>
        <v>15.303738317757009</v>
      </c>
      <c r="V42" s="13">
        <v>23.215189873417721</v>
      </c>
      <c r="W42" s="13">
        <v>21.190987124463518</v>
      </c>
      <c r="X42" s="13">
        <v>12.576687116564417</v>
      </c>
      <c r="Y42" s="13">
        <v>22.097819681791396</v>
      </c>
      <c r="Z42" s="13">
        <v>36.873466526463375</v>
      </c>
      <c r="AA42" s="13">
        <v>13.525269262634632</v>
      </c>
      <c r="AB42" s="13">
        <v>37.642782969885772</v>
      </c>
      <c r="AC42" s="13">
        <v>6.8460935458583743</v>
      </c>
      <c r="AD42" s="13">
        <v>22.246839567313959</v>
      </c>
    </row>
    <row r="43" spans="1:30" x14ac:dyDescent="0.35">
      <c r="A43" s="15">
        <v>38</v>
      </c>
      <c r="B43" s="5" t="s">
        <v>154</v>
      </c>
      <c r="C43" s="13">
        <v>84</v>
      </c>
      <c r="D43" s="13">
        <v>100</v>
      </c>
      <c r="E43" s="13">
        <v>3</v>
      </c>
      <c r="F43" s="13">
        <v>95</v>
      </c>
      <c r="G43" s="13">
        <v>110</v>
      </c>
      <c r="H43" s="13">
        <v>75</v>
      </c>
      <c r="I43" s="13">
        <v>169</v>
      </c>
      <c r="J43" s="13">
        <v>21</v>
      </c>
      <c r="K43" s="13">
        <v>182</v>
      </c>
      <c r="M43" s="12">
        <f t="shared" si="8"/>
        <v>45.652173913043477</v>
      </c>
      <c r="N43" s="12">
        <f t="shared" si="9"/>
        <v>54.347826086956516</v>
      </c>
      <c r="O43" s="12">
        <f t="shared" si="10"/>
        <v>3.0612244897959182</v>
      </c>
      <c r="P43" s="12">
        <f t="shared" si="11"/>
        <v>96.938775510204081</v>
      </c>
      <c r="Q43" s="12">
        <f t="shared" si="12"/>
        <v>59.45945945945946</v>
      </c>
      <c r="R43" s="12">
        <f t="shared" si="13"/>
        <v>40.54054054054054</v>
      </c>
      <c r="S43" s="12">
        <f t="shared" si="14"/>
        <v>88.94736842105263</v>
      </c>
      <c r="T43" s="12">
        <f t="shared" si="15"/>
        <v>11.052631578947368</v>
      </c>
      <c r="V43" s="13">
        <v>30.324909747292416</v>
      </c>
      <c r="W43" s="13">
        <v>36.764705882352942</v>
      </c>
      <c r="X43" s="13">
        <v>16.666666666666664</v>
      </c>
      <c r="Y43" s="13">
        <v>38.306451612903224</v>
      </c>
      <c r="Z43" s="13">
        <v>52.380952380952387</v>
      </c>
      <c r="AA43" s="13">
        <v>22.388059701492537</v>
      </c>
      <c r="AB43" s="13">
        <v>51.367781155015201</v>
      </c>
      <c r="AC43" s="13">
        <v>9.3333333333333339</v>
      </c>
      <c r="AD43" s="13">
        <v>33.394495412844037</v>
      </c>
    </row>
    <row r="44" spans="1:30" x14ac:dyDescent="0.35">
      <c r="A44" s="15">
        <v>39</v>
      </c>
      <c r="B44" s="5" t="s">
        <v>155</v>
      </c>
      <c r="C44" s="13">
        <v>892</v>
      </c>
      <c r="D44" s="13">
        <v>672</v>
      </c>
      <c r="E44" s="13">
        <v>6</v>
      </c>
      <c r="F44" s="13">
        <v>669</v>
      </c>
      <c r="G44" s="13">
        <v>986</v>
      </c>
      <c r="H44" s="13">
        <v>577</v>
      </c>
      <c r="I44" s="13">
        <v>1387</v>
      </c>
      <c r="J44" s="13">
        <v>182</v>
      </c>
      <c r="K44" s="13">
        <v>1561</v>
      </c>
      <c r="M44" s="12">
        <f t="shared" si="8"/>
        <v>57.033248081841435</v>
      </c>
      <c r="N44" s="12">
        <f t="shared" si="9"/>
        <v>42.966751918158572</v>
      </c>
      <c r="O44" s="12">
        <f t="shared" si="10"/>
        <v>0.88888888888888884</v>
      </c>
      <c r="P44" s="12">
        <f t="shared" si="11"/>
        <v>99.111111111111114</v>
      </c>
      <c r="Q44" s="12">
        <f t="shared" si="12"/>
        <v>63.083813179782467</v>
      </c>
      <c r="R44" s="12">
        <f t="shared" si="13"/>
        <v>36.916186820217526</v>
      </c>
      <c r="S44" s="12">
        <f t="shared" si="14"/>
        <v>88.400254939451884</v>
      </c>
      <c r="T44" s="12">
        <f t="shared" si="15"/>
        <v>11.59974506054812</v>
      </c>
      <c r="V44" s="13">
        <v>33.647680120709168</v>
      </c>
      <c r="W44" s="13">
        <v>29.306585259485392</v>
      </c>
      <c r="X44" s="13">
        <v>12.5</v>
      </c>
      <c r="Y44" s="13">
        <v>29.720124389160375</v>
      </c>
      <c r="Z44" s="13">
        <v>54.116355653128437</v>
      </c>
      <c r="AA44" s="13">
        <v>18.452190598017268</v>
      </c>
      <c r="AB44" s="13">
        <v>46.481233243967829</v>
      </c>
      <c r="AC44" s="13">
        <v>9.2479674796747968</v>
      </c>
      <c r="AD44" s="13">
        <v>31.548100242522231</v>
      </c>
    </row>
    <row r="45" spans="1:30" x14ac:dyDescent="0.35">
      <c r="A45" s="15">
        <v>40</v>
      </c>
      <c r="B45" s="5" t="s">
        <v>117</v>
      </c>
      <c r="C45" s="13">
        <v>3146</v>
      </c>
      <c r="D45" s="13">
        <v>2336</v>
      </c>
      <c r="E45" s="13">
        <v>4</v>
      </c>
      <c r="F45" s="13">
        <v>2328</v>
      </c>
      <c r="G45" s="13">
        <v>2432</v>
      </c>
      <c r="H45" s="13">
        <v>3054</v>
      </c>
      <c r="I45" s="13">
        <v>4206</v>
      </c>
      <c r="J45" s="13">
        <v>1279</v>
      </c>
      <c r="K45" s="13">
        <v>5483</v>
      </c>
      <c r="M45" s="12">
        <f t="shared" si="8"/>
        <v>57.387814666180226</v>
      </c>
      <c r="N45" s="12">
        <f t="shared" si="9"/>
        <v>42.612185333819774</v>
      </c>
      <c r="O45" s="12">
        <f t="shared" si="10"/>
        <v>0.17152658662092624</v>
      </c>
      <c r="P45" s="12">
        <f t="shared" si="11"/>
        <v>99.828473413379072</v>
      </c>
      <c r="Q45" s="12">
        <f t="shared" si="12"/>
        <v>44.331024425811158</v>
      </c>
      <c r="R45" s="12">
        <f t="shared" si="13"/>
        <v>55.668975574188842</v>
      </c>
      <c r="S45" s="12">
        <f t="shared" si="14"/>
        <v>76.681859617137647</v>
      </c>
      <c r="T45" s="12">
        <f t="shared" si="15"/>
        <v>23.318140382862353</v>
      </c>
      <c r="V45" s="13">
        <v>41.7075434177383</v>
      </c>
      <c r="W45" s="13">
        <v>35.773353751914243</v>
      </c>
      <c r="X45" s="13">
        <v>10.810810810810811</v>
      </c>
      <c r="Y45" s="13">
        <v>35.876098012020343</v>
      </c>
      <c r="Z45" s="13">
        <v>71.571512654502641</v>
      </c>
      <c r="AA45" s="13">
        <v>28.611579539066888</v>
      </c>
      <c r="AB45" s="13">
        <v>59.625744258576695</v>
      </c>
      <c r="AC45" s="13">
        <v>18.203814403643609</v>
      </c>
      <c r="AD45" s="13">
        <v>38.969438521677333</v>
      </c>
    </row>
    <row r="46" spans="1:30" x14ac:dyDescent="0.35">
      <c r="A46" s="15">
        <v>41</v>
      </c>
      <c r="B46" s="5" t="s">
        <v>156</v>
      </c>
      <c r="C46" s="13">
        <v>116</v>
      </c>
      <c r="D46" s="13">
        <v>132</v>
      </c>
      <c r="E46" s="13">
        <v>0</v>
      </c>
      <c r="F46" s="13">
        <v>131</v>
      </c>
      <c r="G46" s="13">
        <v>206</v>
      </c>
      <c r="H46" s="13">
        <v>49</v>
      </c>
      <c r="I46" s="13">
        <v>237</v>
      </c>
      <c r="J46" s="13">
        <v>13</v>
      </c>
      <c r="K46" s="13">
        <v>252</v>
      </c>
      <c r="M46" s="12">
        <f t="shared" si="8"/>
        <v>46.774193548387096</v>
      </c>
      <c r="N46" s="12">
        <f t="shared" si="9"/>
        <v>53.225806451612897</v>
      </c>
      <c r="O46" s="12">
        <f t="shared" si="10"/>
        <v>0</v>
      </c>
      <c r="P46" s="12">
        <f t="shared" si="11"/>
        <v>100</v>
      </c>
      <c r="Q46" s="12">
        <f t="shared" si="12"/>
        <v>80.784313725490193</v>
      </c>
      <c r="R46" s="12">
        <f t="shared" si="13"/>
        <v>19.215686274509807</v>
      </c>
      <c r="S46" s="12">
        <f t="shared" si="14"/>
        <v>94.8</v>
      </c>
      <c r="T46" s="12">
        <f t="shared" si="15"/>
        <v>5.2</v>
      </c>
      <c r="V46" s="13">
        <v>30.287206266318538</v>
      </c>
      <c r="W46" s="13">
        <v>35.675675675675677</v>
      </c>
      <c r="X46" s="13">
        <v>0</v>
      </c>
      <c r="Y46" s="13">
        <v>37.643678160919542</v>
      </c>
      <c r="Z46" s="13">
        <v>54.068241469816272</v>
      </c>
      <c r="AA46" s="13">
        <v>13.066666666666665</v>
      </c>
      <c r="AB46" s="13">
        <v>48.565573770491802</v>
      </c>
      <c r="AC46" s="13">
        <v>5.0387596899224807</v>
      </c>
      <c r="AD46" s="13">
        <v>33.6</v>
      </c>
    </row>
    <row r="47" spans="1:30" x14ac:dyDescent="0.35">
      <c r="A47" s="15">
        <v>42</v>
      </c>
      <c r="B47" s="5" t="s">
        <v>118</v>
      </c>
      <c r="C47" s="13">
        <v>1431</v>
      </c>
      <c r="D47" s="13">
        <v>1216</v>
      </c>
      <c r="E47" s="13">
        <v>13</v>
      </c>
      <c r="F47" s="13">
        <v>1200</v>
      </c>
      <c r="G47" s="13">
        <v>1044</v>
      </c>
      <c r="H47" s="13">
        <v>1601</v>
      </c>
      <c r="I47" s="13">
        <v>1825</v>
      </c>
      <c r="J47" s="13">
        <v>824</v>
      </c>
      <c r="K47" s="13">
        <v>2647</v>
      </c>
      <c r="M47" s="12">
        <f t="shared" si="8"/>
        <v>54.061201360030218</v>
      </c>
      <c r="N47" s="12">
        <f t="shared" si="9"/>
        <v>45.938798639969775</v>
      </c>
      <c r="O47" s="12">
        <f t="shared" si="10"/>
        <v>1.0717230008244023</v>
      </c>
      <c r="P47" s="12">
        <f t="shared" si="11"/>
        <v>98.928276999175608</v>
      </c>
      <c r="Q47" s="12">
        <f t="shared" si="12"/>
        <v>39.470699432892246</v>
      </c>
      <c r="R47" s="12">
        <f t="shared" si="13"/>
        <v>60.529300567107747</v>
      </c>
      <c r="S47" s="12">
        <f t="shared" si="14"/>
        <v>68.893922234805586</v>
      </c>
      <c r="T47" s="12">
        <f t="shared" si="15"/>
        <v>31.106077765194414</v>
      </c>
      <c r="V47" s="13">
        <v>33.520730850316234</v>
      </c>
      <c r="W47" s="13">
        <v>30.714826976509219</v>
      </c>
      <c r="X47" s="13">
        <v>24.528301886792452</v>
      </c>
      <c r="Y47" s="13">
        <v>30.721966205837177</v>
      </c>
      <c r="Z47" s="13">
        <v>62.967430639324483</v>
      </c>
      <c r="AA47" s="13">
        <v>24.405487804878049</v>
      </c>
      <c r="AB47" s="13">
        <v>57.973316391359596</v>
      </c>
      <c r="AC47" s="13">
        <v>16.255671730124284</v>
      </c>
      <c r="AD47" s="13">
        <v>32.190198224492278</v>
      </c>
    </row>
    <row r="48" spans="1:30" x14ac:dyDescent="0.35">
      <c r="A48" s="15">
        <v>43</v>
      </c>
      <c r="B48" s="5" t="s">
        <v>119</v>
      </c>
      <c r="C48" s="13">
        <v>2071</v>
      </c>
      <c r="D48" s="13">
        <v>1583</v>
      </c>
      <c r="E48" s="13">
        <v>14</v>
      </c>
      <c r="F48" s="13">
        <v>1568</v>
      </c>
      <c r="G48" s="13">
        <v>2052</v>
      </c>
      <c r="H48" s="13">
        <v>1601</v>
      </c>
      <c r="I48" s="13">
        <v>3047</v>
      </c>
      <c r="J48" s="13">
        <v>609</v>
      </c>
      <c r="K48" s="13">
        <v>3655</v>
      </c>
      <c r="M48" s="12">
        <f t="shared" si="8"/>
        <v>56.677613574165299</v>
      </c>
      <c r="N48" s="12">
        <f t="shared" si="9"/>
        <v>43.322386425834701</v>
      </c>
      <c r="O48" s="12">
        <f t="shared" si="10"/>
        <v>0.88495575221238942</v>
      </c>
      <c r="P48" s="12">
        <f t="shared" si="11"/>
        <v>99.115044247787608</v>
      </c>
      <c r="Q48" s="12">
        <f t="shared" si="12"/>
        <v>56.173008486175746</v>
      </c>
      <c r="R48" s="12">
        <f t="shared" si="13"/>
        <v>43.826991513824254</v>
      </c>
      <c r="S48" s="12">
        <f t="shared" si="14"/>
        <v>83.342450765864328</v>
      </c>
      <c r="T48" s="12">
        <f t="shared" si="15"/>
        <v>16.657549234135669</v>
      </c>
      <c r="V48" s="13">
        <v>31.666666666666664</v>
      </c>
      <c r="W48" s="13">
        <v>27.124742974640164</v>
      </c>
      <c r="X48" s="13">
        <v>13.333333333333334</v>
      </c>
      <c r="Y48" s="13">
        <v>27.383863080684595</v>
      </c>
      <c r="Z48" s="13">
        <v>56.544502617801051</v>
      </c>
      <c r="AA48" s="13">
        <v>18.307604345340195</v>
      </c>
      <c r="AB48" s="13">
        <v>49.0344383649823</v>
      </c>
      <c r="AC48" s="13">
        <v>9.891180769855449</v>
      </c>
      <c r="AD48" s="13">
        <v>29.542515357258324</v>
      </c>
    </row>
    <row r="49" spans="1:30" x14ac:dyDescent="0.35">
      <c r="A49" s="15">
        <v>44</v>
      </c>
      <c r="B49" s="5" t="s">
        <v>120</v>
      </c>
      <c r="C49" s="13">
        <v>5600</v>
      </c>
      <c r="D49" s="13">
        <v>5774</v>
      </c>
      <c r="E49" s="13">
        <v>29</v>
      </c>
      <c r="F49" s="13">
        <v>5743</v>
      </c>
      <c r="G49" s="13">
        <v>1004</v>
      </c>
      <c r="H49" s="13">
        <v>10375</v>
      </c>
      <c r="I49" s="13">
        <v>3325</v>
      </c>
      <c r="J49" s="13">
        <v>8052</v>
      </c>
      <c r="K49" s="13">
        <v>11376</v>
      </c>
      <c r="M49" s="12">
        <f t="shared" si="8"/>
        <v>49.235097590997015</v>
      </c>
      <c r="N49" s="12">
        <f t="shared" si="9"/>
        <v>50.764902409002985</v>
      </c>
      <c r="O49" s="12">
        <f t="shared" si="10"/>
        <v>0.50242550242550243</v>
      </c>
      <c r="P49" s="12">
        <f t="shared" si="11"/>
        <v>99.49757449757449</v>
      </c>
      <c r="Q49" s="12">
        <f t="shared" si="12"/>
        <v>8.8232709376922394</v>
      </c>
      <c r="R49" s="12">
        <f t="shared" si="13"/>
        <v>91.176729062307757</v>
      </c>
      <c r="S49" s="12">
        <f t="shared" si="14"/>
        <v>29.225630658345786</v>
      </c>
      <c r="T49" s="12">
        <f t="shared" si="15"/>
        <v>70.774369341654221</v>
      </c>
      <c r="V49" s="13">
        <v>41.53378328265223</v>
      </c>
      <c r="W49" s="13">
        <v>38.019358662013566</v>
      </c>
      <c r="X49" s="13">
        <v>29.896907216494846</v>
      </c>
      <c r="Y49" s="13">
        <v>38.060839021803957</v>
      </c>
      <c r="Z49" s="13">
        <v>58.71345029239766</v>
      </c>
      <c r="AA49" s="13">
        <v>38.461538461538467</v>
      </c>
      <c r="AB49" s="13">
        <v>58.129370629370626</v>
      </c>
      <c r="AC49" s="13">
        <v>35.072741528007668</v>
      </c>
      <c r="AD49" s="13">
        <v>39.658358026843302</v>
      </c>
    </row>
    <row r="50" spans="1:30" x14ac:dyDescent="0.35">
      <c r="A50" s="15">
        <v>45</v>
      </c>
      <c r="B50" s="5" t="s">
        <v>157</v>
      </c>
      <c r="C50" s="13">
        <v>3679</v>
      </c>
      <c r="D50" s="13">
        <v>3285</v>
      </c>
      <c r="E50" s="13">
        <v>59</v>
      </c>
      <c r="F50" s="13">
        <v>3222</v>
      </c>
      <c r="G50" s="13">
        <v>3424</v>
      </c>
      <c r="H50" s="13">
        <v>3538</v>
      </c>
      <c r="I50" s="13">
        <v>5711</v>
      </c>
      <c r="J50" s="13">
        <v>1245</v>
      </c>
      <c r="K50" s="13">
        <v>6961</v>
      </c>
      <c r="M50" s="12">
        <f t="shared" si="8"/>
        <v>52.828834003446289</v>
      </c>
      <c r="N50" s="12">
        <f t="shared" si="9"/>
        <v>47.171165996553704</v>
      </c>
      <c r="O50" s="12">
        <f t="shared" si="10"/>
        <v>1.7982322462663822</v>
      </c>
      <c r="P50" s="12">
        <f t="shared" si="11"/>
        <v>98.20176775373362</v>
      </c>
      <c r="Q50" s="12">
        <f t="shared" si="12"/>
        <v>49.18126975007182</v>
      </c>
      <c r="R50" s="12">
        <f t="shared" si="13"/>
        <v>50.81873024992818</v>
      </c>
      <c r="S50" s="12">
        <f t="shared" si="14"/>
        <v>82.101782633697525</v>
      </c>
      <c r="T50" s="12">
        <f t="shared" si="15"/>
        <v>17.898217366302475</v>
      </c>
      <c r="V50" s="13">
        <v>34.328636745357841</v>
      </c>
      <c r="W50" s="13">
        <v>33.370581064607883</v>
      </c>
      <c r="X50" s="13">
        <v>11.776447105788424</v>
      </c>
      <c r="Y50" s="13">
        <v>34.493094957713303</v>
      </c>
      <c r="Z50" s="13">
        <v>56.121947221766924</v>
      </c>
      <c r="AA50" s="13">
        <v>24.45227728246596</v>
      </c>
      <c r="AB50" s="13">
        <v>53.974104526982323</v>
      </c>
      <c r="AC50" s="13">
        <v>12.478701012328356</v>
      </c>
      <c r="AD50" s="13">
        <v>33.852064387492099</v>
      </c>
    </row>
    <row r="51" spans="1:30" x14ac:dyDescent="0.35">
      <c r="A51" s="15">
        <v>46</v>
      </c>
      <c r="B51" s="5" t="s">
        <v>134</v>
      </c>
      <c r="C51" s="13">
        <v>727</v>
      </c>
      <c r="D51" s="13">
        <v>641</v>
      </c>
      <c r="E51" s="13">
        <v>22</v>
      </c>
      <c r="F51" s="13">
        <v>620</v>
      </c>
      <c r="G51" s="13">
        <v>857</v>
      </c>
      <c r="H51" s="13">
        <v>512</v>
      </c>
      <c r="I51" s="13">
        <v>1170</v>
      </c>
      <c r="J51" s="13">
        <v>194</v>
      </c>
      <c r="K51" s="13">
        <v>1368</v>
      </c>
      <c r="M51" s="12">
        <f t="shared" si="8"/>
        <v>53.143274853801174</v>
      </c>
      <c r="N51" s="12">
        <f t="shared" si="9"/>
        <v>46.856725146198826</v>
      </c>
      <c r="O51" s="12">
        <f t="shared" si="10"/>
        <v>3.4267912772585665</v>
      </c>
      <c r="P51" s="12">
        <f t="shared" si="11"/>
        <v>96.573208722741427</v>
      </c>
      <c r="Q51" s="12">
        <f t="shared" si="12"/>
        <v>62.600438276113955</v>
      </c>
      <c r="R51" s="12">
        <f t="shared" si="13"/>
        <v>37.399561723886052</v>
      </c>
      <c r="S51" s="12">
        <f t="shared" si="14"/>
        <v>85.777126099706749</v>
      </c>
      <c r="T51" s="12">
        <f t="shared" si="15"/>
        <v>14.222873900293257</v>
      </c>
      <c r="V51" s="13">
        <v>24.412357286769645</v>
      </c>
      <c r="W51" s="13">
        <v>23.731951129211403</v>
      </c>
      <c r="X51" s="13">
        <v>11.891891891891893</v>
      </c>
      <c r="Y51" s="13">
        <v>24.564183835182252</v>
      </c>
      <c r="Z51" s="13">
        <v>41.78449536811312</v>
      </c>
      <c r="AA51" s="13">
        <v>14.124137931034483</v>
      </c>
      <c r="AB51" s="13">
        <v>41.168191414496832</v>
      </c>
      <c r="AC51" s="13">
        <v>6.8213783403656816</v>
      </c>
      <c r="AD51" s="13">
        <v>24.067558057705838</v>
      </c>
    </row>
    <row r="52" spans="1:30" x14ac:dyDescent="0.35">
      <c r="A52" s="15">
        <v>47</v>
      </c>
      <c r="B52" s="5" t="s">
        <v>158</v>
      </c>
      <c r="C52" s="13">
        <v>749</v>
      </c>
      <c r="D52" s="13">
        <v>631</v>
      </c>
      <c r="E52" s="13">
        <v>20</v>
      </c>
      <c r="F52" s="13">
        <v>614</v>
      </c>
      <c r="G52" s="13">
        <v>786</v>
      </c>
      <c r="H52" s="13">
        <v>598</v>
      </c>
      <c r="I52" s="13">
        <v>1126</v>
      </c>
      <c r="J52" s="13">
        <v>255</v>
      </c>
      <c r="K52" s="13">
        <v>1382</v>
      </c>
      <c r="M52" s="12">
        <f t="shared" si="8"/>
        <v>54.275362318840578</v>
      </c>
      <c r="N52" s="12">
        <f t="shared" si="9"/>
        <v>45.724637681159422</v>
      </c>
      <c r="O52" s="12">
        <f t="shared" si="10"/>
        <v>3.1545741324921135</v>
      </c>
      <c r="P52" s="12">
        <f t="shared" si="11"/>
        <v>96.845425867507885</v>
      </c>
      <c r="Q52" s="12">
        <f t="shared" si="12"/>
        <v>56.79190751445087</v>
      </c>
      <c r="R52" s="12">
        <f t="shared" si="13"/>
        <v>43.20809248554913</v>
      </c>
      <c r="S52" s="12">
        <f t="shared" si="14"/>
        <v>81.535119478638663</v>
      </c>
      <c r="T52" s="12">
        <f t="shared" si="15"/>
        <v>18.464880521361334</v>
      </c>
      <c r="V52" s="13">
        <v>25.641903457719962</v>
      </c>
      <c r="W52" s="13">
        <v>26.44593461860855</v>
      </c>
      <c r="X52" s="13">
        <v>12.422360248447205</v>
      </c>
      <c r="Y52" s="13">
        <v>27.521290900941281</v>
      </c>
      <c r="Z52" s="13">
        <v>45.017182130584196</v>
      </c>
      <c r="AA52" s="13">
        <v>16.760089686098656</v>
      </c>
      <c r="AB52" s="13">
        <v>42.394578313253014</v>
      </c>
      <c r="AC52" s="13">
        <v>9.6299093655589125</v>
      </c>
      <c r="AD52" s="13">
        <v>26.001881467544685</v>
      </c>
    </row>
    <row r="53" spans="1:30" x14ac:dyDescent="0.35">
      <c r="A53" s="15">
        <v>48</v>
      </c>
      <c r="B53" s="5" t="s">
        <v>159</v>
      </c>
      <c r="C53" s="13">
        <v>317</v>
      </c>
      <c r="D53" s="13">
        <v>316</v>
      </c>
      <c r="E53" s="13">
        <v>9</v>
      </c>
      <c r="F53" s="13">
        <v>305</v>
      </c>
      <c r="G53" s="13">
        <v>411</v>
      </c>
      <c r="H53" s="13">
        <v>224</v>
      </c>
      <c r="I53" s="13">
        <v>567</v>
      </c>
      <c r="J53" s="13">
        <v>63</v>
      </c>
      <c r="K53" s="13">
        <v>632</v>
      </c>
      <c r="M53" s="12">
        <f t="shared" si="8"/>
        <v>50.078988941548189</v>
      </c>
      <c r="N53" s="12">
        <f t="shared" si="9"/>
        <v>49.921011058451811</v>
      </c>
      <c r="O53" s="12">
        <f t="shared" si="10"/>
        <v>2.8662420382165608</v>
      </c>
      <c r="P53" s="12">
        <f t="shared" si="11"/>
        <v>97.133757961783445</v>
      </c>
      <c r="Q53" s="12">
        <f t="shared" si="12"/>
        <v>64.724409448818903</v>
      </c>
      <c r="R53" s="12">
        <f t="shared" si="13"/>
        <v>35.275590551181104</v>
      </c>
      <c r="S53" s="12">
        <f t="shared" si="14"/>
        <v>90</v>
      </c>
      <c r="T53" s="12">
        <f t="shared" si="15"/>
        <v>10</v>
      </c>
      <c r="V53" s="13">
        <v>22.724014336917563</v>
      </c>
      <c r="W53" s="13">
        <v>25.545675020210183</v>
      </c>
      <c r="X53" s="13">
        <v>8.7378640776699026</v>
      </c>
      <c r="Y53" s="13">
        <v>26.801405975395433</v>
      </c>
      <c r="Z53" s="13">
        <v>40.492610837438427</v>
      </c>
      <c r="AA53" s="13">
        <v>13.8442521631644</v>
      </c>
      <c r="AB53" s="13">
        <v>38.969072164948457</v>
      </c>
      <c r="AC53" s="13">
        <v>5.3662691652470187</v>
      </c>
      <c r="AD53" s="13">
        <v>24.057860677578986</v>
      </c>
    </row>
    <row r="54" spans="1:30" x14ac:dyDescent="0.35">
      <c r="A54" s="15">
        <v>49</v>
      </c>
      <c r="B54" s="5" t="s">
        <v>121</v>
      </c>
      <c r="C54" s="13">
        <v>5904</v>
      </c>
      <c r="D54" s="13">
        <v>4747</v>
      </c>
      <c r="E54" s="13">
        <v>25</v>
      </c>
      <c r="F54" s="13">
        <v>4723</v>
      </c>
      <c r="G54" s="13">
        <v>3401</v>
      </c>
      <c r="H54" s="13">
        <v>7253</v>
      </c>
      <c r="I54" s="13">
        <v>6512</v>
      </c>
      <c r="J54" s="13">
        <v>4140</v>
      </c>
      <c r="K54" s="13">
        <v>10652</v>
      </c>
      <c r="M54" s="12">
        <f t="shared" si="8"/>
        <v>55.431414890620601</v>
      </c>
      <c r="N54" s="12">
        <f t="shared" si="9"/>
        <v>44.568585109379399</v>
      </c>
      <c r="O54" s="12">
        <f t="shared" si="10"/>
        <v>0.52653748946925016</v>
      </c>
      <c r="P54" s="12">
        <f t="shared" si="11"/>
        <v>99.473462510530752</v>
      </c>
      <c r="Q54" s="12">
        <f t="shared" si="12"/>
        <v>31.922282710718981</v>
      </c>
      <c r="R54" s="12">
        <f t="shared" si="13"/>
        <v>68.077717289281026</v>
      </c>
      <c r="S54" s="12">
        <f t="shared" si="14"/>
        <v>61.134059331580929</v>
      </c>
      <c r="T54" s="12">
        <f t="shared" si="15"/>
        <v>38.865940668419071</v>
      </c>
      <c r="V54" s="13">
        <v>43.047757929274518</v>
      </c>
      <c r="W54" s="13">
        <v>40.008428150021068</v>
      </c>
      <c r="X54" s="13">
        <v>24.03846153846154</v>
      </c>
      <c r="Y54" s="13">
        <v>40.147908874532476</v>
      </c>
      <c r="Z54" s="13">
        <v>70.370370370370367</v>
      </c>
      <c r="AA54" s="13">
        <v>34.950848111025444</v>
      </c>
      <c r="AB54" s="13">
        <v>61.907025382640931</v>
      </c>
      <c r="AC54" s="13">
        <v>27.480916030534353</v>
      </c>
      <c r="AD54" s="13">
        <v>41.651677484945651</v>
      </c>
    </row>
    <row r="55" spans="1:30" x14ac:dyDescent="0.35">
      <c r="A55" s="15">
        <v>50</v>
      </c>
      <c r="B55" s="5" t="s">
        <v>122</v>
      </c>
      <c r="C55" s="13">
        <v>2359</v>
      </c>
      <c r="D55" s="13">
        <v>1876</v>
      </c>
      <c r="E55" s="13">
        <v>14</v>
      </c>
      <c r="F55" s="13">
        <v>1861</v>
      </c>
      <c r="G55" s="13">
        <v>1953</v>
      </c>
      <c r="H55" s="13">
        <v>2286</v>
      </c>
      <c r="I55" s="13">
        <v>3260</v>
      </c>
      <c r="J55" s="13">
        <v>974</v>
      </c>
      <c r="K55" s="13">
        <v>4241</v>
      </c>
      <c r="M55" s="12">
        <f t="shared" si="8"/>
        <v>55.702479338842977</v>
      </c>
      <c r="N55" s="12">
        <f t="shared" si="9"/>
        <v>44.297520661157023</v>
      </c>
      <c r="O55" s="12">
        <f t="shared" si="10"/>
        <v>0.7466666666666667</v>
      </c>
      <c r="P55" s="12">
        <f t="shared" si="11"/>
        <v>99.253333333333345</v>
      </c>
      <c r="Q55" s="12">
        <f t="shared" si="12"/>
        <v>46.07218683651805</v>
      </c>
      <c r="R55" s="12">
        <f t="shared" si="13"/>
        <v>53.92781316348195</v>
      </c>
      <c r="S55" s="12">
        <f t="shared" si="14"/>
        <v>76.995748700991967</v>
      </c>
      <c r="T55" s="12">
        <f t="shared" si="15"/>
        <v>23.004251299008029</v>
      </c>
      <c r="V55" s="13">
        <v>33.888809079155294</v>
      </c>
      <c r="W55" s="13">
        <v>29.221183800623052</v>
      </c>
      <c r="X55" s="13">
        <v>22.950819672131146</v>
      </c>
      <c r="Y55" s="13">
        <v>29.251807607670543</v>
      </c>
      <c r="Z55" s="13">
        <v>63.163001293661061</v>
      </c>
      <c r="AA55" s="13">
        <v>22.204953861097621</v>
      </c>
      <c r="AB55" s="13">
        <v>53.129074315514991</v>
      </c>
      <c r="AC55" s="13">
        <v>13.443754313319531</v>
      </c>
      <c r="AD55" s="13">
        <v>31.679988048106374</v>
      </c>
    </row>
    <row r="56" spans="1:30" x14ac:dyDescent="0.35">
      <c r="A56" s="15">
        <v>51</v>
      </c>
      <c r="B56" s="5" t="s">
        <v>160</v>
      </c>
      <c r="C56" s="13">
        <v>500</v>
      </c>
      <c r="D56" s="13">
        <v>443</v>
      </c>
      <c r="E56" s="13">
        <v>7</v>
      </c>
      <c r="F56" s="13">
        <v>436</v>
      </c>
      <c r="G56" s="13">
        <v>589</v>
      </c>
      <c r="H56" s="13">
        <v>356</v>
      </c>
      <c r="I56" s="13">
        <v>837</v>
      </c>
      <c r="J56" s="13">
        <v>104</v>
      </c>
      <c r="K56" s="13">
        <v>945</v>
      </c>
      <c r="M56" s="12">
        <f t="shared" si="8"/>
        <v>53.022269353128316</v>
      </c>
      <c r="N56" s="12">
        <f t="shared" si="9"/>
        <v>46.977730646871684</v>
      </c>
      <c r="O56" s="12">
        <f t="shared" si="10"/>
        <v>1.5801354401805869</v>
      </c>
      <c r="P56" s="12">
        <f t="shared" si="11"/>
        <v>98.419864559819416</v>
      </c>
      <c r="Q56" s="12">
        <f t="shared" si="12"/>
        <v>62.328042328042329</v>
      </c>
      <c r="R56" s="12">
        <f t="shared" si="13"/>
        <v>37.671957671957671</v>
      </c>
      <c r="S56" s="12">
        <f t="shared" si="14"/>
        <v>88.94792773645058</v>
      </c>
      <c r="T56" s="12">
        <f t="shared" si="15"/>
        <v>11.052072263549416</v>
      </c>
      <c r="V56" s="13">
        <v>25.406504065040654</v>
      </c>
      <c r="W56" s="13">
        <v>24.597445863409217</v>
      </c>
      <c r="X56" s="13">
        <v>10.9375</v>
      </c>
      <c r="Y56" s="13">
        <v>25.173210161662819</v>
      </c>
      <c r="Z56" s="13">
        <v>44.893292682926827</v>
      </c>
      <c r="AA56" s="13">
        <v>14.430482367247668</v>
      </c>
      <c r="AB56" s="13">
        <v>42.166246851385395</v>
      </c>
      <c r="AC56" s="13">
        <v>5.8068118369625905</v>
      </c>
      <c r="AD56" s="13">
        <v>25.092936802973973</v>
      </c>
    </row>
    <row r="57" spans="1:30" x14ac:dyDescent="0.35">
      <c r="A57" s="15">
        <v>52</v>
      </c>
      <c r="B57" s="5" t="s">
        <v>123</v>
      </c>
      <c r="C57" s="13">
        <v>2896</v>
      </c>
      <c r="D57" s="13">
        <v>2612</v>
      </c>
      <c r="E57" s="13">
        <v>19</v>
      </c>
      <c r="F57" s="13">
        <v>2588</v>
      </c>
      <c r="G57" s="13">
        <v>2188</v>
      </c>
      <c r="H57" s="13">
        <v>3317</v>
      </c>
      <c r="I57" s="13">
        <v>3763</v>
      </c>
      <c r="J57" s="13">
        <v>1744</v>
      </c>
      <c r="K57" s="13">
        <v>5507</v>
      </c>
      <c r="M57" s="12">
        <f t="shared" si="8"/>
        <v>52.578068264342768</v>
      </c>
      <c r="N57" s="12">
        <f t="shared" si="9"/>
        <v>47.421931735657225</v>
      </c>
      <c r="O57" s="12">
        <f t="shared" si="10"/>
        <v>0.72880705792098199</v>
      </c>
      <c r="P57" s="12">
        <f t="shared" si="11"/>
        <v>99.271192942079026</v>
      </c>
      <c r="Q57" s="12">
        <f t="shared" si="12"/>
        <v>39.745685740236148</v>
      </c>
      <c r="R57" s="12">
        <f t="shared" si="13"/>
        <v>60.254314259763852</v>
      </c>
      <c r="S57" s="12">
        <f t="shared" si="14"/>
        <v>68.331214817504986</v>
      </c>
      <c r="T57" s="12">
        <f t="shared" si="15"/>
        <v>31.668785182495007</v>
      </c>
      <c r="V57" s="13">
        <v>30.993150684931507</v>
      </c>
      <c r="W57" s="13">
        <v>29.487468954617295</v>
      </c>
      <c r="X57" s="13">
        <v>13.286713286713287</v>
      </c>
      <c r="Y57" s="13">
        <v>29.71979788700046</v>
      </c>
      <c r="Z57" s="13">
        <v>63.623146263448682</v>
      </c>
      <c r="AA57" s="13">
        <v>22.451604169486934</v>
      </c>
      <c r="AB57" s="13">
        <v>56.586466165413526</v>
      </c>
      <c r="AC57" s="13">
        <v>15.089115763973005</v>
      </c>
      <c r="AD57" s="13">
        <v>30.253254957973962</v>
      </c>
    </row>
    <row r="58" spans="1:30" x14ac:dyDescent="0.35">
      <c r="A58" s="15">
        <v>53</v>
      </c>
      <c r="B58" s="5" t="s">
        <v>161</v>
      </c>
      <c r="C58" s="13">
        <v>2224</v>
      </c>
      <c r="D58" s="13">
        <v>1838</v>
      </c>
      <c r="E58" s="13">
        <v>22</v>
      </c>
      <c r="F58" s="13">
        <v>1824</v>
      </c>
      <c r="G58" s="13">
        <v>2589</v>
      </c>
      <c r="H58" s="13">
        <v>1475</v>
      </c>
      <c r="I58" s="13">
        <v>3617</v>
      </c>
      <c r="J58" s="13">
        <v>444</v>
      </c>
      <c r="K58" s="13">
        <v>4067</v>
      </c>
      <c r="M58" s="12">
        <f t="shared" si="8"/>
        <v>54.751354012801578</v>
      </c>
      <c r="N58" s="12">
        <f t="shared" si="9"/>
        <v>45.248645987198429</v>
      </c>
      <c r="O58" s="12">
        <f t="shared" si="10"/>
        <v>1.1917659804983749</v>
      </c>
      <c r="P58" s="12">
        <f t="shared" si="11"/>
        <v>98.808234019501626</v>
      </c>
      <c r="Q58" s="12">
        <f t="shared" si="12"/>
        <v>63.705708661417326</v>
      </c>
      <c r="R58" s="12">
        <f t="shared" si="13"/>
        <v>36.294291338582681</v>
      </c>
      <c r="S58" s="12">
        <f t="shared" si="14"/>
        <v>89.066732331937942</v>
      </c>
      <c r="T58" s="12">
        <f t="shared" si="15"/>
        <v>10.933267668062054</v>
      </c>
      <c r="V58" s="13">
        <v>26.109415355717303</v>
      </c>
      <c r="W58" s="13">
        <v>25.006802721088434</v>
      </c>
      <c r="X58" s="13">
        <v>11.398963730569948</v>
      </c>
      <c r="Y58" s="13">
        <v>25.460636515912899</v>
      </c>
      <c r="Z58" s="13">
        <v>49.248620886437131</v>
      </c>
      <c r="AA58" s="13">
        <v>13.911157219654816</v>
      </c>
      <c r="AB58" s="13">
        <v>41.130316124630426</v>
      </c>
      <c r="AC58" s="13">
        <v>6.2765055131467351</v>
      </c>
      <c r="AD58" s="13">
        <v>25.612444108571069</v>
      </c>
    </row>
    <row r="59" spans="1:30" x14ac:dyDescent="0.35">
      <c r="A59" s="15">
        <v>54</v>
      </c>
      <c r="B59" s="5" t="s">
        <v>162</v>
      </c>
      <c r="C59" s="13">
        <v>229</v>
      </c>
      <c r="D59" s="13">
        <v>178</v>
      </c>
      <c r="E59" s="13">
        <v>8</v>
      </c>
      <c r="F59" s="13">
        <v>176</v>
      </c>
      <c r="G59" s="13">
        <v>267</v>
      </c>
      <c r="H59" s="13">
        <v>135</v>
      </c>
      <c r="I59" s="13">
        <v>359</v>
      </c>
      <c r="J59" s="13">
        <v>47</v>
      </c>
      <c r="K59" s="13">
        <v>409</v>
      </c>
      <c r="M59" s="12">
        <f t="shared" si="8"/>
        <v>56.265356265356267</v>
      </c>
      <c r="N59" s="12">
        <f t="shared" si="9"/>
        <v>43.734643734643733</v>
      </c>
      <c r="O59" s="12">
        <f t="shared" si="10"/>
        <v>4.3478260869565215</v>
      </c>
      <c r="P59" s="12">
        <f t="shared" si="11"/>
        <v>95.652173913043484</v>
      </c>
      <c r="Q59" s="12">
        <f t="shared" si="12"/>
        <v>66.417910447761201</v>
      </c>
      <c r="R59" s="12">
        <f t="shared" si="13"/>
        <v>33.582089552238806</v>
      </c>
      <c r="S59" s="12">
        <f t="shared" si="14"/>
        <v>88.423645320197039</v>
      </c>
      <c r="T59" s="12">
        <f t="shared" si="15"/>
        <v>11.576354679802956</v>
      </c>
      <c r="V59" s="13">
        <v>30.452127659574469</v>
      </c>
      <c r="W59" s="13">
        <v>29.865771812080538</v>
      </c>
      <c r="X59" s="13">
        <v>38.095238095238095</v>
      </c>
      <c r="Y59" s="13">
        <v>30.502599653379548</v>
      </c>
      <c r="Z59" s="13">
        <v>50.56818181818182</v>
      </c>
      <c r="AA59" s="13">
        <v>16.687268232385659</v>
      </c>
      <c r="AB59" s="13">
        <v>43.941248470012241</v>
      </c>
      <c r="AC59" s="13">
        <v>8.9866156787762907</v>
      </c>
      <c r="AD59" s="13">
        <v>30.522388059701495</v>
      </c>
    </row>
    <row r="60" spans="1:30" x14ac:dyDescent="0.35">
      <c r="A60" s="15">
        <v>55</v>
      </c>
      <c r="B60" s="5" t="s">
        <v>163</v>
      </c>
      <c r="C60" s="13">
        <v>194</v>
      </c>
      <c r="D60" s="13">
        <v>224</v>
      </c>
      <c r="E60" s="13">
        <v>8</v>
      </c>
      <c r="F60" s="13">
        <v>220</v>
      </c>
      <c r="G60" s="13">
        <v>272</v>
      </c>
      <c r="H60" s="13">
        <v>146</v>
      </c>
      <c r="I60" s="13">
        <v>376</v>
      </c>
      <c r="J60" s="13">
        <v>48</v>
      </c>
      <c r="K60" s="13">
        <v>419</v>
      </c>
      <c r="M60" s="12">
        <f t="shared" si="8"/>
        <v>46.411483253588514</v>
      </c>
      <c r="N60" s="12">
        <f t="shared" si="9"/>
        <v>53.588516746411486</v>
      </c>
      <c r="O60" s="12">
        <f t="shared" si="10"/>
        <v>3.5087719298245612</v>
      </c>
      <c r="P60" s="12">
        <f t="shared" si="11"/>
        <v>96.491228070175438</v>
      </c>
      <c r="Q60" s="12">
        <f t="shared" si="12"/>
        <v>65.071770334928232</v>
      </c>
      <c r="R60" s="12">
        <f t="shared" si="13"/>
        <v>34.928229665071768</v>
      </c>
      <c r="S60" s="12">
        <f t="shared" si="14"/>
        <v>88.679245283018872</v>
      </c>
      <c r="T60" s="12">
        <f t="shared" si="15"/>
        <v>11.320754716981133</v>
      </c>
      <c r="V60" s="13">
        <v>24.371859296482413</v>
      </c>
      <c r="W60" s="13">
        <v>29.986613119143239</v>
      </c>
      <c r="X60" s="13">
        <v>26.666666666666668</v>
      </c>
      <c r="Y60" s="13">
        <v>30.386740331491712</v>
      </c>
      <c r="Z60" s="13">
        <v>45.63758389261745</v>
      </c>
      <c r="AA60" s="13">
        <v>15.531914893617021</v>
      </c>
      <c r="AB60" s="13">
        <v>41.501103752759384</v>
      </c>
      <c r="AC60" s="13">
        <v>7.4766355140186906</v>
      </c>
      <c r="AD60" s="13">
        <v>27.102199223803364</v>
      </c>
    </row>
    <row r="61" spans="1:30" x14ac:dyDescent="0.35">
      <c r="A61" s="15">
        <v>56</v>
      </c>
      <c r="B61" s="5" t="s">
        <v>164</v>
      </c>
      <c r="C61" s="13">
        <v>172</v>
      </c>
      <c r="D61" s="13">
        <v>165</v>
      </c>
      <c r="E61" s="13">
        <v>6</v>
      </c>
      <c r="F61" s="13">
        <v>160</v>
      </c>
      <c r="G61" s="13">
        <v>214</v>
      </c>
      <c r="H61" s="13">
        <v>121</v>
      </c>
      <c r="I61" s="13">
        <v>298</v>
      </c>
      <c r="J61" s="13">
        <v>41</v>
      </c>
      <c r="K61" s="13">
        <v>335</v>
      </c>
      <c r="M61" s="12">
        <f t="shared" si="8"/>
        <v>51.038575667655785</v>
      </c>
      <c r="N61" s="12">
        <f t="shared" si="9"/>
        <v>48.961424332344208</v>
      </c>
      <c r="O61" s="12">
        <f t="shared" si="10"/>
        <v>3.6144578313253009</v>
      </c>
      <c r="P61" s="12">
        <f t="shared" si="11"/>
        <v>96.385542168674704</v>
      </c>
      <c r="Q61" s="12">
        <f t="shared" si="12"/>
        <v>63.880597014925378</v>
      </c>
      <c r="R61" s="12">
        <f t="shared" si="13"/>
        <v>36.119402985074629</v>
      </c>
      <c r="S61" s="12">
        <f t="shared" si="14"/>
        <v>87.905604719764014</v>
      </c>
      <c r="T61" s="12">
        <f t="shared" si="15"/>
        <v>12.094395280235988</v>
      </c>
      <c r="V61" s="13">
        <v>27.215189873417721</v>
      </c>
      <c r="W61" s="13">
        <v>30.330882352941174</v>
      </c>
      <c r="X61" s="13">
        <v>19.35483870967742</v>
      </c>
      <c r="Y61" s="13">
        <v>30.828516377649322</v>
      </c>
      <c r="Z61" s="13">
        <v>46.021505376344088</v>
      </c>
      <c r="AA61" s="13">
        <v>17.163120567375888</v>
      </c>
      <c r="AB61" s="13">
        <v>45.496183206106871</v>
      </c>
      <c r="AC61" s="13">
        <v>7.8694817658349336</v>
      </c>
      <c r="AD61" s="13">
        <v>28.486394557823129</v>
      </c>
    </row>
    <row r="62" spans="1:30" x14ac:dyDescent="0.35">
      <c r="A62" s="15">
        <v>57</v>
      </c>
      <c r="B62" s="5" t="s">
        <v>165</v>
      </c>
      <c r="C62" s="13">
        <v>1367</v>
      </c>
      <c r="D62" s="13">
        <v>1154</v>
      </c>
      <c r="E62" s="13">
        <v>4</v>
      </c>
      <c r="F62" s="13">
        <v>1147</v>
      </c>
      <c r="G62" s="13">
        <v>1481</v>
      </c>
      <c r="H62" s="13">
        <v>1033</v>
      </c>
      <c r="I62" s="13">
        <v>2174</v>
      </c>
      <c r="J62" s="13">
        <v>338</v>
      </c>
      <c r="K62" s="13">
        <v>2516</v>
      </c>
      <c r="M62" s="12">
        <f t="shared" si="8"/>
        <v>54.224514081713608</v>
      </c>
      <c r="N62" s="12">
        <f t="shared" si="9"/>
        <v>45.775485918286392</v>
      </c>
      <c r="O62" s="12">
        <f t="shared" si="10"/>
        <v>0.34752389226759339</v>
      </c>
      <c r="P62" s="12">
        <f t="shared" si="11"/>
        <v>99.652476107732397</v>
      </c>
      <c r="Q62" s="12">
        <f t="shared" si="12"/>
        <v>58.910103420843271</v>
      </c>
      <c r="R62" s="12">
        <f t="shared" si="13"/>
        <v>41.089896579156722</v>
      </c>
      <c r="S62" s="12">
        <f t="shared" si="14"/>
        <v>86.544585987261144</v>
      </c>
      <c r="T62" s="12">
        <f t="shared" si="15"/>
        <v>13.455414012738853</v>
      </c>
      <c r="V62" s="13">
        <v>32.06661975134881</v>
      </c>
      <c r="W62" s="13">
        <v>30.424466121803324</v>
      </c>
      <c r="X62" s="13">
        <v>10.256410256410255</v>
      </c>
      <c r="Y62" s="13">
        <v>30.521554018094733</v>
      </c>
      <c r="Z62" s="13">
        <v>62.253047498949144</v>
      </c>
      <c r="AA62" s="13">
        <v>18.234774933804061</v>
      </c>
      <c r="AB62" s="13">
        <v>49.77106227106227</v>
      </c>
      <c r="AC62" s="13">
        <v>9.1972789115646254</v>
      </c>
      <c r="AD62" s="13">
        <v>31.27408328154133</v>
      </c>
    </row>
    <row r="63" spans="1:30" x14ac:dyDescent="0.35">
      <c r="A63" s="15">
        <v>58</v>
      </c>
      <c r="B63" s="5" t="s">
        <v>166</v>
      </c>
      <c r="C63" s="13">
        <v>91</v>
      </c>
      <c r="D63" s="13">
        <v>102</v>
      </c>
      <c r="E63" s="13">
        <v>5</v>
      </c>
      <c r="F63" s="13">
        <v>97</v>
      </c>
      <c r="G63" s="13">
        <v>125</v>
      </c>
      <c r="H63" s="13">
        <v>69</v>
      </c>
      <c r="I63" s="13">
        <v>171</v>
      </c>
      <c r="J63" s="13">
        <v>25</v>
      </c>
      <c r="K63" s="13">
        <v>196</v>
      </c>
      <c r="M63" s="12">
        <f t="shared" si="8"/>
        <v>47.150259067357517</v>
      </c>
      <c r="N63" s="12">
        <f t="shared" si="9"/>
        <v>52.849740932642483</v>
      </c>
      <c r="O63" s="12">
        <f t="shared" si="10"/>
        <v>4.9019607843137258</v>
      </c>
      <c r="P63" s="12">
        <f t="shared" si="11"/>
        <v>95.098039215686271</v>
      </c>
      <c r="Q63" s="12">
        <f t="shared" si="12"/>
        <v>64.432989690721655</v>
      </c>
      <c r="R63" s="12">
        <f t="shared" si="13"/>
        <v>35.567010309278352</v>
      </c>
      <c r="S63" s="12">
        <f t="shared" si="14"/>
        <v>87.244897959183675</v>
      </c>
      <c r="T63" s="12">
        <f t="shared" si="15"/>
        <v>12.755102040816327</v>
      </c>
      <c r="V63" s="13">
        <v>17.704280155642024</v>
      </c>
      <c r="W63" s="13">
        <v>20.901639344262296</v>
      </c>
      <c r="X63" s="13">
        <v>14.705882352941178</v>
      </c>
      <c r="Y63" s="13">
        <v>21.365638766519822</v>
      </c>
      <c r="Z63" s="13">
        <v>36.873156342182888</v>
      </c>
      <c r="AA63" s="13">
        <v>10.50228310502283</v>
      </c>
      <c r="AB63" s="13">
        <v>34.969325153374228</v>
      </c>
      <c r="AC63" s="13">
        <v>4.8262548262548259</v>
      </c>
      <c r="AD63" s="13">
        <v>19.541375872382851</v>
      </c>
    </row>
    <row r="64" spans="1:30" x14ac:dyDescent="0.35">
      <c r="A64" s="15">
        <v>59</v>
      </c>
      <c r="B64" s="5" t="s">
        <v>124</v>
      </c>
      <c r="C64" s="13">
        <v>1337</v>
      </c>
      <c r="D64" s="13">
        <v>1153</v>
      </c>
      <c r="E64" s="13">
        <v>4</v>
      </c>
      <c r="F64" s="13">
        <v>1149</v>
      </c>
      <c r="G64" s="13">
        <v>1062</v>
      </c>
      <c r="H64" s="13">
        <v>1429</v>
      </c>
      <c r="I64" s="13">
        <v>1758</v>
      </c>
      <c r="J64" s="13">
        <v>731</v>
      </c>
      <c r="K64" s="13">
        <v>2489</v>
      </c>
      <c r="M64" s="12">
        <f t="shared" si="8"/>
        <v>53.69477911646586</v>
      </c>
      <c r="N64" s="12">
        <f t="shared" si="9"/>
        <v>46.30522088353414</v>
      </c>
      <c r="O64" s="12">
        <f t="shared" si="10"/>
        <v>0.3469210754553339</v>
      </c>
      <c r="P64" s="12">
        <f t="shared" si="11"/>
        <v>99.653078924544673</v>
      </c>
      <c r="Q64" s="12">
        <f t="shared" si="12"/>
        <v>42.633480529907672</v>
      </c>
      <c r="R64" s="12">
        <f t="shared" si="13"/>
        <v>57.366519470092335</v>
      </c>
      <c r="S64" s="12">
        <f t="shared" si="14"/>
        <v>70.630775411811982</v>
      </c>
      <c r="T64" s="12">
        <f t="shared" si="15"/>
        <v>29.369224588188025</v>
      </c>
      <c r="V64" s="13">
        <v>33.250435215120618</v>
      </c>
      <c r="W64" s="13">
        <v>28.420014789253145</v>
      </c>
      <c r="X64" s="13">
        <v>10.526315789473683</v>
      </c>
      <c r="Y64" s="13">
        <v>28.596316575410651</v>
      </c>
      <c r="Z64" s="13">
        <v>66.33354153653967</v>
      </c>
      <c r="AA64" s="13">
        <v>22.062683341052956</v>
      </c>
      <c r="AB64" s="13">
        <v>57.639344262295076</v>
      </c>
      <c r="AC64" s="13">
        <v>14.538583929992043</v>
      </c>
      <c r="AD64" s="13">
        <v>30.8197127290738</v>
      </c>
    </row>
    <row r="65" spans="1:30" x14ac:dyDescent="0.35">
      <c r="A65" s="15">
        <v>60</v>
      </c>
      <c r="B65" s="5" t="s">
        <v>167</v>
      </c>
      <c r="C65" s="13">
        <v>83</v>
      </c>
      <c r="D65" s="13">
        <v>85</v>
      </c>
      <c r="E65" s="13">
        <v>3</v>
      </c>
      <c r="F65" s="13">
        <v>78</v>
      </c>
      <c r="G65" s="13">
        <v>94</v>
      </c>
      <c r="H65" s="13">
        <v>74</v>
      </c>
      <c r="I65" s="13">
        <v>151</v>
      </c>
      <c r="J65" s="13">
        <v>23</v>
      </c>
      <c r="K65" s="13">
        <v>166</v>
      </c>
      <c r="M65" s="12">
        <f t="shared" si="8"/>
        <v>49.404761904761905</v>
      </c>
      <c r="N65" s="12">
        <f t="shared" si="9"/>
        <v>50.595238095238095</v>
      </c>
      <c r="O65" s="12">
        <f t="shared" si="10"/>
        <v>3.7037037037037033</v>
      </c>
      <c r="P65" s="12">
        <f t="shared" si="11"/>
        <v>96.296296296296291</v>
      </c>
      <c r="Q65" s="12">
        <f t="shared" si="12"/>
        <v>55.952380952380956</v>
      </c>
      <c r="R65" s="12">
        <f t="shared" si="13"/>
        <v>44.047619047619044</v>
      </c>
      <c r="S65" s="12">
        <f t="shared" si="14"/>
        <v>86.781609195402297</v>
      </c>
      <c r="T65" s="12">
        <f t="shared" si="15"/>
        <v>13.218390804597702</v>
      </c>
      <c r="V65" s="13">
        <v>26.948051948051948</v>
      </c>
      <c r="W65" s="13">
        <v>30.909090909090907</v>
      </c>
      <c r="X65" s="13">
        <v>14.285714285714285</v>
      </c>
      <c r="Y65" s="13">
        <v>31.578947368421051</v>
      </c>
      <c r="Z65" s="13">
        <v>41.048034934497821</v>
      </c>
      <c r="AA65" s="13">
        <v>21.958456973293767</v>
      </c>
      <c r="AB65" s="13">
        <v>46.604938271604937</v>
      </c>
      <c r="AC65" s="13">
        <v>8.6792452830188669</v>
      </c>
      <c r="AD65" s="13">
        <v>28.769497400346623</v>
      </c>
    </row>
    <row r="66" spans="1:30" x14ac:dyDescent="0.35">
      <c r="A66" s="15">
        <v>61</v>
      </c>
      <c r="B66" s="5" t="s">
        <v>74</v>
      </c>
      <c r="C66" s="13">
        <v>35</v>
      </c>
      <c r="D66" s="13">
        <v>21</v>
      </c>
      <c r="E66" s="13">
        <v>0</v>
      </c>
      <c r="F66" s="13">
        <v>21</v>
      </c>
      <c r="G66" s="13">
        <v>36</v>
      </c>
      <c r="H66" s="13">
        <v>22</v>
      </c>
      <c r="I66" s="13">
        <v>50</v>
      </c>
      <c r="J66" s="13">
        <v>7</v>
      </c>
      <c r="K66" s="13">
        <v>55</v>
      </c>
      <c r="M66" s="12">
        <f t="shared" si="8"/>
        <v>62.5</v>
      </c>
      <c r="N66" s="12">
        <f t="shared" si="9"/>
        <v>37.5</v>
      </c>
      <c r="O66" s="12">
        <f t="shared" si="10"/>
        <v>0</v>
      </c>
      <c r="P66" s="12">
        <f t="shared" si="11"/>
        <v>100</v>
      </c>
      <c r="Q66" s="12">
        <f t="shared" si="12"/>
        <v>62.068965517241381</v>
      </c>
      <c r="R66" s="12">
        <f t="shared" si="13"/>
        <v>37.931034482758619</v>
      </c>
      <c r="S66" s="12">
        <f t="shared" si="14"/>
        <v>87.719298245614027</v>
      </c>
      <c r="T66" s="12">
        <f t="shared" si="15"/>
        <v>12.280701754385964</v>
      </c>
      <c r="V66" s="13">
        <v>32.407407407407405</v>
      </c>
      <c r="W66" s="13">
        <v>28.000000000000004</v>
      </c>
      <c r="X66" s="13">
        <v>0</v>
      </c>
      <c r="Y66" s="13">
        <v>28.000000000000004</v>
      </c>
      <c r="Z66" s="13">
        <v>56.25</v>
      </c>
      <c r="AA66" s="13">
        <v>16.923076923076923</v>
      </c>
      <c r="AB66" s="13">
        <v>44.247787610619469</v>
      </c>
      <c r="AC66" s="13">
        <v>8.6419753086419746</v>
      </c>
      <c r="AD66" s="13">
        <v>28.795811518324609</v>
      </c>
    </row>
    <row r="67" spans="1:30" x14ac:dyDescent="0.35">
      <c r="A67" s="15">
        <v>62</v>
      </c>
      <c r="B67" s="5" t="s">
        <v>168</v>
      </c>
      <c r="C67" s="13">
        <v>352</v>
      </c>
      <c r="D67" s="13">
        <v>330</v>
      </c>
      <c r="E67" s="13">
        <v>8</v>
      </c>
      <c r="F67" s="13">
        <v>321</v>
      </c>
      <c r="G67" s="13">
        <v>455</v>
      </c>
      <c r="H67" s="13">
        <v>225</v>
      </c>
      <c r="I67" s="13">
        <v>616</v>
      </c>
      <c r="J67" s="13">
        <v>59</v>
      </c>
      <c r="K67" s="13">
        <v>682</v>
      </c>
      <c r="M67" s="12">
        <f t="shared" si="8"/>
        <v>51.612903225806448</v>
      </c>
      <c r="N67" s="12">
        <f t="shared" si="9"/>
        <v>48.387096774193552</v>
      </c>
      <c r="O67" s="12">
        <f t="shared" si="10"/>
        <v>2.43161094224924</v>
      </c>
      <c r="P67" s="12">
        <f t="shared" si="11"/>
        <v>97.568389057750764</v>
      </c>
      <c r="Q67" s="12">
        <f t="shared" si="12"/>
        <v>66.911764705882348</v>
      </c>
      <c r="R67" s="12">
        <f t="shared" si="13"/>
        <v>33.088235294117645</v>
      </c>
      <c r="S67" s="12">
        <f t="shared" si="14"/>
        <v>91.259259259259267</v>
      </c>
      <c r="T67" s="12">
        <f t="shared" si="15"/>
        <v>8.7407407407407405</v>
      </c>
      <c r="V67" s="13">
        <v>26.151560178306095</v>
      </c>
      <c r="W67" s="13">
        <v>28.25342465753425</v>
      </c>
      <c r="X67" s="13">
        <v>12.903225806451612</v>
      </c>
      <c r="Y67" s="13">
        <v>29.076086956521742</v>
      </c>
      <c r="Z67" s="13">
        <v>44.827586206896555</v>
      </c>
      <c r="AA67" s="13">
        <v>15.020026702269693</v>
      </c>
      <c r="AB67" s="13">
        <v>41.397849462365592</v>
      </c>
      <c r="AC67" s="13">
        <v>5.7729941291585121</v>
      </c>
      <c r="AD67" s="13">
        <v>27.117296222664017</v>
      </c>
    </row>
    <row r="68" spans="1:30" x14ac:dyDescent="0.35">
      <c r="A68" s="15">
        <v>63</v>
      </c>
      <c r="B68" s="5" t="s">
        <v>169</v>
      </c>
      <c r="C68" s="13">
        <v>215</v>
      </c>
      <c r="D68" s="13">
        <v>171</v>
      </c>
      <c r="E68" s="13">
        <v>0</v>
      </c>
      <c r="F68" s="13">
        <v>171</v>
      </c>
      <c r="G68" s="13">
        <v>248</v>
      </c>
      <c r="H68" s="13">
        <v>131</v>
      </c>
      <c r="I68" s="13">
        <v>354</v>
      </c>
      <c r="J68" s="13">
        <v>25</v>
      </c>
      <c r="K68" s="13">
        <v>382</v>
      </c>
      <c r="M68" s="12">
        <f t="shared" si="8"/>
        <v>55.699481865284973</v>
      </c>
      <c r="N68" s="12">
        <f t="shared" si="9"/>
        <v>44.300518134715027</v>
      </c>
      <c r="O68" s="12">
        <f t="shared" si="10"/>
        <v>0</v>
      </c>
      <c r="P68" s="12">
        <f t="shared" si="11"/>
        <v>100</v>
      </c>
      <c r="Q68" s="12">
        <f t="shared" si="12"/>
        <v>65.435356200527707</v>
      </c>
      <c r="R68" s="12">
        <f t="shared" si="13"/>
        <v>34.564643799472293</v>
      </c>
      <c r="S68" s="12">
        <f t="shared" si="14"/>
        <v>93.403693931398408</v>
      </c>
      <c r="T68" s="12">
        <f t="shared" si="15"/>
        <v>6.5963060686015833</v>
      </c>
      <c r="V68" s="13">
        <v>25.564803804994057</v>
      </c>
      <c r="W68" s="13">
        <v>23.717059639389738</v>
      </c>
      <c r="X68" s="13">
        <v>0</v>
      </c>
      <c r="Y68" s="13">
        <v>25.258493353028065</v>
      </c>
      <c r="Z68" s="13">
        <v>42.176870748299322</v>
      </c>
      <c r="AA68" s="13">
        <v>13.408393039918117</v>
      </c>
      <c r="AB68" s="13">
        <v>41.355140186915889</v>
      </c>
      <c r="AC68" s="13">
        <v>3.5816618911174785</v>
      </c>
      <c r="AD68" s="13">
        <v>24.50288646568313</v>
      </c>
    </row>
    <row r="69" spans="1:30" x14ac:dyDescent="0.35">
      <c r="A69" s="15">
        <v>64</v>
      </c>
      <c r="B69" s="5" t="s">
        <v>125</v>
      </c>
      <c r="C69" s="13">
        <v>2079</v>
      </c>
      <c r="D69" s="13">
        <v>1989</v>
      </c>
      <c r="E69" s="13">
        <v>5</v>
      </c>
      <c r="F69" s="13">
        <v>1987</v>
      </c>
      <c r="G69" s="13">
        <v>1528</v>
      </c>
      <c r="H69" s="13">
        <v>2543</v>
      </c>
      <c r="I69" s="13">
        <v>2677</v>
      </c>
      <c r="J69" s="13">
        <v>1394</v>
      </c>
      <c r="K69" s="13">
        <v>4073</v>
      </c>
      <c r="M69" s="12">
        <f t="shared" si="8"/>
        <v>51.106194690265482</v>
      </c>
      <c r="N69" s="12">
        <f t="shared" si="9"/>
        <v>48.89380530973451</v>
      </c>
      <c r="O69" s="12">
        <f t="shared" si="10"/>
        <v>0.25100401606425704</v>
      </c>
      <c r="P69" s="12">
        <f t="shared" si="11"/>
        <v>99.748995983935743</v>
      </c>
      <c r="Q69" s="12">
        <f t="shared" si="12"/>
        <v>37.53377548513879</v>
      </c>
      <c r="R69" s="12">
        <f t="shared" si="13"/>
        <v>62.46622451486121</v>
      </c>
      <c r="S69" s="12">
        <f t="shared" si="14"/>
        <v>65.75779906656841</v>
      </c>
      <c r="T69" s="12">
        <f t="shared" si="15"/>
        <v>34.24220093343159</v>
      </c>
      <c r="V69" s="13">
        <v>37.032418952618457</v>
      </c>
      <c r="W69" s="13">
        <v>31.372239747634069</v>
      </c>
      <c r="X69" s="13">
        <v>38.461538461538467</v>
      </c>
      <c r="Y69" s="13">
        <v>31.479721166032952</v>
      </c>
      <c r="Z69" s="13">
        <v>73.638554216867476</v>
      </c>
      <c r="AA69" s="13">
        <v>25.72324499291928</v>
      </c>
      <c r="AB69" s="13">
        <v>62.19795539033457</v>
      </c>
      <c r="AC69" s="13">
        <v>18.236525379382524</v>
      </c>
      <c r="AD69" s="13">
        <v>34.055183946488292</v>
      </c>
    </row>
    <row r="70" spans="1:30" x14ac:dyDescent="0.35">
      <c r="A70" s="15">
        <v>65</v>
      </c>
      <c r="B70" s="5" t="s">
        <v>170</v>
      </c>
      <c r="C70" s="13">
        <v>93</v>
      </c>
      <c r="D70" s="13">
        <v>91</v>
      </c>
      <c r="E70" s="13">
        <v>0</v>
      </c>
      <c r="F70" s="13">
        <v>86</v>
      </c>
      <c r="G70" s="13">
        <v>120</v>
      </c>
      <c r="H70" s="13">
        <v>65</v>
      </c>
      <c r="I70" s="13">
        <v>169</v>
      </c>
      <c r="J70" s="13">
        <v>15</v>
      </c>
      <c r="K70" s="13">
        <v>183</v>
      </c>
      <c r="M70" s="12">
        <f t="shared" si="8"/>
        <v>50.54347826086957</v>
      </c>
      <c r="N70" s="12">
        <f t="shared" si="9"/>
        <v>49.45652173913043</v>
      </c>
      <c r="O70" s="12">
        <f t="shared" si="10"/>
        <v>0</v>
      </c>
      <c r="P70" s="12">
        <f t="shared" si="11"/>
        <v>100</v>
      </c>
      <c r="Q70" s="12">
        <f t="shared" si="12"/>
        <v>64.86486486486487</v>
      </c>
      <c r="R70" s="12">
        <f t="shared" si="13"/>
        <v>35.135135135135137</v>
      </c>
      <c r="S70" s="12">
        <f t="shared" si="14"/>
        <v>91.847826086956516</v>
      </c>
      <c r="T70" s="12">
        <f t="shared" si="15"/>
        <v>8.1521739130434785</v>
      </c>
      <c r="V70" s="13">
        <v>21.184510250569478</v>
      </c>
      <c r="W70" s="13">
        <v>26.07449856733524</v>
      </c>
      <c r="X70" s="13">
        <v>0</v>
      </c>
      <c r="Y70" s="13">
        <v>27.129337539432175</v>
      </c>
      <c r="Z70" s="13">
        <v>41.666666666666671</v>
      </c>
      <c r="AA70" s="13">
        <v>12.896825396825399</v>
      </c>
      <c r="AB70" s="13">
        <v>38.584474885844749</v>
      </c>
      <c r="AC70" s="13">
        <v>4.4117647058823533</v>
      </c>
      <c r="AD70" s="13">
        <v>23.312101910828027</v>
      </c>
    </row>
    <row r="71" spans="1:30" x14ac:dyDescent="0.35">
      <c r="A71" s="15">
        <v>66</v>
      </c>
      <c r="B71" s="5" t="s">
        <v>171</v>
      </c>
      <c r="C71" s="13">
        <v>516</v>
      </c>
      <c r="D71" s="13">
        <v>426</v>
      </c>
      <c r="E71" s="13">
        <v>0</v>
      </c>
      <c r="F71" s="13">
        <v>426</v>
      </c>
      <c r="G71" s="13">
        <v>587</v>
      </c>
      <c r="H71" s="13">
        <v>351</v>
      </c>
      <c r="I71" s="13">
        <v>809</v>
      </c>
      <c r="J71" s="13">
        <v>134</v>
      </c>
      <c r="K71" s="13">
        <v>942</v>
      </c>
      <c r="M71" s="12">
        <f t="shared" si="8"/>
        <v>54.777070063694268</v>
      </c>
      <c r="N71" s="12">
        <f t="shared" si="9"/>
        <v>45.222929936305732</v>
      </c>
      <c r="O71" s="12">
        <f t="shared" si="10"/>
        <v>0</v>
      </c>
      <c r="P71" s="12">
        <f t="shared" si="11"/>
        <v>100</v>
      </c>
      <c r="Q71" s="12">
        <f t="shared" si="12"/>
        <v>62.579957356076754</v>
      </c>
      <c r="R71" s="12">
        <f t="shared" si="13"/>
        <v>37.420042643923239</v>
      </c>
      <c r="S71" s="12">
        <f t="shared" si="14"/>
        <v>85.790031813361608</v>
      </c>
      <c r="T71" s="12">
        <f t="shared" si="15"/>
        <v>14.209968186638388</v>
      </c>
      <c r="V71" s="13">
        <v>28.746518105849582</v>
      </c>
      <c r="W71" s="13">
        <v>27.013316423589096</v>
      </c>
      <c r="X71" s="13">
        <v>0</v>
      </c>
      <c r="Y71" s="13">
        <v>27.27272727272727</v>
      </c>
      <c r="Z71" s="13">
        <v>52.177777777777777</v>
      </c>
      <c r="AA71" s="13">
        <v>15.620827770360481</v>
      </c>
      <c r="AB71" s="13">
        <v>42.245430809399473</v>
      </c>
      <c r="AC71" s="13">
        <v>9.1718001368925393</v>
      </c>
      <c r="AD71" s="13">
        <v>27.886323268206038</v>
      </c>
    </row>
    <row r="72" spans="1:30" x14ac:dyDescent="0.35">
      <c r="A72" s="15">
        <v>67</v>
      </c>
      <c r="B72" s="5" t="s">
        <v>135</v>
      </c>
      <c r="C72" s="13">
        <v>235</v>
      </c>
      <c r="D72" s="13">
        <v>214</v>
      </c>
      <c r="E72" s="13">
        <v>8</v>
      </c>
      <c r="F72" s="13">
        <v>198</v>
      </c>
      <c r="G72" s="13">
        <v>281</v>
      </c>
      <c r="H72" s="13">
        <v>163</v>
      </c>
      <c r="I72" s="13">
        <v>384</v>
      </c>
      <c r="J72" s="13">
        <v>66</v>
      </c>
      <c r="K72" s="13">
        <v>447</v>
      </c>
      <c r="M72" s="12">
        <f t="shared" si="8"/>
        <v>52.338530066815146</v>
      </c>
      <c r="N72" s="12">
        <f t="shared" si="9"/>
        <v>47.661469933184861</v>
      </c>
      <c r="O72" s="12">
        <f t="shared" si="10"/>
        <v>3.8834951456310676</v>
      </c>
      <c r="P72" s="12">
        <f t="shared" si="11"/>
        <v>96.116504854368941</v>
      </c>
      <c r="Q72" s="12">
        <f t="shared" si="12"/>
        <v>63.288288288288285</v>
      </c>
      <c r="R72" s="12">
        <f t="shared" si="13"/>
        <v>36.711711711711715</v>
      </c>
      <c r="S72" s="12">
        <f t="shared" si="14"/>
        <v>85.333333333333343</v>
      </c>
      <c r="T72" s="12">
        <f t="shared" si="15"/>
        <v>14.666666666666666</v>
      </c>
      <c r="V72" s="13">
        <v>21.579430670339761</v>
      </c>
      <c r="W72" s="13">
        <v>23.060344827586206</v>
      </c>
      <c r="X72" s="13">
        <v>12.903225806451612</v>
      </c>
      <c r="Y72" s="13">
        <v>23.076923076923077</v>
      </c>
      <c r="Z72" s="13">
        <v>41.87779433681073</v>
      </c>
      <c r="AA72" s="13">
        <v>12.109955423476968</v>
      </c>
      <c r="AB72" s="13">
        <v>38.984771573604057</v>
      </c>
      <c r="AC72" s="13">
        <v>6.395348837209303</v>
      </c>
      <c r="AD72" s="13">
        <v>22.128712871287128</v>
      </c>
    </row>
    <row r="73" spans="1:30" x14ac:dyDescent="0.35">
      <c r="A73" s="15">
        <v>68</v>
      </c>
      <c r="B73" s="5" t="s">
        <v>172</v>
      </c>
      <c r="C73" s="13">
        <v>60</v>
      </c>
      <c r="D73" s="13">
        <v>65</v>
      </c>
      <c r="E73" s="13">
        <v>0</v>
      </c>
      <c r="F73" s="13">
        <v>62</v>
      </c>
      <c r="G73" s="13">
        <v>66</v>
      </c>
      <c r="H73" s="13">
        <v>59</v>
      </c>
      <c r="I73" s="13">
        <v>113</v>
      </c>
      <c r="J73" s="13">
        <v>9</v>
      </c>
      <c r="K73" s="13">
        <v>120</v>
      </c>
      <c r="M73" s="12">
        <f t="shared" si="8"/>
        <v>48</v>
      </c>
      <c r="N73" s="12">
        <f t="shared" si="9"/>
        <v>52</v>
      </c>
      <c r="O73" s="12">
        <f t="shared" si="10"/>
        <v>0</v>
      </c>
      <c r="P73" s="12">
        <f t="shared" si="11"/>
        <v>100</v>
      </c>
      <c r="Q73" s="12">
        <f t="shared" si="12"/>
        <v>52.800000000000004</v>
      </c>
      <c r="R73" s="12">
        <f t="shared" si="13"/>
        <v>47.199999999999996</v>
      </c>
      <c r="S73" s="12">
        <f t="shared" si="14"/>
        <v>92.622950819672127</v>
      </c>
      <c r="T73" s="12">
        <f t="shared" si="15"/>
        <v>7.3770491803278686</v>
      </c>
      <c r="V73" s="13">
        <v>25.97402597402597</v>
      </c>
      <c r="W73" s="13">
        <v>31.707317073170731</v>
      </c>
      <c r="X73" s="13">
        <v>0</v>
      </c>
      <c r="Y73" s="13">
        <v>33.155080213903744</v>
      </c>
      <c r="Z73" s="13">
        <v>39.285714285714285</v>
      </c>
      <c r="AA73" s="13">
        <v>21.851851851851851</v>
      </c>
      <c r="AB73" s="13">
        <v>45.019920318725099</v>
      </c>
      <c r="AC73" s="13">
        <v>5.0847457627118651</v>
      </c>
      <c r="AD73" s="13">
        <v>27.972027972027973</v>
      </c>
    </row>
    <row r="74" spans="1:30" x14ac:dyDescent="0.35">
      <c r="A74" s="15">
        <v>69</v>
      </c>
      <c r="B74" s="5" t="s">
        <v>136</v>
      </c>
      <c r="C74" s="13">
        <v>316</v>
      </c>
      <c r="D74" s="13">
        <v>271</v>
      </c>
      <c r="E74" s="13">
        <v>9</v>
      </c>
      <c r="F74" s="13">
        <v>264</v>
      </c>
      <c r="G74" s="13">
        <v>381</v>
      </c>
      <c r="H74" s="13">
        <v>202</v>
      </c>
      <c r="I74" s="13">
        <v>517</v>
      </c>
      <c r="J74" s="13">
        <v>67</v>
      </c>
      <c r="K74" s="13">
        <v>583</v>
      </c>
      <c r="M74" s="12">
        <f t="shared" si="8"/>
        <v>53.833049403747864</v>
      </c>
      <c r="N74" s="12">
        <f t="shared" si="9"/>
        <v>46.166950596252136</v>
      </c>
      <c r="O74" s="12">
        <f t="shared" si="10"/>
        <v>3.296703296703297</v>
      </c>
      <c r="P74" s="12">
        <f t="shared" si="11"/>
        <v>96.703296703296701</v>
      </c>
      <c r="Q74" s="12">
        <f t="shared" si="12"/>
        <v>65.351629502572891</v>
      </c>
      <c r="R74" s="12">
        <f t="shared" si="13"/>
        <v>34.648370497427102</v>
      </c>
      <c r="S74" s="12">
        <f t="shared" si="14"/>
        <v>88.527397260273972</v>
      </c>
      <c r="T74" s="12">
        <f t="shared" si="15"/>
        <v>11.472602739726028</v>
      </c>
      <c r="V74" s="13">
        <v>22.316384180790962</v>
      </c>
      <c r="W74" s="13">
        <v>20.059215396002962</v>
      </c>
      <c r="X74" s="13">
        <v>10.588235294117647</v>
      </c>
      <c r="Y74" s="13">
        <v>20.91917591125198</v>
      </c>
      <c r="Z74" s="13">
        <v>35.674157303370784</v>
      </c>
      <c r="AA74" s="13">
        <v>11.833626244874049</v>
      </c>
      <c r="AB74" s="13">
        <v>32.4748743718593</v>
      </c>
      <c r="AC74" s="13">
        <v>5.6924384027187767</v>
      </c>
      <c r="AD74" s="13">
        <v>21.062138728323699</v>
      </c>
    </row>
    <row r="75" spans="1:30" x14ac:dyDescent="0.35">
      <c r="A75" s="15">
        <v>70</v>
      </c>
      <c r="B75" s="5" t="s">
        <v>126</v>
      </c>
      <c r="C75" s="13">
        <v>334</v>
      </c>
      <c r="D75" s="13">
        <v>342</v>
      </c>
      <c r="E75" s="13">
        <v>4</v>
      </c>
      <c r="F75" s="13">
        <v>337</v>
      </c>
      <c r="G75" s="13">
        <v>416</v>
      </c>
      <c r="H75" s="13">
        <v>259</v>
      </c>
      <c r="I75" s="13">
        <v>577</v>
      </c>
      <c r="J75" s="13">
        <v>96</v>
      </c>
      <c r="K75" s="13">
        <v>675</v>
      </c>
      <c r="M75" s="12">
        <f t="shared" si="8"/>
        <v>49.408284023668642</v>
      </c>
      <c r="N75" s="12">
        <f t="shared" si="9"/>
        <v>50.591715976331365</v>
      </c>
      <c r="O75" s="12">
        <f t="shared" si="10"/>
        <v>1.1730205278592376</v>
      </c>
      <c r="P75" s="12">
        <f t="shared" si="11"/>
        <v>98.826979472140764</v>
      </c>
      <c r="Q75" s="12">
        <f t="shared" si="12"/>
        <v>61.629629629629633</v>
      </c>
      <c r="R75" s="12">
        <f t="shared" si="13"/>
        <v>38.370370370370374</v>
      </c>
      <c r="S75" s="12">
        <f t="shared" si="14"/>
        <v>85.735512630014853</v>
      </c>
      <c r="T75" s="12">
        <f t="shared" si="15"/>
        <v>14.26448736998514</v>
      </c>
      <c r="V75" s="13">
        <v>18.251366120218577</v>
      </c>
      <c r="W75" s="13">
        <v>19.127516778523489</v>
      </c>
      <c r="X75" s="13">
        <v>5.9701492537313428</v>
      </c>
      <c r="Y75" s="13">
        <v>19.536231884057973</v>
      </c>
      <c r="Z75" s="13">
        <v>34.126333059885148</v>
      </c>
      <c r="AA75" s="13">
        <v>10.800667222685572</v>
      </c>
      <c r="AB75" s="13">
        <v>30.083420229405633</v>
      </c>
      <c r="AC75" s="13">
        <v>5.6704075605434143</v>
      </c>
      <c r="AD75" s="13">
        <v>18.672199170124482</v>
      </c>
    </row>
    <row r="76" spans="1:30" x14ac:dyDescent="0.35">
      <c r="A76" s="15">
        <v>71</v>
      </c>
      <c r="B76" s="5" t="s">
        <v>173</v>
      </c>
      <c r="C76" s="13">
        <v>538</v>
      </c>
      <c r="D76" s="13">
        <v>460</v>
      </c>
      <c r="E76" s="13">
        <v>4</v>
      </c>
      <c r="F76" s="13">
        <v>457</v>
      </c>
      <c r="G76" s="13">
        <v>657</v>
      </c>
      <c r="H76" s="13">
        <v>345</v>
      </c>
      <c r="I76" s="13">
        <v>893</v>
      </c>
      <c r="J76" s="13">
        <v>107</v>
      </c>
      <c r="K76" s="13">
        <v>996</v>
      </c>
      <c r="M76" s="12">
        <f t="shared" si="8"/>
        <v>53.907815631262523</v>
      </c>
      <c r="N76" s="12">
        <f t="shared" si="9"/>
        <v>46.092184368737477</v>
      </c>
      <c r="O76" s="12">
        <f t="shared" si="10"/>
        <v>0.86767895878524948</v>
      </c>
      <c r="P76" s="12">
        <f t="shared" si="11"/>
        <v>99.132321041214752</v>
      </c>
      <c r="Q76" s="12">
        <f t="shared" si="12"/>
        <v>65.568862275449106</v>
      </c>
      <c r="R76" s="12">
        <f t="shared" si="13"/>
        <v>34.431137724550901</v>
      </c>
      <c r="S76" s="12">
        <f t="shared" si="14"/>
        <v>89.3</v>
      </c>
      <c r="T76" s="12">
        <f t="shared" si="15"/>
        <v>10.7</v>
      </c>
      <c r="V76" s="13">
        <v>24.611161939615737</v>
      </c>
      <c r="W76" s="13">
        <v>23.760330578512399</v>
      </c>
      <c r="X76" s="13">
        <v>3.3613445378151261</v>
      </c>
      <c r="Y76" s="13">
        <v>25.123694337548102</v>
      </c>
      <c r="Z76" s="13">
        <v>41.634980988593156</v>
      </c>
      <c r="AA76" s="13">
        <v>13.57733175914994</v>
      </c>
      <c r="AB76" s="13">
        <v>40.425531914893611</v>
      </c>
      <c r="AC76" s="13">
        <v>5.5962343096234308</v>
      </c>
      <c r="AD76" s="13">
        <v>24.221789883268482</v>
      </c>
    </row>
    <row r="77" spans="1:30" x14ac:dyDescent="0.35">
      <c r="A77" s="15">
        <v>72</v>
      </c>
      <c r="B77" s="5" t="s">
        <v>174</v>
      </c>
      <c r="C77" s="13">
        <v>34</v>
      </c>
      <c r="D77" s="13">
        <v>28</v>
      </c>
      <c r="E77" s="13">
        <v>0</v>
      </c>
      <c r="F77" s="13">
        <v>28</v>
      </c>
      <c r="G77" s="13">
        <v>36</v>
      </c>
      <c r="H77" s="13">
        <v>27</v>
      </c>
      <c r="I77" s="13">
        <v>54</v>
      </c>
      <c r="J77" s="13">
        <v>7</v>
      </c>
      <c r="K77" s="13">
        <v>61</v>
      </c>
      <c r="M77" s="12">
        <f t="shared" si="8"/>
        <v>54.838709677419352</v>
      </c>
      <c r="N77" s="12">
        <f t="shared" si="9"/>
        <v>45.161290322580641</v>
      </c>
      <c r="O77" s="12">
        <f t="shared" si="10"/>
        <v>0</v>
      </c>
      <c r="P77" s="12">
        <f t="shared" si="11"/>
        <v>100</v>
      </c>
      <c r="Q77" s="12">
        <f t="shared" si="12"/>
        <v>57.142857142857139</v>
      </c>
      <c r="R77" s="12">
        <f t="shared" si="13"/>
        <v>42.857142857142854</v>
      </c>
      <c r="S77" s="12">
        <f t="shared" si="14"/>
        <v>88.52459016393442</v>
      </c>
      <c r="T77" s="12">
        <f t="shared" si="15"/>
        <v>11.475409836065573</v>
      </c>
      <c r="V77" s="13">
        <v>22.077922077922079</v>
      </c>
      <c r="W77" s="13">
        <v>25.225225225225223</v>
      </c>
      <c r="X77" s="13">
        <v>0</v>
      </c>
      <c r="Y77" s="13">
        <v>29.787234042553191</v>
      </c>
      <c r="Z77" s="13">
        <v>46.153846153846153</v>
      </c>
      <c r="AA77" s="13">
        <v>14.594594594594595</v>
      </c>
      <c r="AB77" s="13">
        <v>39.130434782608695</v>
      </c>
      <c r="AC77" s="13">
        <v>5.5555555555555554</v>
      </c>
      <c r="AD77" s="13">
        <v>23.282442748091604</v>
      </c>
    </row>
    <row r="78" spans="1:30" x14ac:dyDescent="0.35">
      <c r="A78" s="15">
        <v>73</v>
      </c>
      <c r="B78" s="5" t="s">
        <v>127</v>
      </c>
      <c r="C78" s="13">
        <v>4408</v>
      </c>
      <c r="D78" s="13">
        <v>3678</v>
      </c>
      <c r="E78" s="13">
        <v>16</v>
      </c>
      <c r="F78" s="13">
        <v>3665</v>
      </c>
      <c r="G78" s="13">
        <v>3257</v>
      </c>
      <c r="H78" s="13">
        <v>4831</v>
      </c>
      <c r="I78" s="13">
        <v>5579</v>
      </c>
      <c r="J78" s="13">
        <v>2513</v>
      </c>
      <c r="K78" s="13">
        <v>8087</v>
      </c>
      <c r="M78" s="12">
        <f t="shared" si="8"/>
        <v>54.513974771209497</v>
      </c>
      <c r="N78" s="12">
        <f t="shared" si="9"/>
        <v>45.486025228790503</v>
      </c>
      <c r="O78" s="12">
        <f t="shared" si="10"/>
        <v>0.43466449334419993</v>
      </c>
      <c r="P78" s="12">
        <f t="shared" si="11"/>
        <v>99.565335506655799</v>
      </c>
      <c r="Q78" s="12">
        <f t="shared" si="12"/>
        <v>40.269535113748759</v>
      </c>
      <c r="R78" s="12">
        <f t="shared" si="13"/>
        <v>59.730464886251234</v>
      </c>
      <c r="S78" s="12">
        <f t="shared" si="14"/>
        <v>68.944636678200695</v>
      </c>
      <c r="T78" s="12">
        <f t="shared" si="15"/>
        <v>31.055363321799305</v>
      </c>
      <c r="V78" s="13">
        <v>39.071086686757667</v>
      </c>
      <c r="W78" s="13">
        <v>36.265036481956223</v>
      </c>
      <c r="X78" s="13">
        <v>19.047619047619047</v>
      </c>
      <c r="Y78" s="13">
        <v>36.424170145100376</v>
      </c>
      <c r="Z78" s="13">
        <v>67.140795712224289</v>
      </c>
      <c r="AA78" s="13">
        <v>29.149821999637965</v>
      </c>
      <c r="AB78" s="13">
        <v>58.296760710553819</v>
      </c>
      <c r="AC78" s="13">
        <v>21.183511759251456</v>
      </c>
      <c r="AD78" s="13">
        <v>37.761486738886809</v>
      </c>
    </row>
    <row r="79" spans="1:30" x14ac:dyDescent="0.35">
      <c r="A79" s="15">
        <v>74</v>
      </c>
      <c r="B79" s="5" t="s">
        <v>128</v>
      </c>
      <c r="C79" s="13">
        <v>4751</v>
      </c>
      <c r="D79" s="13">
        <v>4053</v>
      </c>
      <c r="E79" s="13">
        <v>45</v>
      </c>
      <c r="F79" s="13">
        <v>4007</v>
      </c>
      <c r="G79" s="13">
        <v>4146</v>
      </c>
      <c r="H79" s="13">
        <v>4659</v>
      </c>
      <c r="I79" s="13">
        <v>6918</v>
      </c>
      <c r="J79" s="13">
        <v>1881</v>
      </c>
      <c r="K79" s="13">
        <v>8799</v>
      </c>
      <c r="M79" s="12">
        <f t="shared" si="8"/>
        <v>53.964107223989103</v>
      </c>
      <c r="N79" s="12">
        <f t="shared" si="9"/>
        <v>46.035892776010904</v>
      </c>
      <c r="O79" s="12">
        <f t="shared" si="10"/>
        <v>1.1105626850937809</v>
      </c>
      <c r="P79" s="12">
        <f t="shared" si="11"/>
        <v>98.889437314906218</v>
      </c>
      <c r="Q79" s="12">
        <f t="shared" si="12"/>
        <v>47.086882453151617</v>
      </c>
      <c r="R79" s="12">
        <f t="shared" si="13"/>
        <v>52.913117546848376</v>
      </c>
      <c r="S79" s="12">
        <f t="shared" si="14"/>
        <v>78.622570746675763</v>
      </c>
      <c r="T79" s="12">
        <f t="shared" si="15"/>
        <v>21.377429253324244</v>
      </c>
      <c r="V79" s="13">
        <v>35.26573634204275</v>
      </c>
      <c r="W79" s="13">
        <v>33.643230679837302</v>
      </c>
      <c r="X79" s="13">
        <v>13.636363636363635</v>
      </c>
      <c r="Y79" s="13">
        <v>34.218616567036719</v>
      </c>
      <c r="Z79" s="13">
        <v>60.970588235294123</v>
      </c>
      <c r="AA79" s="13">
        <v>24.891809584869371</v>
      </c>
      <c r="AB79" s="13">
        <v>56.957022888193642</v>
      </c>
      <c r="AC79" s="13">
        <v>14.073021098309143</v>
      </c>
      <c r="AD79" s="13">
        <v>34.478840125391855</v>
      </c>
    </row>
    <row r="80" spans="1:30" x14ac:dyDescent="0.35">
      <c r="A80" s="15">
        <v>75</v>
      </c>
      <c r="B80" s="5" t="s">
        <v>137</v>
      </c>
      <c r="C80" s="13">
        <v>559</v>
      </c>
      <c r="D80" s="13">
        <v>481</v>
      </c>
      <c r="E80" s="13">
        <v>13</v>
      </c>
      <c r="F80" s="13">
        <v>468</v>
      </c>
      <c r="G80" s="13">
        <v>650</v>
      </c>
      <c r="H80" s="13">
        <v>393</v>
      </c>
      <c r="I80" s="13">
        <v>904</v>
      </c>
      <c r="J80" s="13">
        <v>142</v>
      </c>
      <c r="K80" s="13">
        <v>1044</v>
      </c>
      <c r="M80" s="12">
        <f t="shared" si="8"/>
        <v>53.75</v>
      </c>
      <c r="N80" s="12">
        <f t="shared" si="9"/>
        <v>46.25</v>
      </c>
      <c r="O80" s="12">
        <f t="shared" si="10"/>
        <v>2.7027027027027026</v>
      </c>
      <c r="P80" s="12">
        <f t="shared" si="11"/>
        <v>97.297297297297305</v>
      </c>
      <c r="Q80" s="12">
        <f t="shared" si="12"/>
        <v>62.320230105465001</v>
      </c>
      <c r="R80" s="12">
        <f t="shared" si="13"/>
        <v>37.679769894534999</v>
      </c>
      <c r="S80" s="12">
        <f t="shared" si="14"/>
        <v>86.424474187380497</v>
      </c>
      <c r="T80" s="12">
        <f t="shared" si="15"/>
        <v>13.575525812619501</v>
      </c>
      <c r="V80" s="13">
        <v>21.030850263355909</v>
      </c>
      <c r="W80" s="13">
        <v>21.226831421006178</v>
      </c>
      <c r="X80" s="13">
        <v>8.5526315789473681</v>
      </c>
      <c r="Y80" s="13">
        <v>22.148603880738289</v>
      </c>
      <c r="Z80" s="13">
        <v>39.537712895377133</v>
      </c>
      <c r="AA80" s="13">
        <v>11.959829580036519</v>
      </c>
      <c r="AB80" s="13">
        <v>35.229929851909588</v>
      </c>
      <c r="AC80" s="13">
        <v>5.9839865149599669</v>
      </c>
      <c r="AD80" s="13">
        <v>21.172176029203001</v>
      </c>
    </row>
    <row r="81" spans="1:30" x14ac:dyDescent="0.35">
      <c r="A81" s="15">
        <v>76</v>
      </c>
      <c r="B81" s="5" t="s">
        <v>129</v>
      </c>
      <c r="C81" s="13">
        <v>5916</v>
      </c>
      <c r="D81" s="13">
        <v>5018</v>
      </c>
      <c r="E81" s="13">
        <v>102</v>
      </c>
      <c r="F81" s="13">
        <v>4918</v>
      </c>
      <c r="G81" s="13">
        <v>5135</v>
      </c>
      <c r="H81" s="13">
        <v>5808</v>
      </c>
      <c r="I81" s="13">
        <v>8537</v>
      </c>
      <c r="J81" s="13">
        <v>2405</v>
      </c>
      <c r="K81" s="13">
        <v>10940</v>
      </c>
      <c r="M81" s="12">
        <f t="shared" si="8"/>
        <v>54.106456923358337</v>
      </c>
      <c r="N81" s="12">
        <f t="shared" si="9"/>
        <v>45.89354307664167</v>
      </c>
      <c r="O81" s="12">
        <f t="shared" si="10"/>
        <v>2.0318725099601593</v>
      </c>
      <c r="P81" s="12">
        <f t="shared" si="11"/>
        <v>97.968127490039834</v>
      </c>
      <c r="Q81" s="12">
        <f t="shared" si="12"/>
        <v>46.924974869779767</v>
      </c>
      <c r="R81" s="12">
        <f t="shared" si="13"/>
        <v>53.075025130220233</v>
      </c>
      <c r="S81" s="12">
        <f t="shared" si="14"/>
        <v>78.020471577408159</v>
      </c>
      <c r="T81" s="12">
        <f t="shared" si="15"/>
        <v>21.979528422591848</v>
      </c>
      <c r="V81" s="13">
        <v>35.672937771345872</v>
      </c>
      <c r="W81" s="13">
        <v>35.338028169014088</v>
      </c>
      <c r="X81" s="13">
        <v>14.488636363636365</v>
      </c>
      <c r="Y81" s="13">
        <v>36.437726902274584</v>
      </c>
      <c r="Z81" s="13">
        <v>60.956790123456791</v>
      </c>
      <c r="AA81" s="13">
        <v>25.969148222669347</v>
      </c>
      <c r="AB81" s="13">
        <v>58.72600949301782</v>
      </c>
      <c r="AC81" s="13">
        <v>14.794537401574804</v>
      </c>
      <c r="AD81" s="13">
        <v>35.528708755520917</v>
      </c>
    </row>
    <row r="82" spans="1:30" x14ac:dyDescent="0.35">
      <c r="A82" s="15">
        <v>77</v>
      </c>
      <c r="B82" s="5" t="s">
        <v>130</v>
      </c>
      <c r="C82" s="13">
        <v>1069</v>
      </c>
      <c r="D82" s="13">
        <v>1066</v>
      </c>
      <c r="E82" s="13">
        <v>14</v>
      </c>
      <c r="F82" s="13">
        <v>1057</v>
      </c>
      <c r="G82" s="13">
        <v>783</v>
      </c>
      <c r="H82" s="13">
        <v>1352</v>
      </c>
      <c r="I82" s="13">
        <v>1323</v>
      </c>
      <c r="J82" s="13">
        <v>812</v>
      </c>
      <c r="K82" s="13">
        <v>2134</v>
      </c>
      <c r="M82" s="12">
        <f t="shared" si="8"/>
        <v>50.070257611241217</v>
      </c>
      <c r="N82" s="12">
        <f t="shared" si="9"/>
        <v>49.929742388758783</v>
      </c>
      <c r="O82" s="12">
        <f t="shared" si="10"/>
        <v>1.3071895424836601</v>
      </c>
      <c r="P82" s="12">
        <f t="shared" si="11"/>
        <v>98.692810457516345</v>
      </c>
      <c r="Q82" s="12">
        <f t="shared" si="12"/>
        <v>36.674473067915692</v>
      </c>
      <c r="R82" s="12">
        <f t="shared" si="13"/>
        <v>63.325526932084308</v>
      </c>
      <c r="S82" s="12">
        <f t="shared" si="14"/>
        <v>61.967213114754095</v>
      </c>
      <c r="T82" s="12">
        <f t="shared" si="15"/>
        <v>38.032786885245898</v>
      </c>
      <c r="V82" s="13">
        <v>28.013626834381551</v>
      </c>
      <c r="W82" s="13">
        <v>23.552806009721607</v>
      </c>
      <c r="X82" s="13">
        <v>42.424242424242422</v>
      </c>
      <c r="Y82" s="13">
        <v>23.535960810509909</v>
      </c>
      <c r="Z82" s="13">
        <v>65.964616680707664</v>
      </c>
      <c r="AA82" s="13">
        <v>18.91173590711988</v>
      </c>
      <c r="AB82" s="13">
        <v>57.099697885196377</v>
      </c>
      <c r="AC82" s="13">
        <v>13.486131871782096</v>
      </c>
      <c r="AD82" s="13">
        <v>25.60595152387809</v>
      </c>
    </row>
    <row r="83" spans="1:30" x14ac:dyDescent="0.35">
      <c r="A83" s="15">
        <v>78</v>
      </c>
      <c r="B83" s="5" t="s">
        <v>175</v>
      </c>
      <c r="C83" s="13">
        <v>2534</v>
      </c>
      <c r="D83" s="13">
        <v>2072</v>
      </c>
      <c r="E83" s="13">
        <v>23</v>
      </c>
      <c r="F83" s="13">
        <v>2053</v>
      </c>
      <c r="G83" s="13">
        <v>2894</v>
      </c>
      <c r="H83" s="13">
        <v>1716</v>
      </c>
      <c r="I83" s="13">
        <v>4009</v>
      </c>
      <c r="J83" s="13">
        <v>600</v>
      </c>
      <c r="K83" s="13">
        <v>4616</v>
      </c>
      <c r="M83" s="12">
        <f t="shared" si="8"/>
        <v>55.015197568389063</v>
      </c>
      <c r="N83" s="12">
        <f t="shared" si="9"/>
        <v>44.984802431610944</v>
      </c>
      <c r="O83" s="12">
        <f t="shared" si="10"/>
        <v>1.1078998073217727</v>
      </c>
      <c r="P83" s="12">
        <f t="shared" si="11"/>
        <v>98.892100192678228</v>
      </c>
      <c r="Q83" s="12">
        <f t="shared" si="12"/>
        <v>62.776572668112799</v>
      </c>
      <c r="R83" s="12">
        <f t="shared" si="13"/>
        <v>37.223427331887201</v>
      </c>
      <c r="S83" s="12">
        <f t="shared" si="14"/>
        <v>86.981991755261447</v>
      </c>
      <c r="T83" s="12">
        <f t="shared" si="15"/>
        <v>13.018008244738555</v>
      </c>
      <c r="V83" s="13">
        <v>28.205699020480857</v>
      </c>
      <c r="W83" s="13">
        <v>25.630875804057396</v>
      </c>
      <c r="X83" s="13">
        <v>11.386138613861387</v>
      </c>
      <c r="Y83" s="13">
        <v>26.02357713271644</v>
      </c>
      <c r="Z83" s="13">
        <v>51.103655306374719</v>
      </c>
      <c r="AA83" s="13">
        <v>15.042075736325385</v>
      </c>
      <c r="AB83" s="13">
        <v>45.187105500450855</v>
      </c>
      <c r="AC83" s="13">
        <v>7.3161809535422506</v>
      </c>
      <c r="AD83" s="13">
        <v>27.028926103759222</v>
      </c>
    </row>
    <row r="84" spans="1:30" x14ac:dyDescent="0.35">
      <c r="A84" s="15">
        <v>79</v>
      </c>
      <c r="B84" s="5" t="s">
        <v>176</v>
      </c>
      <c r="C84" s="13">
        <v>73</v>
      </c>
      <c r="D84" s="13">
        <v>67</v>
      </c>
      <c r="E84" s="13">
        <v>3</v>
      </c>
      <c r="F84" s="13">
        <v>66</v>
      </c>
      <c r="G84" s="13">
        <v>94</v>
      </c>
      <c r="H84" s="13">
        <v>43</v>
      </c>
      <c r="I84" s="13">
        <v>133</v>
      </c>
      <c r="J84" s="13">
        <v>11</v>
      </c>
      <c r="K84" s="13">
        <v>138</v>
      </c>
      <c r="M84" s="12">
        <f t="shared" si="8"/>
        <v>52.142857142857146</v>
      </c>
      <c r="N84" s="12">
        <f t="shared" si="9"/>
        <v>47.857142857142861</v>
      </c>
      <c r="O84" s="12">
        <f t="shared" si="10"/>
        <v>4.3478260869565215</v>
      </c>
      <c r="P84" s="12">
        <f t="shared" si="11"/>
        <v>95.652173913043484</v>
      </c>
      <c r="Q84" s="12">
        <f t="shared" si="12"/>
        <v>68.613138686131393</v>
      </c>
      <c r="R84" s="12">
        <f t="shared" si="13"/>
        <v>31.386861313868614</v>
      </c>
      <c r="S84" s="12">
        <f t="shared" si="14"/>
        <v>92.361111111111114</v>
      </c>
      <c r="T84" s="12">
        <f t="shared" si="15"/>
        <v>7.6388888888888893</v>
      </c>
      <c r="V84" s="13">
        <v>25.704225352112676</v>
      </c>
      <c r="W84" s="13">
        <v>29.646017699115045</v>
      </c>
      <c r="X84" s="13">
        <v>11.538461538461538</v>
      </c>
      <c r="Y84" s="13">
        <v>32.038834951456316</v>
      </c>
      <c r="Z84" s="13">
        <v>46.534653465346537</v>
      </c>
      <c r="AA84" s="13">
        <v>13.782051282051283</v>
      </c>
      <c r="AB84" s="13">
        <v>45.392491467576789</v>
      </c>
      <c r="AC84" s="13">
        <v>4.8034934497816595</v>
      </c>
      <c r="AD84" s="13">
        <v>26.692456479690524</v>
      </c>
    </row>
    <row r="85" spans="1:30" x14ac:dyDescent="0.35">
      <c r="A85" s="15">
        <v>80</v>
      </c>
      <c r="B85" s="5" t="s">
        <v>186</v>
      </c>
      <c r="C85" s="13">
        <v>123911</v>
      </c>
      <c r="D85" s="13">
        <v>106836</v>
      </c>
      <c r="E85" s="13">
        <v>1312</v>
      </c>
      <c r="F85" s="13">
        <v>105526</v>
      </c>
      <c r="G85" s="13">
        <v>107900</v>
      </c>
      <c r="H85" s="13">
        <v>122851</v>
      </c>
      <c r="I85" s="13">
        <v>174212</v>
      </c>
      <c r="J85" s="13">
        <v>56542</v>
      </c>
      <c r="K85" s="13">
        <v>230751</v>
      </c>
      <c r="M85" s="12">
        <f t="shared" si="8"/>
        <v>53.699939760863636</v>
      </c>
      <c r="N85" s="12">
        <f t="shared" si="9"/>
        <v>46.300060239136371</v>
      </c>
      <c r="O85" s="12">
        <f t="shared" si="10"/>
        <v>1.2280274808588705</v>
      </c>
      <c r="P85" s="12">
        <f t="shared" si="11"/>
        <v>98.77197251914113</v>
      </c>
      <c r="Q85" s="12">
        <f t="shared" si="12"/>
        <v>46.760360735164745</v>
      </c>
      <c r="R85" s="12">
        <f t="shared" si="13"/>
        <v>53.239639264835262</v>
      </c>
      <c r="S85" s="12">
        <f t="shared" si="14"/>
        <v>75.496849458730935</v>
      </c>
      <c r="T85" s="12">
        <f t="shared" si="15"/>
        <v>24.503150541269054</v>
      </c>
      <c r="V85" s="13">
        <v>33.368071825198065</v>
      </c>
      <c r="W85" s="13">
        <v>31.296980917618246</v>
      </c>
      <c r="X85" s="13">
        <v>12.579098753595396</v>
      </c>
      <c r="Y85" s="13">
        <v>31.886843194667296</v>
      </c>
      <c r="Z85" s="13">
        <v>56.114329696389753</v>
      </c>
      <c r="AA85" s="13">
        <v>23.605626874648127</v>
      </c>
      <c r="AB85" s="13">
        <v>52.062482629601845</v>
      </c>
      <c r="AC85" s="13">
        <v>14.954324011235181</v>
      </c>
      <c r="AD85" s="13">
        <v>32.376426415682047</v>
      </c>
    </row>
    <row r="86" spans="1:30" x14ac:dyDescent="0.35">
      <c r="A86" s="15">
        <v>81</v>
      </c>
      <c r="B86" s="5" t="s">
        <v>187</v>
      </c>
      <c r="C86" s="59">
        <f>SUM(C9,C12,C14:C15,C18:C19,C23,C25,C27,C31,C36,C38,C40:C41,C45,C47:C50,C54:C55,C57:C58,C62,C64,C69,C78:C79,C81:C83)</f>
        <v>102748</v>
      </c>
      <c r="D86" s="59">
        <f t="shared" ref="D86:K86" si="16">SUM(D9,D12,D14:D15,D18:D19,D23,D25,D27,D31,D36,D38,D40:D41,D45,D47:D50,D54:D55,D57:D58,D62,D64,D69,D78:D79,D81:D83)</f>
        <v>88242</v>
      </c>
      <c r="E86" s="59">
        <f t="shared" si="16"/>
        <v>891</v>
      </c>
      <c r="F86" s="59">
        <f t="shared" si="16"/>
        <v>87377</v>
      </c>
      <c r="G86" s="59">
        <f t="shared" si="16"/>
        <v>84036</v>
      </c>
      <c r="H86" s="59">
        <f t="shared" si="16"/>
        <v>106998</v>
      </c>
      <c r="I86" s="59">
        <f t="shared" si="16"/>
        <v>140511</v>
      </c>
      <c r="J86" s="59">
        <f t="shared" si="16"/>
        <v>50493</v>
      </c>
      <c r="K86" s="59">
        <f t="shared" si="16"/>
        <v>191023</v>
      </c>
      <c r="M86" s="12">
        <f>C86/SUM($C86:$D86)*100</f>
        <v>53.797581025184563</v>
      </c>
      <c r="N86" s="12">
        <f t="shared" si="9"/>
        <v>46.202418974815437</v>
      </c>
      <c r="O86" s="12">
        <f t="shared" si="10"/>
        <v>1.0094258394888294</v>
      </c>
      <c r="P86" s="12">
        <f t="shared" si="11"/>
        <v>98.990574160511173</v>
      </c>
      <c r="Q86" s="12">
        <f t="shared" si="12"/>
        <v>43.990075065171645</v>
      </c>
      <c r="R86" s="12">
        <f t="shared" si="13"/>
        <v>56.009924934828362</v>
      </c>
      <c r="S86" s="12">
        <f t="shared" si="14"/>
        <v>73.564427970094869</v>
      </c>
      <c r="T86" s="12">
        <f t="shared" si="15"/>
        <v>26.435572029905135</v>
      </c>
      <c r="V86" s="59">
        <f>AVERAGE(V9,V12,V14:V15,V18:V19,V23,V25,V27,V31,V36,V38,V40:V41,V45,V47:V50,V54:V55,V57:V58,V62,V64,V69,V78:V79,V81:V83)</f>
        <v>35.159744161538967</v>
      </c>
      <c r="W86" s="59">
        <f t="shared" ref="W86:AD86" si="17">AVERAGE(W9,W12,W14:W15,W18:W19,W23,W25,W27,W31,W36,W38,W40:W41,W45,W47:W50,W54:W55,W57:W58,W62,W64,W69,W78:W79,W81:W83)</f>
        <v>32.29247655415265</v>
      </c>
      <c r="X86" s="59">
        <f t="shared" si="17"/>
        <v>17.818944418167995</v>
      </c>
      <c r="Y86" s="59">
        <f t="shared" si="17"/>
        <v>32.683797747634536</v>
      </c>
      <c r="Z86" s="59">
        <f t="shared" si="17"/>
        <v>62.406922853152466</v>
      </c>
      <c r="AA86" s="59">
        <f t="shared" si="17"/>
        <v>24.33204073975056</v>
      </c>
      <c r="AB86" s="59">
        <f t="shared" si="17"/>
        <v>55.60148610888433</v>
      </c>
      <c r="AC86" s="59">
        <f t="shared" si="17"/>
        <v>15.234623428343347</v>
      </c>
      <c r="AD86" s="59">
        <f t="shared" si="17"/>
        <v>33.772358799515843</v>
      </c>
    </row>
    <row r="87" spans="1:30" customFormat="1" x14ac:dyDescent="0.35"/>
    <row r="88" spans="1:30" customFormat="1" x14ac:dyDescent="0.35"/>
    <row r="2886" spans="1:20" x14ac:dyDescent="0.35">
      <c r="A2886" s="6"/>
      <c r="C2886" s="13"/>
      <c r="D2886" s="13"/>
      <c r="E2886" s="13"/>
      <c r="F2886" s="13"/>
      <c r="G2886" s="13"/>
      <c r="H2886" s="13"/>
      <c r="I2886" s="13"/>
      <c r="J2886" s="13"/>
      <c r="K2886" s="13"/>
      <c r="M2886" s="12"/>
      <c r="N2886" s="12"/>
      <c r="O2886" s="12"/>
      <c r="P2886" s="12"/>
      <c r="Q2886" s="12"/>
      <c r="R2886" s="12"/>
      <c r="S2886" s="12"/>
      <c r="T2886" s="12"/>
    </row>
    <row r="2888" spans="1:20" x14ac:dyDescent="0.35">
      <c r="A2888" s="6"/>
    </row>
    <row r="2890" spans="1:20" x14ac:dyDescent="0.35">
      <c r="A2890" s="6"/>
    </row>
    <row r="2891" spans="1:20" x14ac:dyDescent="0.35">
      <c r="A2891" s="6"/>
    </row>
    <row r="2892" spans="1:20" x14ac:dyDescent="0.35">
      <c r="A2892" s="6"/>
    </row>
    <row r="2893" spans="1:20" x14ac:dyDescent="0.35">
      <c r="A2893" s="6"/>
    </row>
    <row r="2899" spans="1:21" s="2" customFormat="1" x14ac:dyDescent="0.35">
      <c r="A2899" s="7"/>
      <c r="B2899" s="5"/>
      <c r="C2899" s="5"/>
      <c r="D2899" s="5"/>
      <c r="E2899" s="5"/>
      <c r="F2899" s="5"/>
      <c r="G2899" s="5"/>
      <c r="H2899" s="5"/>
      <c r="I2899" s="5"/>
      <c r="J2899" s="5"/>
      <c r="K2899" s="5"/>
      <c r="L2899" s="5"/>
      <c r="M2899" s="5"/>
      <c r="N2899" s="5"/>
      <c r="O2899" s="5"/>
      <c r="P2899" s="5"/>
      <c r="Q2899" s="5"/>
      <c r="R2899" s="5"/>
      <c r="S2899" s="5"/>
      <c r="T2899" s="5"/>
      <c r="U2899"/>
    </row>
    <row r="2922" spans="3:20" x14ac:dyDescent="0.35">
      <c r="C2922" s="13"/>
      <c r="D2922" s="13"/>
      <c r="E2922" s="13"/>
      <c r="F2922" s="13"/>
      <c r="G2922" s="13"/>
      <c r="H2922" s="13"/>
      <c r="I2922" s="13"/>
      <c r="J2922" s="13"/>
      <c r="K2922" s="13"/>
      <c r="M2922" s="12"/>
      <c r="N2922" s="12"/>
      <c r="O2922" s="12"/>
      <c r="P2922" s="12"/>
      <c r="Q2922" s="12"/>
      <c r="R2922" s="12"/>
      <c r="S2922" s="12"/>
      <c r="T2922" s="12"/>
    </row>
  </sheetData>
  <sheetProtection sheet="1" objects="1" scenarios="1"/>
  <sortState xmlns:xlrd2="http://schemas.microsoft.com/office/spreadsheetml/2017/richdata2" ref="B6:T2850">
    <sortCondition ref="B6:B2850"/>
  </sortState>
  <mergeCells count="1">
    <mergeCell ref="O4:P4"/>
  </mergeCells>
  <pageMargins left="0.75" right="0.75" top="1" bottom="1" header="0.5" footer="0.5"/>
  <pageSetup orientation="portrait"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J3714"/>
  <sheetViews>
    <sheetView zoomScale="85" zoomScaleNormal="85" workbookViewId="0">
      <selection activeCell="R25" sqref="R25"/>
    </sheetView>
  </sheetViews>
  <sheetFormatPr defaultColWidth="15.73046875" defaultRowHeight="12.75" x14ac:dyDescent="0.35"/>
  <cols>
    <col min="1" max="1" width="2.3984375" style="5" customWidth="1"/>
    <col min="2" max="2" width="12.1328125" style="5" customWidth="1"/>
    <col min="3" max="3" width="12" style="5" customWidth="1"/>
    <col min="4" max="4" width="15.73046875" style="5"/>
    <col min="5" max="5" width="11.59765625" style="5" customWidth="1"/>
    <col min="6" max="6" width="12.86328125" style="5" customWidth="1"/>
    <col min="7" max="15" width="8.73046875" style="5" customWidth="1"/>
    <col min="16" max="16" width="13.265625" style="5" customWidth="1"/>
    <col min="17" max="25" width="8" style="5" customWidth="1"/>
    <col min="26" max="26" width="1.86328125" style="5" customWidth="1"/>
    <col min="27" max="35" width="8" customWidth="1"/>
    <col min="37" max="16384" width="15.73046875" style="5"/>
  </cols>
  <sheetData>
    <row r="1" spans="1:35" x14ac:dyDescent="0.35">
      <c r="A1" s="4" t="s">
        <v>205</v>
      </c>
    </row>
    <row r="2" spans="1:35" x14ac:dyDescent="0.35">
      <c r="A2" s="4" t="s">
        <v>0</v>
      </c>
    </row>
    <row r="4" spans="1:35" ht="15.75" x14ac:dyDescent="0.5">
      <c r="A4" s="1"/>
      <c r="G4" s="90" t="s">
        <v>1</v>
      </c>
      <c r="H4" s="90"/>
      <c r="I4" s="90"/>
      <c r="J4" s="91" t="s">
        <v>2</v>
      </c>
      <c r="K4" s="91"/>
      <c r="L4" s="91"/>
      <c r="M4" s="92" t="s">
        <v>3</v>
      </c>
      <c r="N4" s="92"/>
      <c r="O4" s="92"/>
      <c r="Q4" s="34" t="s">
        <v>179</v>
      </c>
      <c r="R4"/>
      <c r="S4"/>
      <c r="T4"/>
      <c r="U4"/>
      <c r="V4"/>
      <c r="W4"/>
      <c r="X4"/>
      <c r="Y4"/>
      <c r="AA4" s="34" t="s">
        <v>180</v>
      </c>
    </row>
    <row r="5" spans="1:35" ht="21" x14ac:dyDescent="0.35">
      <c r="A5" s="1"/>
      <c r="G5" s="9" t="s">
        <v>4</v>
      </c>
      <c r="H5" s="9" t="s">
        <v>5</v>
      </c>
      <c r="I5" s="9" t="s">
        <v>3</v>
      </c>
      <c r="J5" s="10" t="s">
        <v>4</v>
      </c>
      <c r="K5" s="10" t="s">
        <v>5</v>
      </c>
      <c r="L5" s="10" t="s">
        <v>3</v>
      </c>
      <c r="M5" s="11" t="s">
        <v>4</v>
      </c>
      <c r="N5" s="11" t="s">
        <v>5</v>
      </c>
      <c r="O5" s="11" t="s">
        <v>3</v>
      </c>
      <c r="Q5" s="11" t="s">
        <v>93</v>
      </c>
      <c r="R5" s="11" t="s">
        <v>94</v>
      </c>
      <c r="S5" s="11" t="s">
        <v>95</v>
      </c>
      <c r="T5" s="11" t="s">
        <v>96</v>
      </c>
      <c r="U5" s="11" t="s">
        <v>98</v>
      </c>
      <c r="V5" s="11" t="s">
        <v>97</v>
      </c>
      <c r="W5" s="11" t="s">
        <v>4</v>
      </c>
      <c r="X5" s="11" t="s">
        <v>5</v>
      </c>
      <c r="Y5" s="11" t="s">
        <v>3</v>
      </c>
      <c r="AA5" s="11" t="s">
        <v>93</v>
      </c>
      <c r="AB5" s="11" t="s">
        <v>94</v>
      </c>
      <c r="AC5" s="11" t="s">
        <v>95</v>
      </c>
      <c r="AD5" s="11" t="s">
        <v>96</v>
      </c>
      <c r="AE5" s="11" t="s">
        <v>98</v>
      </c>
      <c r="AF5" s="11" t="s">
        <v>97</v>
      </c>
      <c r="AG5" s="11" t="s">
        <v>4</v>
      </c>
      <c r="AH5" s="11" t="s">
        <v>5</v>
      </c>
      <c r="AI5" s="11" t="s">
        <v>3</v>
      </c>
    </row>
    <row r="6" spans="1:35" x14ac:dyDescent="0.35">
      <c r="B6" s="3" t="s">
        <v>6</v>
      </c>
      <c r="C6" s="3" t="s">
        <v>7</v>
      </c>
      <c r="D6" s="3" t="s">
        <v>8</v>
      </c>
      <c r="E6" s="3" t="s">
        <v>9</v>
      </c>
      <c r="F6" s="3" t="s">
        <v>10</v>
      </c>
      <c r="G6" s="8">
        <v>83</v>
      </c>
      <c r="H6" s="8">
        <v>0</v>
      </c>
      <c r="I6" s="8">
        <v>83</v>
      </c>
      <c r="J6" s="8">
        <v>61</v>
      </c>
      <c r="K6" s="8">
        <v>0</v>
      </c>
      <c r="L6" s="8">
        <v>62</v>
      </c>
      <c r="M6" s="8">
        <v>143</v>
      </c>
      <c r="N6" s="8">
        <v>0</v>
      </c>
      <c r="O6" s="8">
        <v>144</v>
      </c>
      <c r="P6" s="5" t="str">
        <f>B6</f>
        <v>Alpine (S)</v>
      </c>
      <c r="Q6" s="13">
        <f>I38/SUM(I38:I41)*100</f>
        <v>23.260073260073259</v>
      </c>
      <c r="R6" s="13">
        <f>L38/SUM(L38:L41)*100</f>
        <v>23.32657200811359</v>
      </c>
      <c r="S6" s="13">
        <f>L26/SUM(L26:L29)*100</f>
        <v>0</v>
      </c>
      <c r="T6" s="13">
        <f>L14/SUM(L14:L17)*100</f>
        <v>24.472573839662449</v>
      </c>
      <c r="U6" s="13">
        <f>O30/SUM(O30:O33)*100</f>
        <v>38.219895287958117</v>
      </c>
      <c r="V6" s="13">
        <f>O34/SUM(O34:O37)*100</f>
        <v>14.09090909090909</v>
      </c>
      <c r="W6" s="13">
        <f>M38/SUM(M38:M41)*100</f>
        <v>37.132987910189982</v>
      </c>
      <c r="X6" s="13">
        <f>N38/SUM(N38:N41)*100</f>
        <v>5.4945054945054945</v>
      </c>
      <c r="Y6" s="13">
        <f>O38/SUM(O38:O41)*100</f>
        <v>23.249027237354085</v>
      </c>
      <c r="AA6" s="13">
        <f>I38</f>
        <v>127</v>
      </c>
      <c r="AB6" s="13">
        <f>L38</f>
        <v>115</v>
      </c>
      <c r="AC6" s="13">
        <f>L26</f>
        <v>0</v>
      </c>
      <c r="AD6" s="13">
        <f>L14</f>
        <v>116</v>
      </c>
      <c r="AE6" s="13">
        <f>O30</f>
        <v>146</v>
      </c>
      <c r="AF6" s="13">
        <f>O34</f>
        <v>93</v>
      </c>
      <c r="AG6" s="13">
        <f>M38</f>
        <v>215</v>
      </c>
      <c r="AH6" s="13">
        <f>N38</f>
        <v>25</v>
      </c>
      <c r="AI6" s="13">
        <f>O38</f>
        <v>239</v>
      </c>
    </row>
    <row r="7" spans="1:35" x14ac:dyDescent="0.35">
      <c r="F7" s="3" t="s">
        <v>11</v>
      </c>
      <c r="G7" s="8">
        <v>7</v>
      </c>
      <c r="H7" s="8">
        <v>5</v>
      </c>
      <c r="I7" s="8">
        <v>12</v>
      </c>
      <c r="J7" s="8">
        <v>0</v>
      </c>
      <c r="K7" s="8">
        <v>4</v>
      </c>
      <c r="L7" s="8">
        <v>6</v>
      </c>
      <c r="M7" s="8">
        <v>4</v>
      </c>
      <c r="N7" s="8">
        <v>8</v>
      </c>
      <c r="O7" s="8">
        <v>18</v>
      </c>
    </row>
    <row r="8" spans="1:35" x14ac:dyDescent="0.35">
      <c r="E8" s="3" t="s">
        <v>12</v>
      </c>
      <c r="F8" s="3" t="s">
        <v>10</v>
      </c>
      <c r="G8" s="8">
        <v>93</v>
      </c>
      <c r="H8" s="8">
        <v>0</v>
      </c>
      <c r="I8" s="8">
        <v>88</v>
      </c>
      <c r="J8" s="8">
        <v>70</v>
      </c>
      <c r="K8" s="8">
        <v>0</v>
      </c>
      <c r="L8" s="8">
        <v>76</v>
      </c>
      <c r="M8" s="8">
        <v>161</v>
      </c>
      <c r="N8" s="8">
        <v>0</v>
      </c>
      <c r="O8" s="8">
        <v>166</v>
      </c>
    </row>
    <row r="9" spans="1:35" x14ac:dyDescent="0.35">
      <c r="F9" s="3" t="s">
        <v>11</v>
      </c>
      <c r="G9" s="8">
        <v>5</v>
      </c>
      <c r="H9" s="8">
        <v>30</v>
      </c>
      <c r="I9" s="8">
        <v>28</v>
      </c>
      <c r="J9" s="8">
        <v>0</v>
      </c>
      <c r="K9" s="8">
        <v>5</v>
      </c>
      <c r="L9" s="8">
        <v>9</v>
      </c>
      <c r="M9" s="8">
        <v>7</v>
      </c>
      <c r="N9" s="8">
        <v>34</v>
      </c>
      <c r="O9" s="8">
        <v>43</v>
      </c>
    </row>
    <row r="10" spans="1:35" x14ac:dyDescent="0.35">
      <c r="D10" s="3" t="s">
        <v>13</v>
      </c>
      <c r="E10" s="3" t="s">
        <v>9</v>
      </c>
      <c r="F10" s="3" t="s">
        <v>10</v>
      </c>
      <c r="G10" s="8">
        <v>32</v>
      </c>
      <c r="H10" s="8">
        <v>11</v>
      </c>
      <c r="I10" s="8">
        <v>43</v>
      </c>
      <c r="J10" s="8">
        <v>41</v>
      </c>
      <c r="K10" s="8">
        <v>15</v>
      </c>
      <c r="L10" s="8">
        <v>54</v>
      </c>
      <c r="M10" s="8">
        <v>74</v>
      </c>
      <c r="N10" s="8">
        <v>25</v>
      </c>
      <c r="O10" s="8">
        <v>93</v>
      </c>
    </row>
    <row r="11" spans="1:35" x14ac:dyDescent="0.35">
      <c r="F11" s="3" t="s">
        <v>11</v>
      </c>
      <c r="G11" s="8">
        <v>7</v>
      </c>
      <c r="H11" s="8">
        <v>21</v>
      </c>
      <c r="I11" s="8">
        <v>30</v>
      </c>
      <c r="J11" s="8">
        <v>5</v>
      </c>
      <c r="K11" s="8">
        <v>11</v>
      </c>
      <c r="L11" s="8">
        <v>15</v>
      </c>
      <c r="M11" s="8">
        <v>18</v>
      </c>
      <c r="N11" s="8">
        <v>32</v>
      </c>
      <c r="O11" s="8">
        <v>40</v>
      </c>
    </row>
    <row r="12" spans="1:35" x14ac:dyDescent="0.35">
      <c r="E12" s="3" t="s">
        <v>12</v>
      </c>
      <c r="F12" s="3" t="s">
        <v>10</v>
      </c>
      <c r="G12" s="8">
        <v>52</v>
      </c>
      <c r="H12" s="8">
        <v>49</v>
      </c>
      <c r="I12" s="8">
        <v>101</v>
      </c>
      <c r="J12" s="8">
        <v>58</v>
      </c>
      <c r="K12" s="8">
        <v>63</v>
      </c>
      <c r="L12" s="8">
        <v>126</v>
      </c>
      <c r="M12" s="8">
        <v>110</v>
      </c>
      <c r="N12" s="8">
        <v>110</v>
      </c>
      <c r="O12" s="8">
        <v>226</v>
      </c>
    </row>
    <row r="13" spans="1:35" x14ac:dyDescent="0.35">
      <c r="F13" s="3" t="s">
        <v>11</v>
      </c>
      <c r="G13" s="8">
        <v>34</v>
      </c>
      <c r="H13" s="8">
        <v>120</v>
      </c>
      <c r="I13" s="8">
        <v>150</v>
      </c>
      <c r="J13" s="8">
        <v>22</v>
      </c>
      <c r="K13" s="8">
        <v>100</v>
      </c>
      <c r="L13" s="8">
        <v>123</v>
      </c>
      <c r="M13" s="8">
        <v>56</v>
      </c>
      <c r="N13" s="8">
        <v>219</v>
      </c>
      <c r="O13" s="8">
        <v>279</v>
      </c>
    </row>
    <row r="14" spans="1:35" x14ac:dyDescent="0.35">
      <c r="D14" s="3" t="s">
        <v>3</v>
      </c>
      <c r="E14" s="3" t="s">
        <v>9</v>
      </c>
      <c r="F14" s="3" t="s">
        <v>10</v>
      </c>
      <c r="G14" s="8">
        <v>112</v>
      </c>
      <c r="H14" s="8">
        <v>11</v>
      </c>
      <c r="I14" s="8">
        <v>127</v>
      </c>
      <c r="J14" s="8">
        <v>100</v>
      </c>
      <c r="K14" s="8">
        <v>19</v>
      </c>
      <c r="L14" s="8">
        <v>116</v>
      </c>
      <c r="M14" s="8">
        <v>209</v>
      </c>
      <c r="N14" s="8">
        <v>25</v>
      </c>
      <c r="O14" s="8">
        <v>236</v>
      </c>
    </row>
    <row r="15" spans="1:35" x14ac:dyDescent="0.35">
      <c r="F15" s="3" t="s">
        <v>11</v>
      </c>
      <c r="G15" s="8">
        <v>13</v>
      </c>
      <c r="H15" s="8">
        <v>26</v>
      </c>
      <c r="I15" s="8">
        <v>42</v>
      </c>
      <c r="J15" s="8">
        <v>7</v>
      </c>
      <c r="K15" s="8">
        <v>15</v>
      </c>
      <c r="L15" s="8">
        <v>24</v>
      </c>
      <c r="M15" s="8">
        <v>21</v>
      </c>
      <c r="N15" s="8">
        <v>39</v>
      </c>
      <c r="O15" s="8">
        <v>59</v>
      </c>
    </row>
    <row r="16" spans="1:35" x14ac:dyDescent="0.35">
      <c r="E16" s="3" t="s">
        <v>12</v>
      </c>
      <c r="F16" s="3" t="s">
        <v>10</v>
      </c>
      <c r="G16" s="8">
        <v>145</v>
      </c>
      <c r="H16" s="8">
        <v>49</v>
      </c>
      <c r="I16" s="8">
        <v>189</v>
      </c>
      <c r="J16" s="8">
        <v>128</v>
      </c>
      <c r="K16" s="8">
        <v>67</v>
      </c>
      <c r="L16" s="8">
        <v>198</v>
      </c>
      <c r="M16" s="8">
        <v>272</v>
      </c>
      <c r="N16" s="8">
        <v>111</v>
      </c>
      <c r="O16" s="8">
        <v>388</v>
      </c>
    </row>
    <row r="17" spans="3:15" x14ac:dyDescent="0.35">
      <c r="F17" s="3" t="s">
        <v>11</v>
      </c>
      <c r="G17" s="8">
        <v>37</v>
      </c>
      <c r="H17" s="8">
        <v>147</v>
      </c>
      <c r="I17" s="8">
        <v>188</v>
      </c>
      <c r="J17" s="8">
        <v>29</v>
      </c>
      <c r="K17" s="8">
        <v>110</v>
      </c>
      <c r="L17" s="8">
        <v>136</v>
      </c>
      <c r="M17" s="8">
        <v>66</v>
      </c>
      <c r="N17" s="8">
        <v>250</v>
      </c>
      <c r="O17" s="8">
        <v>319</v>
      </c>
    </row>
    <row r="18" spans="3:15" x14ac:dyDescent="0.35">
      <c r="C18" s="3" t="s">
        <v>14</v>
      </c>
      <c r="D18" s="3" t="s">
        <v>8</v>
      </c>
      <c r="E18" s="3" t="s">
        <v>9</v>
      </c>
      <c r="F18" s="3" t="s">
        <v>10</v>
      </c>
      <c r="G18" s="8">
        <v>0</v>
      </c>
      <c r="H18" s="8">
        <v>0</v>
      </c>
      <c r="I18" s="8">
        <v>0</v>
      </c>
      <c r="J18" s="8">
        <v>0</v>
      </c>
      <c r="K18" s="8">
        <v>0</v>
      </c>
      <c r="L18" s="8">
        <v>0</v>
      </c>
      <c r="M18" s="8">
        <v>0</v>
      </c>
      <c r="N18" s="8">
        <v>0</v>
      </c>
      <c r="O18" s="8">
        <v>0</v>
      </c>
    </row>
    <row r="19" spans="3:15" x14ac:dyDescent="0.35">
      <c r="F19" s="3" t="s">
        <v>11</v>
      </c>
      <c r="G19" s="8">
        <v>0</v>
      </c>
      <c r="H19" s="8">
        <v>0</v>
      </c>
      <c r="I19" s="8">
        <v>0</v>
      </c>
      <c r="J19" s="8">
        <v>0</v>
      </c>
      <c r="K19" s="8">
        <v>0</v>
      </c>
      <c r="L19" s="8">
        <v>5</v>
      </c>
      <c r="M19" s="8">
        <v>0</v>
      </c>
      <c r="N19" s="8">
        <v>0</v>
      </c>
      <c r="O19" s="8">
        <v>5</v>
      </c>
    </row>
    <row r="20" spans="3:15" x14ac:dyDescent="0.35">
      <c r="E20" s="3" t="s">
        <v>12</v>
      </c>
      <c r="F20" s="3" t="s">
        <v>10</v>
      </c>
      <c r="G20" s="8">
        <v>0</v>
      </c>
      <c r="H20" s="8">
        <v>0</v>
      </c>
      <c r="I20" s="8">
        <v>0</v>
      </c>
      <c r="J20" s="8">
        <v>0</v>
      </c>
      <c r="K20" s="8">
        <v>0</v>
      </c>
      <c r="L20" s="8">
        <v>0</v>
      </c>
      <c r="M20" s="8">
        <v>0</v>
      </c>
      <c r="N20" s="8">
        <v>0</v>
      </c>
      <c r="O20" s="8">
        <v>0</v>
      </c>
    </row>
    <row r="21" spans="3:15" x14ac:dyDescent="0.35">
      <c r="F21" s="3" t="s">
        <v>11</v>
      </c>
      <c r="G21" s="8">
        <v>0</v>
      </c>
      <c r="H21" s="8">
        <v>0</v>
      </c>
      <c r="I21" s="8">
        <v>0</v>
      </c>
      <c r="J21" s="8">
        <v>0</v>
      </c>
      <c r="K21" s="8">
        <v>0</v>
      </c>
      <c r="L21" s="8">
        <v>0</v>
      </c>
      <c r="M21" s="8">
        <v>0</v>
      </c>
      <c r="N21" s="8">
        <v>0</v>
      </c>
      <c r="O21" s="8">
        <v>0</v>
      </c>
    </row>
    <row r="22" spans="3:15" x14ac:dyDescent="0.35">
      <c r="D22" s="3" t="s">
        <v>13</v>
      </c>
      <c r="E22" s="3" t="s">
        <v>9</v>
      </c>
      <c r="F22" s="3" t="s">
        <v>10</v>
      </c>
      <c r="G22" s="8">
        <v>0</v>
      </c>
      <c r="H22" s="8">
        <v>0</v>
      </c>
      <c r="I22" s="8">
        <v>0</v>
      </c>
      <c r="J22" s="8">
        <v>0</v>
      </c>
      <c r="K22" s="8">
        <v>0</v>
      </c>
      <c r="L22" s="8">
        <v>0</v>
      </c>
      <c r="M22" s="8">
        <v>0</v>
      </c>
      <c r="N22" s="8">
        <v>0</v>
      </c>
      <c r="O22" s="8">
        <v>0</v>
      </c>
    </row>
    <row r="23" spans="3:15" x14ac:dyDescent="0.35">
      <c r="F23" s="3" t="s">
        <v>11</v>
      </c>
      <c r="G23" s="8">
        <v>0</v>
      </c>
      <c r="H23" s="8">
        <v>0</v>
      </c>
      <c r="I23" s="8">
        <v>0</v>
      </c>
      <c r="J23" s="8">
        <v>0</v>
      </c>
      <c r="K23" s="8">
        <v>9</v>
      </c>
      <c r="L23" s="8">
        <v>9</v>
      </c>
      <c r="M23" s="8">
        <v>0</v>
      </c>
      <c r="N23" s="8">
        <v>9</v>
      </c>
      <c r="O23" s="8">
        <v>9</v>
      </c>
    </row>
    <row r="24" spans="3:15" x14ac:dyDescent="0.35">
      <c r="E24" s="3" t="s">
        <v>12</v>
      </c>
      <c r="F24" s="3" t="s">
        <v>10</v>
      </c>
      <c r="G24" s="8">
        <v>0</v>
      </c>
      <c r="H24" s="8">
        <v>0</v>
      </c>
      <c r="I24" s="8">
        <v>0</v>
      </c>
      <c r="J24" s="8">
        <v>0</v>
      </c>
      <c r="K24" s="8">
        <v>0</v>
      </c>
      <c r="L24" s="8">
        <v>0</v>
      </c>
      <c r="M24" s="8">
        <v>0</v>
      </c>
      <c r="N24" s="8">
        <v>0</v>
      </c>
      <c r="O24" s="8">
        <v>0</v>
      </c>
    </row>
    <row r="25" spans="3:15" x14ac:dyDescent="0.35">
      <c r="F25" s="3" t="s">
        <v>11</v>
      </c>
      <c r="G25" s="8">
        <v>0</v>
      </c>
      <c r="H25" s="8">
        <v>0</v>
      </c>
      <c r="I25" s="8">
        <v>0</v>
      </c>
      <c r="J25" s="8">
        <v>0</v>
      </c>
      <c r="K25" s="8">
        <v>5</v>
      </c>
      <c r="L25" s="8">
        <v>5</v>
      </c>
      <c r="M25" s="8">
        <v>0</v>
      </c>
      <c r="N25" s="8">
        <v>5</v>
      </c>
      <c r="O25" s="8">
        <v>5</v>
      </c>
    </row>
    <row r="26" spans="3:15" x14ac:dyDescent="0.35">
      <c r="D26" s="3" t="s">
        <v>3</v>
      </c>
      <c r="E26" s="3" t="s">
        <v>9</v>
      </c>
      <c r="F26" s="3" t="s">
        <v>10</v>
      </c>
      <c r="G26" s="8">
        <v>0</v>
      </c>
      <c r="H26" s="8">
        <v>0</v>
      </c>
      <c r="I26" s="8">
        <v>0</v>
      </c>
      <c r="J26" s="8">
        <v>0</v>
      </c>
      <c r="K26" s="8">
        <v>0</v>
      </c>
      <c r="L26" s="8">
        <v>0</v>
      </c>
      <c r="M26" s="8">
        <v>0</v>
      </c>
      <c r="N26" s="8">
        <v>0</v>
      </c>
      <c r="O26" s="8">
        <v>0</v>
      </c>
    </row>
    <row r="27" spans="3:15" x14ac:dyDescent="0.35">
      <c r="F27" s="3" t="s">
        <v>11</v>
      </c>
      <c r="G27" s="8">
        <v>0</v>
      </c>
      <c r="H27" s="8">
        <v>0</v>
      </c>
      <c r="I27" s="8">
        <v>0</v>
      </c>
      <c r="J27" s="8">
        <v>0</v>
      </c>
      <c r="K27" s="8">
        <v>15</v>
      </c>
      <c r="L27" s="8">
        <v>13</v>
      </c>
      <c r="M27" s="8">
        <v>0</v>
      </c>
      <c r="N27" s="8">
        <v>15</v>
      </c>
      <c r="O27" s="8">
        <v>13</v>
      </c>
    </row>
    <row r="28" spans="3:15" x14ac:dyDescent="0.35">
      <c r="E28" s="3" t="s">
        <v>12</v>
      </c>
      <c r="F28" s="3" t="s">
        <v>10</v>
      </c>
      <c r="G28" s="8">
        <v>0</v>
      </c>
      <c r="H28" s="8">
        <v>0</v>
      </c>
      <c r="I28" s="8">
        <v>0</v>
      </c>
      <c r="J28" s="8">
        <v>0</v>
      </c>
      <c r="K28" s="8">
        <v>0</v>
      </c>
      <c r="L28" s="8">
        <v>0</v>
      </c>
      <c r="M28" s="8">
        <v>0</v>
      </c>
      <c r="N28" s="8">
        <v>0</v>
      </c>
      <c r="O28" s="8">
        <v>0</v>
      </c>
    </row>
    <row r="29" spans="3:15" x14ac:dyDescent="0.35">
      <c r="F29" s="3" t="s">
        <v>11</v>
      </c>
      <c r="G29" s="8">
        <v>0</v>
      </c>
      <c r="H29" s="8">
        <v>0</v>
      </c>
      <c r="I29" s="8">
        <v>0</v>
      </c>
      <c r="J29" s="8">
        <v>0</v>
      </c>
      <c r="K29" s="8">
        <v>9</v>
      </c>
      <c r="L29" s="8">
        <v>9</v>
      </c>
      <c r="M29" s="8">
        <v>0</v>
      </c>
      <c r="N29" s="8">
        <v>9</v>
      </c>
      <c r="O29" s="8">
        <v>9</v>
      </c>
    </row>
    <row r="30" spans="3:15" x14ac:dyDescent="0.35">
      <c r="C30" s="3" t="s">
        <v>3</v>
      </c>
      <c r="D30" s="3" t="s">
        <v>8</v>
      </c>
      <c r="E30" s="3" t="s">
        <v>9</v>
      </c>
      <c r="F30" s="3" t="s">
        <v>10</v>
      </c>
      <c r="G30" s="8">
        <v>83</v>
      </c>
      <c r="H30" s="8">
        <v>0</v>
      </c>
      <c r="I30" s="8">
        <v>83</v>
      </c>
      <c r="J30" s="8">
        <v>65</v>
      </c>
      <c r="K30" s="8">
        <v>0</v>
      </c>
      <c r="L30" s="8">
        <v>62</v>
      </c>
      <c r="M30" s="8">
        <v>141</v>
      </c>
      <c r="N30" s="8">
        <v>0</v>
      </c>
      <c r="O30" s="8">
        <v>146</v>
      </c>
    </row>
    <row r="31" spans="3:15" x14ac:dyDescent="0.35">
      <c r="F31" s="3" t="s">
        <v>11</v>
      </c>
      <c r="G31" s="8">
        <v>7</v>
      </c>
      <c r="H31" s="8">
        <v>5</v>
      </c>
      <c r="I31" s="8">
        <v>12</v>
      </c>
      <c r="J31" s="8">
        <v>0</v>
      </c>
      <c r="K31" s="8">
        <v>8</v>
      </c>
      <c r="L31" s="8">
        <v>12</v>
      </c>
      <c r="M31" s="8">
        <v>7</v>
      </c>
      <c r="N31" s="8">
        <v>13</v>
      </c>
      <c r="O31" s="8">
        <v>26</v>
      </c>
    </row>
    <row r="32" spans="3:15" x14ac:dyDescent="0.35">
      <c r="E32" s="3" t="s">
        <v>12</v>
      </c>
      <c r="F32" s="3" t="s">
        <v>10</v>
      </c>
      <c r="G32" s="8">
        <v>93</v>
      </c>
      <c r="H32" s="8">
        <v>0</v>
      </c>
      <c r="I32" s="8">
        <v>88</v>
      </c>
      <c r="J32" s="8">
        <v>70</v>
      </c>
      <c r="K32" s="8">
        <v>4</v>
      </c>
      <c r="L32" s="8">
        <v>75</v>
      </c>
      <c r="M32" s="8">
        <v>161</v>
      </c>
      <c r="N32" s="8">
        <v>3</v>
      </c>
      <c r="O32" s="8">
        <v>166</v>
      </c>
    </row>
    <row r="33" spans="2:36" x14ac:dyDescent="0.35">
      <c r="F33" s="3" t="s">
        <v>11</v>
      </c>
      <c r="G33" s="8">
        <v>5</v>
      </c>
      <c r="H33" s="8">
        <v>30</v>
      </c>
      <c r="I33" s="8">
        <v>28</v>
      </c>
      <c r="J33" s="8">
        <v>0</v>
      </c>
      <c r="K33" s="8">
        <v>10</v>
      </c>
      <c r="L33" s="8">
        <v>11</v>
      </c>
      <c r="M33" s="8">
        <v>7</v>
      </c>
      <c r="N33" s="8">
        <v>35</v>
      </c>
      <c r="O33" s="8">
        <v>44</v>
      </c>
    </row>
    <row r="34" spans="2:36" x14ac:dyDescent="0.35">
      <c r="D34" s="3" t="s">
        <v>13</v>
      </c>
      <c r="E34" s="3" t="s">
        <v>9</v>
      </c>
      <c r="F34" s="3" t="s">
        <v>10</v>
      </c>
      <c r="G34" s="8">
        <v>32</v>
      </c>
      <c r="H34" s="8">
        <v>11</v>
      </c>
      <c r="I34" s="8">
        <v>43</v>
      </c>
      <c r="J34" s="8">
        <v>41</v>
      </c>
      <c r="K34" s="8">
        <v>15</v>
      </c>
      <c r="L34" s="8">
        <v>54</v>
      </c>
      <c r="M34" s="8">
        <v>74</v>
      </c>
      <c r="N34" s="8">
        <v>25</v>
      </c>
      <c r="O34" s="8">
        <v>93</v>
      </c>
    </row>
    <row r="35" spans="2:36" x14ac:dyDescent="0.35">
      <c r="F35" s="3" t="s">
        <v>11</v>
      </c>
      <c r="G35" s="8">
        <v>7</v>
      </c>
      <c r="H35" s="8">
        <v>21</v>
      </c>
      <c r="I35" s="8">
        <v>30</v>
      </c>
      <c r="J35" s="8">
        <v>5</v>
      </c>
      <c r="K35" s="8">
        <v>21</v>
      </c>
      <c r="L35" s="8">
        <v>28</v>
      </c>
      <c r="M35" s="8">
        <v>18</v>
      </c>
      <c r="N35" s="8">
        <v>39</v>
      </c>
      <c r="O35" s="8">
        <v>53</v>
      </c>
    </row>
    <row r="36" spans="2:36" x14ac:dyDescent="0.35">
      <c r="E36" s="3" t="s">
        <v>12</v>
      </c>
      <c r="F36" s="3" t="s">
        <v>10</v>
      </c>
      <c r="G36" s="8">
        <v>52</v>
      </c>
      <c r="H36" s="8">
        <v>49</v>
      </c>
      <c r="I36" s="8">
        <v>101</v>
      </c>
      <c r="J36" s="8">
        <v>58</v>
      </c>
      <c r="K36" s="8">
        <v>63</v>
      </c>
      <c r="L36" s="8">
        <v>126</v>
      </c>
      <c r="M36" s="8">
        <v>110</v>
      </c>
      <c r="N36" s="8">
        <v>110</v>
      </c>
      <c r="O36" s="8">
        <v>226</v>
      </c>
    </row>
    <row r="37" spans="2:36" x14ac:dyDescent="0.35">
      <c r="F37" s="3" t="s">
        <v>11</v>
      </c>
      <c r="G37" s="8">
        <v>34</v>
      </c>
      <c r="H37" s="8">
        <v>120</v>
      </c>
      <c r="I37" s="8">
        <v>150</v>
      </c>
      <c r="J37" s="8">
        <v>22</v>
      </c>
      <c r="K37" s="8">
        <v>106</v>
      </c>
      <c r="L37" s="8">
        <v>131</v>
      </c>
      <c r="M37" s="8">
        <v>56</v>
      </c>
      <c r="N37" s="8">
        <v>228</v>
      </c>
      <c r="O37" s="8">
        <v>288</v>
      </c>
    </row>
    <row r="38" spans="2:36" x14ac:dyDescent="0.35">
      <c r="D38" s="3" t="s">
        <v>3</v>
      </c>
      <c r="E38" s="3" t="s">
        <v>9</v>
      </c>
      <c r="F38" s="3" t="s">
        <v>10</v>
      </c>
      <c r="G38" s="8">
        <v>112</v>
      </c>
      <c r="H38" s="8">
        <v>11</v>
      </c>
      <c r="I38" s="8">
        <v>127</v>
      </c>
      <c r="J38" s="8">
        <v>103</v>
      </c>
      <c r="K38" s="8">
        <v>19</v>
      </c>
      <c r="L38" s="8">
        <v>115</v>
      </c>
      <c r="M38" s="8">
        <v>215</v>
      </c>
      <c r="N38" s="8">
        <v>25</v>
      </c>
      <c r="O38" s="8">
        <v>239</v>
      </c>
    </row>
    <row r="39" spans="2:36" x14ac:dyDescent="0.35">
      <c r="F39" s="3" t="s">
        <v>11</v>
      </c>
      <c r="G39" s="8">
        <v>13</v>
      </c>
      <c r="H39" s="8">
        <v>26</v>
      </c>
      <c r="I39" s="8">
        <v>42</v>
      </c>
      <c r="J39" s="8">
        <v>4</v>
      </c>
      <c r="K39" s="8">
        <v>27</v>
      </c>
      <c r="L39" s="8">
        <v>39</v>
      </c>
      <c r="M39" s="8">
        <v>26</v>
      </c>
      <c r="N39" s="8">
        <v>50</v>
      </c>
      <c r="O39" s="8">
        <v>76</v>
      </c>
    </row>
    <row r="40" spans="2:36" x14ac:dyDescent="0.35">
      <c r="E40" s="3" t="s">
        <v>12</v>
      </c>
      <c r="F40" s="3" t="s">
        <v>10</v>
      </c>
      <c r="G40" s="8">
        <v>145</v>
      </c>
      <c r="H40" s="8">
        <v>49</v>
      </c>
      <c r="I40" s="8">
        <v>189</v>
      </c>
      <c r="J40" s="8">
        <v>128</v>
      </c>
      <c r="K40" s="8">
        <v>64</v>
      </c>
      <c r="L40" s="8">
        <v>197</v>
      </c>
      <c r="M40" s="8">
        <v>272</v>
      </c>
      <c r="N40" s="8">
        <v>117</v>
      </c>
      <c r="O40" s="8">
        <v>385</v>
      </c>
    </row>
    <row r="41" spans="2:36" x14ac:dyDescent="0.35">
      <c r="F41" s="3" t="s">
        <v>11</v>
      </c>
      <c r="G41" s="8">
        <v>37</v>
      </c>
      <c r="H41" s="8">
        <v>147</v>
      </c>
      <c r="I41" s="8">
        <v>188</v>
      </c>
      <c r="J41" s="8">
        <v>29</v>
      </c>
      <c r="K41" s="8">
        <v>114</v>
      </c>
      <c r="L41" s="8">
        <v>142</v>
      </c>
      <c r="M41" s="8">
        <v>66</v>
      </c>
      <c r="N41" s="8">
        <v>263</v>
      </c>
      <c r="O41" s="8">
        <v>328</v>
      </c>
    </row>
    <row r="42" spans="2:36" s="77" customFormat="1" x14ac:dyDescent="0.35">
      <c r="B42" s="75" t="s">
        <v>15</v>
      </c>
      <c r="C42" s="75" t="s">
        <v>7</v>
      </c>
      <c r="D42" s="75" t="s">
        <v>8</v>
      </c>
      <c r="E42" s="75" t="s">
        <v>9</v>
      </c>
      <c r="F42" s="75" t="s">
        <v>10</v>
      </c>
      <c r="G42" s="76">
        <v>68</v>
      </c>
      <c r="H42" s="76">
        <v>0</v>
      </c>
      <c r="I42" s="76">
        <v>70</v>
      </c>
      <c r="J42" s="76">
        <v>59</v>
      </c>
      <c r="K42" s="76">
        <v>0</v>
      </c>
      <c r="L42" s="76">
        <v>59</v>
      </c>
      <c r="M42" s="76">
        <v>126</v>
      </c>
      <c r="N42" s="76">
        <v>0</v>
      </c>
      <c r="O42" s="76">
        <v>129</v>
      </c>
      <c r="P42" s="77" t="str">
        <f>B42</f>
        <v>Ararat (RC)</v>
      </c>
      <c r="Q42" s="78">
        <f>I74/SUM(I74:I77)*100</f>
        <v>17.857142857142858</v>
      </c>
      <c r="R42" s="78">
        <f>L74/SUM(L74:L77)*100</f>
        <v>21.286031042128602</v>
      </c>
      <c r="S42" s="78">
        <f>L62/SUM(L62:L65)*100</f>
        <v>9.375</v>
      </c>
      <c r="T42" s="78">
        <f>L50/SUM(L50:L53)*100</f>
        <v>22.946859903381643</v>
      </c>
      <c r="U42" s="78">
        <f>O66/SUM(O66:O69)*100</f>
        <v>36.440677966101696</v>
      </c>
      <c r="V42" s="78">
        <f>O70/SUM(O70:O73)*100</f>
        <v>9.7719869706840399</v>
      </c>
      <c r="W42" s="78">
        <f>M74/SUM(M74:M77)*100</f>
        <v>35.470941883767537</v>
      </c>
      <c r="X42" s="78">
        <f>N74/SUM(N74:N77)*100</f>
        <v>3.2119914346895073</v>
      </c>
      <c r="Y42" s="78">
        <f>O74/SUM(O74:O77)*100</f>
        <v>19.730010384215994</v>
      </c>
      <c r="AA42" s="13">
        <f>I74</f>
        <v>90</v>
      </c>
      <c r="AB42" s="13">
        <f>L74</f>
        <v>96</v>
      </c>
      <c r="AC42" s="13">
        <f>L62</f>
        <v>3</v>
      </c>
      <c r="AD42" s="13">
        <f>L50</f>
        <v>95</v>
      </c>
      <c r="AE42" s="13">
        <f>O66</f>
        <v>129</v>
      </c>
      <c r="AF42" s="13">
        <f>O70</f>
        <v>60</v>
      </c>
      <c r="AG42" s="13">
        <f>M74</f>
        <v>177</v>
      </c>
      <c r="AH42" s="13">
        <f>N74</f>
        <v>15</v>
      </c>
      <c r="AI42" s="13">
        <f>O74</f>
        <v>190</v>
      </c>
      <c r="AJ42" s="79"/>
    </row>
    <row r="43" spans="2:36" x14ac:dyDescent="0.35">
      <c r="F43" s="3" t="s">
        <v>11</v>
      </c>
      <c r="G43" s="8">
        <v>19</v>
      </c>
      <c r="H43" s="8">
        <v>17</v>
      </c>
      <c r="I43" s="8">
        <v>39</v>
      </c>
      <c r="J43" s="8">
        <v>7</v>
      </c>
      <c r="K43" s="8">
        <v>9</v>
      </c>
      <c r="L43" s="8">
        <v>13</v>
      </c>
      <c r="M43" s="8">
        <v>28</v>
      </c>
      <c r="N43" s="8">
        <v>31</v>
      </c>
      <c r="O43" s="8">
        <v>53</v>
      </c>
    </row>
    <row r="44" spans="2:36" x14ac:dyDescent="0.35">
      <c r="E44" s="3" t="s">
        <v>12</v>
      </c>
      <c r="F44" s="3" t="s">
        <v>10</v>
      </c>
      <c r="G44" s="8">
        <v>40</v>
      </c>
      <c r="H44" s="8">
        <v>6</v>
      </c>
      <c r="I44" s="8">
        <v>45</v>
      </c>
      <c r="J44" s="8">
        <v>44</v>
      </c>
      <c r="K44" s="8">
        <v>0</v>
      </c>
      <c r="L44" s="8">
        <v>47</v>
      </c>
      <c r="M44" s="8">
        <v>84</v>
      </c>
      <c r="N44" s="8">
        <v>7</v>
      </c>
      <c r="O44" s="8">
        <v>90</v>
      </c>
    </row>
    <row r="45" spans="2:36" x14ac:dyDescent="0.35">
      <c r="F45" s="3" t="s">
        <v>11</v>
      </c>
      <c r="G45" s="8">
        <v>14</v>
      </c>
      <c r="H45" s="8">
        <v>29</v>
      </c>
      <c r="I45" s="8">
        <v>42</v>
      </c>
      <c r="J45" s="8">
        <v>9</v>
      </c>
      <c r="K45" s="8">
        <v>16</v>
      </c>
      <c r="L45" s="8">
        <v>24</v>
      </c>
      <c r="M45" s="8">
        <v>20</v>
      </c>
      <c r="N45" s="8">
        <v>46</v>
      </c>
      <c r="O45" s="8">
        <v>67</v>
      </c>
    </row>
    <row r="46" spans="2:36" x14ac:dyDescent="0.35">
      <c r="D46" s="3" t="s">
        <v>13</v>
      </c>
      <c r="E46" s="3" t="s">
        <v>9</v>
      </c>
      <c r="F46" s="3" t="s">
        <v>10</v>
      </c>
      <c r="G46" s="8">
        <v>15</v>
      </c>
      <c r="H46" s="8">
        <v>3</v>
      </c>
      <c r="I46" s="8">
        <v>25</v>
      </c>
      <c r="J46" s="8">
        <v>27</v>
      </c>
      <c r="K46" s="8">
        <v>9</v>
      </c>
      <c r="L46" s="8">
        <v>35</v>
      </c>
      <c r="M46" s="8">
        <v>42</v>
      </c>
      <c r="N46" s="8">
        <v>14</v>
      </c>
      <c r="O46" s="8">
        <v>59</v>
      </c>
    </row>
    <row r="47" spans="2:36" x14ac:dyDescent="0.35">
      <c r="F47" s="3" t="s">
        <v>11</v>
      </c>
      <c r="G47" s="8">
        <v>16</v>
      </c>
      <c r="H47" s="8">
        <v>24</v>
      </c>
      <c r="I47" s="8">
        <v>37</v>
      </c>
      <c r="J47" s="8">
        <v>12</v>
      </c>
      <c r="K47" s="8">
        <v>17</v>
      </c>
      <c r="L47" s="8">
        <v>28</v>
      </c>
      <c r="M47" s="8">
        <v>24</v>
      </c>
      <c r="N47" s="8">
        <v>35</v>
      </c>
      <c r="O47" s="8">
        <v>64</v>
      </c>
    </row>
    <row r="48" spans="2:36" x14ac:dyDescent="0.35">
      <c r="E48" s="3" t="s">
        <v>12</v>
      </c>
      <c r="F48" s="3" t="s">
        <v>10</v>
      </c>
      <c r="G48" s="8">
        <v>40</v>
      </c>
      <c r="H48" s="8">
        <v>32</v>
      </c>
      <c r="I48" s="8">
        <v>69</v>
      </c>
      <c r="J48" s="8">
        <v>42</v>
      </c>
      <c r="K48" s="8">
        <v>31</v>
      </c>
      <c r="L48" s="8">
        <v>75</v>
      </c>
      <c r="M48" s="8">
        <v>81</v>
      </c>
      <c r="N48" s="8">
        <v>58</v>
      </c>
      <c r="O48" s="8">
        <v>141</v>
      </c>
    </row>
    <row r="49" spans="3:15" x14ac:dyDescent="0.35">
      <c r="F49" s="3" t="s">
        <v>11</v>
      </c>
      <c r="G49" s="8">
        <v>52</v>
      </c>
      <c r="H49" s="8">
        <v>126</v>
      </c>
      <c r="I49" s="8">
        <v>181</v>
      </c>
      <c r="J49" s="8">
        <v>26</v>
      </c>
      <c r="K49" s="8">
        <v>109</v>
      </c>
      <c r="L49" s="8">
        <v>134</v>
      </c>
      <c r="M49" s="8">
        <v>80</v>
      </c>
      <c r="N49" s="8">
        <v>236</v>
      </c>
      <c r="O49" s="8">
        <v>320</v>
      </c>
    </row>
    <row r="50" spans="3:15" x14ac:dyDescent="0.35">
      <c r="D50" s="3" t="s">
        <v>3</v>
      </c>
      <c r="E50" s="3" t="s">
        <v>9</v>
      </c>
      <c r="F50" s="3" t="s">
        <v>10</v>
      </c>
      <c r="G50" s="8">
        <v>86</v>
      </c>
      <c r="H50" s="8">
        <v>10</v>
      </c>
      <c r="I50" s="8">
        <v>90</v>
      </c>
      <c r="J50" s="8">
        <v>85</v>
      </c>
      <c r="K50" s="8">
        <v>9</v>
      </c>
      <c r="L50" s="8">
        <v>95</v>
      </c>
      <c r="M50" s="8">
        <v>168</v>
      </c>
      <c r="N50" s="8">
        <v>11</v>
      </c>
      <c r="O50" s="8">
        <v>188</v>
      </c>
    </row>
    <row r="51" spans="3:15" x14ac:dyDescent="0.35">
      <c r="F51" s="3" t="s">
        <v>11</v>
      </c>
      <c r="G51" s="8">
        <v>30</v>
      </c>
      <c r="H51" s="8">
        <v>46</v>
      </c>
      <c r="I51" s="8">
        <v>76</v>
      </c>
      <c r="J51" s="8">
        <v>17</v>
      </c>
      <c r="K51" s="8">
        <v>27</v>
      </c>
      <c r="L51" s="8">
        <v>43</v>
      </c>
      <c r="M51" s="8">
        <v>47</v>
      </c>
      <c r="N51" s="8">
        <v>68</v>
      </c>
      <c r="O51" s="8">
        <v>114</v>
      </c>
    </row>
    <row r="52" spans="3:15" x14ac:dyDescent="0.35">
      <c r="E52" s="3" t="s">
        <v>12</v>
      </c>
      <c r="F52" s="3" t="s">
        <v>10</v>
      </c>
      <c r="G52" s="8">
        <v>85</v>
      </c>
      <c r="H52" s="8">
        <v>32</v>
      </c>
      <c r="I52" s="8">
        <v>112</v>
      </c>
      <c r="J52" s="8">
        <v>86</v>
      </c>
      <c r="K52" s="8">
        <v>30</v>
      </c>
      <c r="L52" s="8">
        <v>117</v>
      </c>
      <c r="M52" s="8">
        <v>172</v>
      </c>
      <c r="N52" s="8">
        <v>63</v>
      </c>
      <c r="O52" s="8">
        <v>232</v>
      </c>
    </row>
    <row r="53" spans="3:15" x14ac:dyDescent="0.35">
      <c r="F53" s="3" t="s">
        <v>11</v>
      </c>
      <c r="G53" s="8">
        <v>67</v>
      </c>
      <c r="H53" s="8">
        <v>160</v>
      </c>
      <c r="I53" s="8">
        <v>226</v>
      </c>
      <c r="J53" s="8">
        <v>36</v>
      </c>
      <c r="K53" s="8">
        <v>125</v>
      </c>
      <c r="L53" s="8">
        <v>159</v>
      </c>
      <c r="M53" s="8">
        <v>98</v>
      </c>
      <c r="N53" s="8">
        <v>289</v>
      </c>
      <c r="O53" s="8">
        <v>390</v>
      </c>
    </row>
    <row r="54" spans="3:15" x14ac:dyDescent="0.35">
      <c r="C54" s="3" t="s">
        <v>14</v>
      </c>
      <c r="D54" s="3" t="s">
        <v>8</v>
      </c>
      <c r="E54" s="3" t="s">
        <v>9</v>
      </c>
      <c r="F54" s="3" t="s">
        <v>10</v>
      </c>
      <c r="G54" s="8">
        <v>0</v>
      </c>
      <c r="H54" s="8">
        <v>0</v>
      </c>
      <c r="I54" s="8">
        <v>0</v>
      </c>
      <c r="J54" s="8">
        <v>0</v>
      </c>
      <c r="K54" s="8">
        <v>0</v>
      </c>
      <c r="L54" s="8">
        <v>0</v>
      </c>
      <c r="M54" s="8">
        <v>0</v>
      </c>
      <c r="N54" s="8">
        <v>0</v>
      </c>
      <c r="O54" s="8">
        <v>0</v>
      </c>
    </row>
    <row r="55" spans="3:15" x14ac:dyDescent="0.35">
      <c r="F55" s="3" t="s">
        <v>11</v>
      </c>
      <c r="G55" s="8">
        <v>0</v>
      </c>
      <c r="H55" s="8">
        <v>0</v>
      </c>
      <c r="I55" s="8">
        <v>0</v>
      </c>
      <c r="J55" s="8">
        <v>0</v>
      </c>
      <c r="K55" s="8">
        <v>4</v>
      </c>
      <c r="L55" s="8">
        <v>8</v>
      </c>
      <c r="M55" s="8">
        <v>0</v>
      </c>
      <c r="N55" s="8">
        <v>4</v>
      </c>
      <c r="O55" s="8">
        <v>8</v>
      </c>
    </row>
    <row r="56" spans="3:15" x14ac:dyDescent="0.35">
      <c r="E56" s="3" t="s">
        <v>12</v>
      </c>
      <c r="F56" s="3" t="s">
        <v>10</v>
      </c>
      <c r="G56" s="8">
        <v>0</v>
      </c>
      <c r="H56" s="8">
        <v>0</v>
      </c>
      <c r="I56" s="8">
        <v>0</v>
      </c>
      <c r="J56" s="8">
        <v>0</v>
      </c>
      <c r="K56" s="8">
        <v>0</v>
      </c>
      <c r="L56" s="8">
        <v>0</v>
      </c>
      <c r="M56" s="8">
        <v>0</v>
      </c>
      <c r="N56" s="8">
        <v>0</v>
      </c>
      <c r="O56" s="8">
        <v>0</v>
      </c>
    </row>
    <row r="57" spans="3:15" x14ac:dyDescent="0.35">
      <c r="F57" s="3" t="s">
        <v>11</v>
      </c>
      <c r="G57" s="8">
        <v>0</v>
      </c>
      <c r="H57" s="8">
        <v>0</v>
      </c>
      <c r="I57" s="8">
        <v>0</v>
      </c>
      <c r="J57" s="8">
        <v>0</v>
      </c>
      <c r="K57" s="8">
        <v>0</v>
      </c>
      <c r="L57" s="8">
        <v>0</v>
      </c>
      <c r="M57" s="8">
        <v>0</v>
      </c>
      <c r="N57" s="8">
        <v>0</v>
      </c>
      <c r="O57" s="8">
        <v>0</v>
      </c>
    </row>
    <row r="58" spans="3:15" x14ac:dyDescent="0.35">
      <c r="D58" s="3" t="s">
        <v>13</v>
      </c>
      <c r="E58" s="3" t="s">
        <v>9</v>
      </c>
      <c r="F58" s="3" t="s">
        <v>10</v>
      </c>
      <c r="G58" s="8">
        <v>0</v>
      </c>
      <c r="H58" s="8">
        <v>0</v>
      </c>
      <c r="I58" s="8">
        <v>0</v>
      </c>
      <c r="J58" s="8">
        <v>0</v>
      </c>
      <c r="K58" s="8">
        <v>0</v>
      </c>
      <c r="L58" s="8">
        <v>3</v>
      </c>
      <c r="M58" s="8">
        <v>0</v>
      </c>
      <c r="N58" s="8">
        <v>0</v>
      </c>
      <c r="O58" s="8">
        <v>3</v>
      </c>
    </row>
    <row r="59" spans="3:15" x14ac:dyDescent="0.35">
      <c r="F59" s="3" t="s">
        <v>11</v>
      </c>
      <c r="G59" s="8">
        <v>0</v>
      </c>
      <c r="H59" s="8">
        <v>0</v>
      </c>
      <c r="I59" s="8">
        <v>0</v>
      </c>
      <c r="J59" s="8">
        <v>0</v>
      </c>
      <c r="K59" s="8">
        <v>7</v>
      </c>
      <c r="L59" s="8">
        <v>7</v>
      </c>
      <c r="M59" s="8">
        <v>0</v>
      </c>
      <c r="N59" s="8">
        <v>7</v>
      </c>
      <c r="O59" s="8">
        <v>7</v>
      </c>
    </row>
    <row r="60" spans="3:15" x14ac:dyDescent="0.35">
      <c r="E60" s="3" t="s">
        <v>12</v>
      </c>
      <c r="F60" s="3" t="s">
        <v>10</v>
      </c>
      <c r="G60" s="8">
        <v>0</v>
      </c>
      <c r="H60" s="8">
        <v>0</v>
      </c>
      <c r="I60" s="8">
        <v>0</v>
      </c>
      <c r="J60" s="8">
        <v>0</v>
      </c>
      <c r="K60" s="8">
        <v>0</v>
      </c>
      <c r="L60" s="8">
        <v>0</v>
      </c>
      <c r="M60" s="8">
        <v>0</v>
      </c>
      <c r="N60" s="8">
        <v>0</v>
      </c>
      <c r="O60" s="8">
        <v>0</v>
      </c>
    </row>
    <row r="61" spans="3:15" x14ac:dyDescent="0.35">
      <c r="F61" s="3" t="s">
        <v>11</v>
      </c>
      <c r="G61" s="8">
        <v>0</v>
      </c>
      <c r="H61" s="8">
        <v>0</v>
      </c>
      <c r="I61" s="8">
        <v>0</v>
      </c>
      <c r="J61" s="8">
        <v>0</v>
      </c>
      <c r="K61" s="8">
        <v>17</v>
      </c>
      <c r="L61" s="8">
        <v>17</v>
      </c>
      <c r="M61" s="8">
        <v>0</v>
      </c>
      <c r="N61" s="8">
        <v>17</v>
      </c>
      <c r="O61" s="8">
        <v>17</v>
      </c>
    </row>
    <row r="62" spans="3:15" x14ac:dyDescent="0.35">
      <c r="D62" s="3" t="s">
        <v>3</v>
      </c>
      <c r="E62" s="3" t="s">
        <v>9</v>
      </c>
      <c r="F62" s="3" t="s">
        <v>10</v>
      </c>
      <c r="G62" s="8">
        <v>0</v>
      </c>
      <c r="H62" s="8">
        <v>0</v>
      </c>
      <c r="I62" s="8">
        <v>0</v>
      </c>
      <c r="J62" s="8">
        <v>5</v>
      </c>
      <c r="K62" s="8">
        <v>3</v>
      </c>
      <c r="L62" s="8">
        <v>3</v>
      </c>
      <c r="M62" s="8">
        <v>5</v>
      </c>
      <c r="N62" s="8">
        <v>3</v>
      </c>
      <c r="O62" s="8">
        <v>3</v>
      </c>
    </row>
    <row r="63" spans="3:15" x14ac:dyDescent="0.35">
      <c r="F63" s="3" t="s">
        <v>11</v>
      </c>
      <c r="G63" s="8">
        <v>0</v>
      </c>
      <c r="H63" s="8">
        <v>0</v>
      </c>
      <c r="I63" s="8">
        <v>0</v>
      </c>
      <c r="J63" s="8">
        <v>0</v>
      </c>
      <c r="K63" s="8">
        <v>15</v>
      </c>
      <c r="L63" s="8">
        <v>10</v>
      </c>
      <c r="M63" s="8">
        <v>0</v>
      </c>
      <c r="N63" s="8">
        <v>15</v>
      </c>
      <c r="O63" s="8">
        <v>10</v>
      </c>
    </row>
    <row r="64" spans="3:15" x14ac:dyDescent="0.35">
      <c r="E64" s="3" t="s">
        <v>12</v>
      </c>
      <c r="F64" s="3" t="s">
        <v>10</v>
      </c>
      <c r="G64" s="8">
        <v>0</v>
      </c>
      <c r="H64" s="8">
        <v>0</v>
      </c>
      <c r="I64" s="8">
        <v>0</v>
      </c>
      <c r="J64" s="8">
        <v>0</v>
      </c>
      <c r="K64" s="8">
        <v>0</v>
      </c>
      <c r="L64" s="8">
        <v>0</v>
      </c>
      <c r="M64" s="8">
        <v>0</v>
      </c>
      <c r="N64" s="8">
        <v>0</v>
      </c>
      <c r="O64" s="8">
        <v>0</v>
      </c>
    </row>
    <row r="65" spans="2:35" x14ac:dyDescent="0.35">
      <c r="F65" s="3" t="s">
        <v>11</v>
      </c>
      <c r="G65" s="8">
        <v>0</v>
      </c>
      <c r="H65" s="8">
        <v>0</v>
      </c>
      <c r="I65" s="8">
        <v>0</v>
      </c>
      <c r="J65" s="8">
        <v>0</v>
      </c>
      <c r="K65" s="8">
        <v>21</v>
      </c>
      <c r="L65" s="8">
        <v>19</v>
      </c>
      <c r="M65" s="8">
        <v>0</v>
      </c>
      <c r="N65" s="8">
        <v>21</v>
      </c>
      <c r="O65" s="8">
        <v>19</v>
      </c>
    </row>
    <row r="66" spans="2:35" x14ac:dyDescent="0.35">
      <c r="C66" s="3" t="s">
        <v>3</v>
      </c>
      <c r="D66" s="3" t="s">
        <v>8</v>
      </c>
      <c r="E66" s="3" t="s">
        <v>9</v>
      </c>
      <c r="F66" s="3" t="s">
        <v>10</v>
      </c>
      <c r="G66" s="8">
        <v>68</v>
      </c>
      <c r="H66" s="8">
        <v>0</v>
      </c>
      <c r="I66" s="8">
        <v>70</v>
      </c>
      <c r="J66" s="8">
        <v>60</v>
      </c>
      <c r="K66" s="8">
        <v>0</v>
      </c>
      <c r="L66" s="8">
        <v>61</v>
      </c>
      <c r="M66" s="8">
        <v>131</v>
      </c>
      <c r="N66" s="8">
        <v>3</v>
      </c>
      <c r="O66" s="8">
        <v>129</v>
      </c>
    </row>
    <row r="67" spans="2:35" x14ac:dyDescent="0.35">
      <c r="F67" s="3" t="s">
        <v>11</v>
      </c>
      <c r="G67" s="8">
        <v>19</v>
      </c>
      <c r="H67" s="8">
        <v>17</v>
      </c>
      <c r="I67" s="8">
        <v>39</v>
      </c>
      <c r="J67" s="8">
        <v>5</v>
      </c>
      <c r="K67" s="8">
        <v>11</v>
      </c>
      <c r="L67" s="8">
        <v>24</v>
      </c>
      <c r="M67" s="8">
        <v>29</v>
      </c>
      <c r="N67" s="8">
        <v>32</v>
      </c>
      <c r="O67" s="8">
        <v>61</v>
      </c>
    </row>
    <row r="68" spans="2:35" x14ac:dyDescent="0.35">
      <c r="E68" s="3" t="s">
        <v>12</v>
      </c>
      <c r="F68" s="3" t="s">
        <v>10</v>
      </c>
      <c r="G68" s="8">
        <v>40</v>
      </c>
      <c r="H68" s="8">
        <v>6</v>
      </c>
      <c r="I68" s="8">
        <v>45</v>
      </c>
      <c r="J68" s="8">
        <v>44</v>
      </c>
      <c r="K68" s="8">
        <v>0</v>
      </c>
      <c r="L68" s="8">
        <v>47</v>
      </c>
      <c r="M68" s="8">
        <v>84</v>
      </c>
      <c r="N68" s="8">
        <v>7</v>
      </c>
      <c r="O68" s="8">
        <v>90</v>
      </c>
    </row>
    <row r="69" spans="2:35" x14ac:dyDescent="0.35">
      <c r="F69" s="3" t="s">
        <v>11</v>
      </c>
      <c r="G69" s="8">
        <v>14</v>
      </c>
      <c r="H69" s="8">
        <v>29</v>
      </c>
      <c r="I69" s="8">
        <v>42</v>
      </c>
      <c r="J69" s="8">
        <v>5</v>
      </c>
      <c r="K69" s="8">
        <v>18</v>
      </c>
      <c r="L69" s="8">
        <v>28</v>
      </c>
      <c r="M69" s="8">
        <v>25</v>
      </c>
      <c r="N69" s="8">
        <v>51</v>
      </c>
      <c r="O69" s="8">
        <v>74</v>
      </c>
    </row>
    <row r="70" spans="2:35" x14ac:dyDescent="0.35">
      <c r="D70" s="3" t="s">
        <v>13</v>
      </c>
      <c r="E70" s="3" t="s">
        <v>9</v>
      </c>
      <c r="F70" s="3" t="s">
        <v>10</v>
      </c>
      <c r="G70" s="8">
        <v>15</v>
      </c>
      <c r="H70" s="8">
        <v>3</v>
      </c>
      <c r="I70" s="8">
        <v>25</v>
      </c>
      <c r="J70" s="8">
        <v>26</v>
      </c>
      <c r="K70" s="8">
        <v>8</v>
      </c>
      <c r="L70" s="8">
        <v>40</v>
      </c>
      <c r="M70" s="8">
        <v>43</v>
      </c>
      <c r="N70" s="8">
        <v>17</v>
      </c>
      <c r="O70" s="8">
        <v>60</v>
      </c>
    </row>
    <row r="71" spans="2:35" x14ac:dyDescent="0.35">
      <c r="F71" s="3" t="s">
        <v>11</v>
      </c>
      <c r="G71" s="8">
        <v>16</v>
      </c>
      <c r="H71" s="8">
        <v>24</v>
      </c>
      <c r="I71" s="8">
        <v>37</v>
      </c>
      <c r="J71" s="8">
        <v>12</v>
      </c>
      <c r="K71" s="8">
        <v>18</v>
      </c>
      <c r="L71" s="8">
        <v>28</v>
      </c>
      <c r="M71" s="8">
        <v>24</v>
      </c>
      <c r="N71" s="8">
        <v>41</v>
      </c>
      <c r="O71" s="8">
        <v>72</v>
      </c>
    </row>
    <row r="72" spans="2:35" x14ac:dyDescent="0.35">
      <c r="E72" s="3" t="s">
        <v>12</v>
      </c>
      <c r="F72" s="3" t="s">
        <v>10</v>
      </c>
      <c r="G72" s="8">
        <v>40</v>
      </c>
      <c r="H72" s="8">
        <v>32</v>
      </c>
      <c r="I72" s="8">
        <v>69</v>
      </c>
      <c r="J72" s="8">
        <v>42</v>
      </c>
      <c r="K72" s="8">
        <v>32</v>
      </c>
      <c r="L72" s="8">
        <v>75</v>
      </c>
      <c r="M72" s="8">
        <v>81</v>
      </c>
      <c r="N72" s="8">
        <v>64</v>
      </c>
      <c r="O72" s="8">
        <v>149</v>
      </c>
    </row>
    <row r="73" spans="2:35" x14ac:dyDescent="0.35">
      <c r="F73" s="3" t="s">
        <v>11</v>
      </c>
      <c r="G73" s="8">
        <v>52</v>
      </c>
      <c r="H73" s="8">
        <v>126</v>
      </c>
      <c r="I73" s="8">
        <v>181</v>
      </c>
      <c r="J73" s="8">
        <v>26</v>
      </c>
      <c r="K73" s="8">
        <v>126</v>
      </c>
      <c r="L73" s="8">
        <v>153</v>
      </c>
      <c r="M73" s="8">
        <v>80</v>
      </c>
      <c r="N73" s="8">
        <v>255</v>
      </c>
      <c r="O73" s="8">
        <v>333</v>
      </c>
    </row>
    <row r="74" spans="2:35" x14ac:dyDescent="0.35">
      <c r="D74" s="3" t="s">
        <v>3</v>
      </c>
      <c r="E74" s="3" t="s">
        <v>9</v>
      </c>
      <c r="F74" s="3" t="s">
        <v>10</v>
      </c>
      <c r="G74" s="8">
        <v>86</v>
      </c>
      <c r="H74" s="8">
        <v>10</v>
      </c>
      <c r="I74" s="8">
        <v>90</v>
      </c>
      <c r="J74" s="8">
        <v>90</v>
      </c>
      <c r="K74" s="8">
        <v>10</v>
      </c>
      <c r="L74" s="8">
        <v>96</v>
      </c>
      <c r="M74" s="8">
        <v>177</v>
      </c>
      <c r="N74" s="8">
        <v>15</v>
      </c>
      <c r="O74" s="8">
        <v>190</v>
      </c>
    </row>
    <row r="75" spans="2:35" x14ac:dyDescent="0.35">
      <c r="F75" s="3" t="s">
        <v>11</v>
      </c>
      <c r="G75" s="8">
        <v>30</v>
      </c>
      <c r="H75" s="8">
        <v>46</v>
      </c>
      <c r="I75" s="8">
        <v>76</v>
      </c>
      <c r="J75" s="8">
        <v>19</v>
      </c>
      <c r="K75" s="8">
        <v>35</v>
      </c>
      <c r="L75" s="8">
        <v>54</v>
      </c>
      <c r="M75" s="8">
        <v>50</v>
      </c>
      <c r="N75" s="8">
        <v>78</v>
      </c>
      <c r="O75" s="8">
        <v>127</v>
      </c>
    </row>
    <row r="76" spans="2:35" x14ac:dyDescent="0.35">
      <c r="E76" s="3" t="s">
        <v>12</v>
      </c>
      <c r="F76" s="3" t="s">
        <v>10</v>
      </c>
      <c r="G76" s="8">
        <v>85</v>
      </c>
      <c r="H76" s="8">
        <v>32</v>
      </c>
      <c r="I76" s="8">
        <v>112</v>
      </c>
      <c r="J76" s="8">
        <v>86</v>
      </c>
      <c r="K76" s="8">
        <v>34</v>
      </c>
      <c r="L76" s="8">
        <v>119</v>
      </c>
      <c r="M76" s="8">
        <v>172</v>
      </c>
      <c r="N76" s="8">
        <v>67</v>
      </c>
      <c r="O76" s="8">
        <v>237</v>
      </c>
    </row>
    <row r="77" spans="2:35" x14ac:dyDescent="0.35">
      <c r="F77" s="3" t="s">
        <v>11</v>
      </c>
      <c r="G77" s="8">
        <v>67</v>
      </c>
      <c r="H77" s="8">
        <v>160</v>
      </c>
      <c r="I77" s="8">
        <v>226</v>
      </c>
      <c r="J77" s="8">
        <v>35</v>
      </c>
      <c r="K77" s="8">
        <v>148</v>
      </c>
      <c r="L77" s="8">
        <v>182</v>
      </c>
      <c r="M77" s="8">
        <v>100</v>
      </c>
      <c r="N77" s="8">
        <v>307</v>
      </c>
      <c r="O77" s="8">
        <v>409</v>
      </c>
    </row>
    <row r="78" spans="2:35" x14ac:dyDescent="0.35">
      <c r="B78" s="3" t="s">
        <v>16</v>
      </c>
      <c r="C78" s="3" t="s">
        <v>7</v>
      </c>
      <c r="D78" s="3" t="s">
        <v>8</v>
      </c>
      <c r="E78" s="3" t="s">
        <v>9</v>
      </c>
      <c r="F78" s="3" t="s">
        <v>10</v>
      </c>
      <c r="G78" s="8">
        <v>966</v>
      </c>
      <c r="H78" s="8">
        <v>16</v>
      </c>
      <c r="I78" s="8">
        <v>989</v>
      </c>
      <c r="J78" s="8">
        <v>821</v>
      </c>
      <c r="K78" s="8">
        <v>19</v>
      </c>
      <c r="L78" s="8">
        <v>839</v>
      </c>
      <c r="M78" s="8">
        <v>1785</v>
      </c>
      <c r="N78" s="8">
        <v>34</v>
      </c>
      <c r="O78" s="8">
        <v>1823</v>
      </c>
      <c r="P78" s="5" t="str">
        <f>B78</f>
        <v>Ballarat (C)</v>
      </c>
      <c r="Q78" s="13">
        <f>I110/SUM(I110:I113)*100</f>
        <v>25.181598062953999</v>
      </c>
      <c r="R78" s="13">
        <f>L110/SUM(L110:L113)*100</f>
        <v>23.727755229472368</v>
      </c>
      <c r="S78" s="13">
        <f>L98/SUM(L98:L101)*100</f>
        <v>12.162162162162163</v>
      </c>
      <c r="T78" s="13">
        <f>L86/SUM(L86:L89)*100</f>
        <v>24.353448275862068</v>
      </c>
      <c r="U78" s="13">
        <f>O102/SUM(O102:O105)*100</f>
        <v>42.141386410432396</v>
      </c>
      <c r="V78" s="13">
        <f>O106/SUM(O106:O109)*100</f>
        <v>15.521628498727736</v>
      </c>
      <c r="W78" s="13">
        <f>M110/SUM(M110:M113)*100</f>
        <v>41.088798242861621</v>
      </c>
      <c r="X78" s="13">
        <f>N110/SUM(N110:N113)*100</f>
        <v>8.4577114427860707</v>
      </c>
      <c r="Y78" s="13">
        <f>O110/SUM(O110:O113)*100</f>
        <v>24.45418204182042</v>
      </c>
      <c r="AA78" s="13">
        <f>I110</f>
        <v>1664</v>
      </c>
      <c r="AB78" s="13">
        <f>L110</f>
        <v>1520</v>
      </c>
      <c r="AC78" s="13">
        <f>L98</f>
        <v>45</v>
      </c>
      <c r="AD78" s="13">
        <f>L86</f>
        <v>1469</v>
      </c>
      <c r="AE78" s="13">
        <f>O102</f>
        <v>1842</v>
      </c>
      <c r="AF78" s="13">
        <f>O106</f>
        <v>1342</v>
      </c>
      <c r="AG78" s="13">
        <f>M110</f>
        <v>2619</v>
      </c>
      <c r="AH78" s="13">
        <f>N110</f>
        <v>561</v>
      </c>
      <c r="AI78" s="13">
        <f>O110</f>
        <v>3181</v>
      </c>
    </row>
    <row r="79" spans="2:35" x14ac:dyDescent="0.35">
      <c r="F79" s="3" t="s">
        <v>11</v>
      </c>
      <c r="G79" s="8">
        <v>128</v>
      </c>
      <c r="H79" s="8">
        <v>149</v>
      </c>
      <c r="I79" s="8">
        <v>273</v>
      </c>
      <c r="J79" s="8">
        <v>75</v>
      </c>
      <c r="K79" s="8">
        <v>77</v>
      </c>
      <c r="L79" s="8">
        <v>154</v>
      </c>
      <c r="M79" s="8">
        <v>202</v>
      </c>
      <c r="N79" s="8">
        <v>222</v>
      </c>
      <c r="O79" s="8">
        <v>424</v>
      </c>
    </row>
    <row r="80" spans="2:35" x14ac:dyDescent="0.35">
      <c r="E80" s="3" t="s">
        <v>12</v>
      </c>
      <c r="F80" s="3" t="s">
        <v>10</v>
      </c>
      <c r="G80" s="8">
        <v>626</v>
      </c>
      <c r="H80" s="8">
        <v>37</v>
      </c>
      <c r="I80" s="8">
        <v>660</v>
      </c>
      <c r="J80" s="8">
        <v>620</v>
      </c>
      <c r="K80" s="8">
        <v>31</v>
      </c>
      <c r="L80" s="8">
        <v>650</v>
      </c>
      <c r="M80" s="8">
        <v>1249</v>
      </c>
      <c r="N80" s="8">
        <v>68</v>
      </c>
      <c r="O80" s="8">
        <v>1316</v>
      </c>
    </row>
    <row r="81" spans="3:15" x14ac:dyDescent="0.35">
      <c r="F81" s="3" t="s">
        <v>11</v>
      </c>
      <c r="G81" s="8">
        <v>170</v>
      </c>
      <c r="H81" s="8">
        <v>317</v>
      </c>
      <c r="I81" s="8">
        <v>486</v>
      </c>
      <c r="J81" s="8">
        <v>64</v>
      </c>
      <c r="K81" s="8">
        <v>115</v>
      </c>
      <c r="L81" s="8">
        <v>181</v>
      </c>
      <c r="M81" s="8">
        <v>237</v>
      </c>
      <c r="N81" s="8">
        <v>428</v>
      </c>
      <c r="O81" s="8">
        <v>667</v>
      </c>
    </row>
    <row r="82" spans="3:15" x14ac:dyDescent="0.35">
      <c r="D82" s="3" t="s">
        <v>13</v>
      </c>
      <c r="E82" s="3" t="s">
        <v>9</v>
      </c>
      <c r="F82" s="3" t="s">
        <v>10</v>
      </c>
      <c r="G82" s="8">
        <v>429</v>
      </c>
      <c r="H82" s="8">
        <v>244</v>
      </c>
      <c r="I82" s="8">
        <v>675</v>
      </c>
      <c r="J82" s="8">
        <v>390</v>
      </c>
      <c r="K82" s="8">
        <v>247</v>
      </c>
      <c r="L82" s="8">
        <v>636</v>
      </c>
      <c r="M82" s="8">
        <v>821</v>
      </c>
      <c r="N82" s="8">
        <v>487</v>
      </c>
      <c r="O82" s="8">
        <v>1309</v>
      </c>
    </row>
    <row r="83" spans="3:15" x14ac:dyDescent="0.35">
      <c r="F83" s="3" t="s">
        <v>11</v>
      </c>
      <c r="G83" s="8">
        <v>126</v>
      </c>
      <c r="H83" s="8">
        <v>313</v>
      </c>
      <c r="I83" s="8">
        <v>443</v>
      </c>
      <c r="J83" s="8">
        <v>88</v>
      </c>
      <c r="K83" s="8">
        <v>187</v>
      </c>
      <c r="L83" s="8">
        <v>276</v>
      </c>
      <c r="M83" s="8">
        <v>219</v>
      </c>
      <c r="N83" s="8">
        <v>497</v>
      </c>
      <c r="O83" s="8">
        <v>719</v>
      </c>
    </row>
    <row r="84" spans="3:15" x14ac:dyDescent="0.35">
      <c r="E84" s="3" t="s">
        <v>12</v>
      </c>
      <c r="F84" s="3" t="s">
        <v>10</v>
      </c>
      <c r="G84" s="8">
        <v>534</v>
      </c>
      <c r="H84" s="8">
        <v>780</v>
      </c>
      <c r="I84" s="8">
        <v>1317</v>
      </c>
      <c r="J84" s="8">
        <v>703</v>
      </c>
      <c r="K84" s="8">
        <v>1050</v>
      </c>
      <c r="L84" s="8">
        <v>1755</v>
      </c>
      <c r="M84" s="8">
        <v>1237</v>
      </c>
      <c r="N84" s="8">
        <v>1838</v>
      </c>
      <c r="O84" s="8">
        <v>3070</v>
      </c>
    </row>
    <row r="85" spans="3:15" x14ac:dyDescent="0.35">
      <c r="F85" s="3" t="s">
        <v>11</v>
      </c>
      <c r="G85" s="8">
        <v>302</v>
      </c>
      <c r="H85" s="8">
        <v>1457</v>
      </c>
      <c r="I85" s="8">
        <v>1757</v>
      </c>
      <c r="J85" s="8">
        <v>289</v>
      </c>
      <c r="K85" s="8">
        <v>1259</v>
      </c>
      <c r="L85" s="8">
        <v>1548</v>
      </c>
      <c r="M85" s="8">
        <v>592</v>
      </c>
      <c r="N85" s="8">
        <v>2713</v>
      </c>
      <c r="O85" s="8">
        <v>3305</v>
      </c>
    </row>
    <row r="86" spans="3:15" x14ac:dyDescent="0.35">
      <c r="D86" s="3" t="s">
        <v>3</v>
      </c>
      <c r="E86" s="3" t="s">
        <v>9</v>
      </c>
      <c r="F86" s="3" t="s">
        <v>10</v>
      </c>
      <c r="G86" s="8">
        <v>1398</v>
      </c>
      <c r="H86" s="8">
        <v>263</v>
      </c>
      <c r="I86" s="8">
        <v>1664</v>
      </c>
      <c r="J86" s="8">
        <v>1208</v>
      </c>
      <c r="K86" s="8">
        <v>262</v>
      </c>
      <c r="L86" s="8">
        <v>1469</v>
      </c>
      <c r="M86" s="8">
        <v>2608</v>
      </c>
      <c r="N86" s="8">
        <v>520</v>
      </c>
      <c r="O86" s="8">
        <v>3130</v>
      </c>
    </row>
    <row r="87" spans="3:15" x14ac:dyDescent="0.35">
      <c r="F87" s="3" t="s">
        <v>11</v>
      </c>
      <c r="G87" s="8">
        <v>258</v>
      </c>
      <c r="H87" s="8">
        <v>458</v>
      </c>
      <c r="I87" s="8">
        <v>718</v>
      </c>
      <c r="J87" s="8">
        <v>168</v>
      </c>
      <c r="K87" s="8">
        <v>270</v>
      </c>
      <c r="L87" s="8">
        <v>430</v>
      </c>
      <c r="M87" s="8">
        <v>422</v>
      </c>
      <c r="N87" s="8">
        <v>725</v>
      </c>
      <c r="O87" s="8">
        <v>1147</v>
      </c>
    </row>
    <row r="88" spans="3:15" x14ac:dyDescent="0.35">
      <c r="E88" s="3" t="s">
        <v>12</v>
      </c>
      <c r="F88" s="3" t="s">
        <v>10</v>
      </c>
      <c r="G88" s="8">
        <v>1161</v>
      </c>
      <c r="H88" s="8">
        <v>819</v>
      </c>
      <c r="I88" s="8">
        <v>1980</v>
      </c>
      <c r="J88" s="8">
        <v>1323</v>
      </c>
      <c r="K88" s="8">
        <v>1081</v>
      </c>
      <c r="L88" s="8">
        <v>2408</v>
      </c>
      <c r="M88" s="8">
        <v>2486</v>
      </c>
      <c r="N88" s="8">
        <v>1902</v>
      </c>
      <c r="O88" s="8">
        <v>4390</v>
      </c>
    </row>
    <row r="89" spans="3:15" x14ac:dyDescent="0.35">
      <c r="F89" s="3" t="s">
        <v>11</v>
      </c>
      <c r="G89" s="8">
        <v>470</v>
      </c>
      <c r="H89" s="8">
        <v>1774</v>
      </c>
      <c r="I89" s="8">
        <v>2246</v>
      </c>
      <c r="J89" s="8">
        <v>358</v>
      </c>
      <c r="K89" s="8">
        <v>1371</v>
      </c>
      <c r="L89" s="8">
        <v>1725</v>
      </c>
      <c r="M89" s="8">
        <v>831</v>
      </c>
      <c r="N89" s="8">
        <v>3141</v>
      </c>
      <c r="O89" s="8">
        <v>3974</v>
      </c>
    </row>
    <row r="90" spans="3:15" x14ac:dyDescent="0.35">
      <c r="C90" s="3" t="s">
        <v>14</v>
      </c>
      <c r="D90" s="3" t="s">
        <v>8</v>
      </c>
      <c r="E90" s="3" t="s">
        <v>9</v>
      </c>
      <c r="F90" s="3" t="s">
        <v>10</v>
      </c>
      <c r="G90" s="8">
        <v>0</v>
      </c>
      <c r="H90" s="8">
        <v>0</v>
      </c>
      <c r="I90" s="8">
        <v>0</v>
      </c>
      <c r="J90" s="8">
        <v>10</v>
      </c>
      <c r="K90" s="8">
        <v>9</v>
      </c>
      <c r="L90" s="8">
        <v>18</v>
      </c>
      <c r="M90" s="8">
        <v>10</v>
      </c>
      <c r="N90" s="8">
        <v>9</v>
      </c>
      <c r="O90" s="8">
        <v>18</v>
      </c>
    </row>
    <row r="91" spans="3:15" x14ac:dyDescent="0.35">
      <c r="F91" s="3" t="s">
        <v>11</v>
      </c>
      <c r="G91" s="8">
        <v>0</v>
      </c>
      <c r="H91" s="8">
        <v>0</v>
      </c>
      <c r="I91" s="8">
        <v>0</v>
      </c>
      <c r="J91" s="8">
        <v>10</v>
      </c>
      <c r="K91" s="8">
        <v>65</v>
      </c>
      <c r="L91" s="8">
        <v>80</v>
      </c>
      <c r="M91" s="8">
        <v>10</v>
      </c>
      <c r="N91" s="8">
        <v>65</v>
      </c>
      <c r="O91" s="8">
        <v>80</v>
      </c>
    </row>
    <row r="92" spans="3:15" x14ac:dyDescent="0.35">
      <c r="E92" s="3" t="s">
        <v>12</v>
      </c>
      <c r="F92" s="3" t="s">
        <v>10</v>
      </c>
      <c r="G92" s="8">
        <v>0</v>
      </c>
      <c r="H92" s="8">
        <v>0</v>
      </c>
      <c r="I92" s="8">
        <v>0</v>
      </c>
      <c r="J92" s="8">
        <v>0</v>
      </c>
      <c r="K92" s="8">
        <v>8</v>
      </c>
      <c r="L92" s="8">
        <v>8</v>
      </c>
      <c r="M92" s="8">
        <v>0</v>
      </c>
      <c r="N92" s="8">
        <v>8</v>
      </c>
      <c r="O92" s="8">
        <v>8</v>
      </c>
    </row>
    <row r="93" spans="3:15" x14ac:dyDescent="0.35">
      <c r="F93" s="3" t="s">
        <v>11</v>
      </c>
      <c r="G93" s="8">
        <v>0</v>
      </c>
      <c r="H93" s="8">
        <v>0</v>
      </c>
      <c r="I93" s="8">
        <v>0</v>
      </c>
      <c r="J93" s="8">
        <v>0</v>
      </c>
      <c r="K93" s="8">
        <v>31</v>
      </c>
      <c r="L93" s="8">
        <v>32</v>
      </c>
      <c r="M93" s="8">
        <v>0</v>
      </c>
      <c r="N93" s="8">
        <v>31</v>
      </c>
      <c r="O93" s="8">
        <v>32</v>
      </c>
    </row>
    <row r="94" spans="3:15" x14ac:dyDescent="0.35">
      <c r="D94" s="3" t="s">
        <v>13</v>
      </c>
      <c r="E94" s="3" t="s">
        <v>9</v>
      </c>
      <c r="F94" s="3" t="s">
        <v>10</v>
      </c>
      <c r="G94" s="8">
        <v>0</v>
      </c>
      <c r="H94" s="8">
        <v>0</v>
      </c>
      <c r="I94" s="8">
        <v>0</v>
      </c>
      <c r="J94" s="8">
        <v>4</v>
      </c>
      <c r="K94" s="8">
        <v>22</v>
      </c>
      <c r="L94" s="8">
        <v>30</v>
      </c>
      <c r="M94" s="8">
        <v>4</v>
      </c>
      <c r="N94" s="8">
        <v>22</v>
      </c>
      <c r="O94" s="8">
        <v>30</v>
      </c>
    </row>
    <row r="95" spans="3:15" x14ac:dyDescent="0.35">
      <c r="F95" s="3" t="s">
        <v>11</v>
      </c>
      <c r="G95" s="8">
        <v>0</v>
      </c>
      <c r="H95" s="8">
        <v>0</v>
      </c>
      <c r="I95" s="8">
        <v>0</v>
      </c>
      <c r="J95" s="8">
        <v>10</v>
      </c>
      <c r="K95" s="8">
        <v>86</v>
      </c>
      <c r="L95" s="8">
        <v>91</v>
      </c>
      <c r="M95" s="8">
        <v>10</v>
      </c>
      <c r="N95" s="8">
        <v>86</v>
      </c>
      <c r="O95" s="8">
        <v>91</v>
      </c>
    </row>
    <row r="96" spans="3:15" x14ac:dyDescent="0.35">
      <c r="E96" s="3" t="s">
        <v>12</v>
      </c>
      <c r="F96" s="3" t="s">
        <v>10</v>
      </c>
      <c r="G96" s="8">
        <v>0</v>
      </c>
      <c r="H96" s="8">
        <v>0</v>
      </c>
      <c r="I96" s="8">
        <v>0</v>
      </c>
      <c r="J96" s="8">
        <v>0</v>
      </c>
      <c r="K96" s="8">
        <v>22</v>
      </c>
      <c r="L96" s="8">
        <v>22</v>
      </c>
      <c r="M96" s="8">
        <v>0</v>
      </c>
      <c r="N96" s="8">
        <v>22</v>
      </c>
      <c r="O96" s="8">
        <v>22</v>
      </c>
    </row>
    <row r="97" spans="3:15" x14ac:dyDescent="0.35">
      <c r="F97" s="3" t="s">
        <v>11</v>
      </c>
      <c r="G97" s="8">
        <v>0</v>
      </c>
      <c r="H97" s="8">
        <v>0</v>
      </c>
      <c r="I97" s="8">
        <v>0</v>
      </c>
      <c r="J97" s="8">
        <v>3</v>
      </c>
      <c r="K97" s="8">
        <v>84</v>
      </c>
      <c r="L97" s="8">
        <v>93</v>
      </c>
      <c r="M97" s="8">
        <v>3</v>
      </c>
      <c r="N97" s="8">
        <v>84</v>
      </c>
      <c r="O97" s="8">
        <v>93</v>
      </c>
    </row>
    <row r="98" spans="3:15" x14ac:dyDescent="0.35">
      <c r="D98" s="3" t="s">
        <v>3</v>
      </c>
      <c r="E98" s="3" t="s">
        <v>9</v>
      </c>
      <c r="F98" s="3" t="s">
        <v>10</v>
      </c>
      <c r="G98" s="8">
        <v>0</v>
      </c>
      <c r="H98" s="8">
        <v>0</v>
      </c>
      <c r="I98" s="8">
        <v>0</v>
      </c>
      <c r="J98" s="8">
        <v>11</v>
      </c>
      <c r="K98" s="8">
        <v>38</v>
      </c>
      <c r="L98" s="8">
        <v>45</v>
      </c>
      <c r="M98" s="8">
        <v>11</v>
      </c>
      <c r="N98" s="8">
        <v>38</v>
      </c>
      <c r="O98" s="8">
        <v>45</v>
      </c>
    </row>
    <row r="99" spans="3:15" x14ac:dyDescent="0.35">
      <c r="F99" s="3" t="s">
        <v>11</v>
      </c>
      <c r="G99" s="8">
        <v>0</v>
      </c>
      <c r="H99" s="8">
        <v>0</v>
      </c>
      <c r="I99" s="8">
        <v>0</v>
      </c>
      <c r="J99" s="8">
        <v>16</v>
      </c>
      <c r="K99" s="8">
        <v>152</v>
      </c>
      <c r="L99" s="8">
        <v>173</v>
      </c>
      <c r="M99" s="8">
        <v>16</v>
      </c>
      <c r="N99" s="8">
        <v>152</v>
      </c>
      <c r="O99" s="8">
        <v>173</v>
      </c>
    </row>
    <row r="100" spans="3:15" x14ac:dyDescent="0.35">
      <c r="E100" s="3" t="s">
        <v>12</v>
      </c>
      <c r="F100" s="3" t="s">
        <v>10</v>
      </c>
      <c r="G100" s="8">
        <v>0</v>
      </c>
      <c r="H100" s="8">
        <v>0</v>
      </c>
      <c r="I100" s="8">
        <v>0</v>
      </c>
      <c r="J100" s="8">
        <v>0</v>
      </c>
      <c r="K100" s="8">
        <v>33</v>
      </c>
      <c r="L100" s="8">
        <v>33</v>
      </c>
      <c r="M100" s="8">
        <v>0</v>
      </c>
      <c r="N100" s="8">
        <v>33</v>
      </c>
      <c r="O100" s="8">
        <v>33</v>
      </c>
    </row>
    <row r="101" spans="3:15" x14ac:dyDescent="0.35">
      <c r="F101" s="3" t="s">
        <v>11</v>
      </c>
      <c r="G101" s="8">
        <v>0</v>
      </c>
      <c r="H101" s="8">
        <v>0</v>
      </c>
      <c r="I101" s="8">
        <v>0</v>
      </c>
      <c r="J101" s="8">
        <v>4</v>
      </c>
      <c r="K101" s="8">
        <v>116</v>
      </c>
      <c r="L101" s="8">
        <v>119</v>
      </c>
      <c r="M101" s="8">
        <v>4</v>
      </c>
      <c r="N101" s="8">
        <v>116</v>
      </c>
      <c r="O101" s="8">
        <v>119</v>
      </c>
    </row>
    <row r="102" spans="3:15" x14ac:dyDescent="0.35">
      <c r="C102" s="3" t="s">
        <v>3</v>
      </c>
      <c r="D102" s="3" t="s">
        <v>8</v>
      </c>
      <c r="E102" s="3" t="s">
        <v>9</v>
      </c>
      <c r="F102" s="3" t="s">
        <v>10</v>
      </c>
      <c r="G102" s="8">
        <v>966</v>
      </c>
      <c r="H102" s="8">
        <v>16</v>
      </c>
      <c r="I102" s="8">
        <v>989</v>
      </c>
      <c r="J102" s="8">
        <v>824</v>
      </c>
      <c r="K102" s="8">
        <v>27</v>
      </c>
      <c r="L102" s="8">
        <v>856</v>
      </c>
      <c r="M102" s="8">
        <v>1795</v>
      </c>
      <c r="N102" s="8">
        <v>44</v>
      </c>
      <c r="O102" s="8">
        <v>1842</v>
      </c>
    </row>
    <row r="103" spans="3:15" x14ac:dyDescent="0.35">
      <c r="F103" s="3" t="s">
        <v>11</v>
      </c>
      <c r="G103" s="8">
        <v>128</v>
      </c>
      <c r="H103" s="8">
        <v>149</v>
      </c>
      <c r="I103" s="8">
        <v>273</v>
      </c>
      <c r="J103" s="8">
        <v>85</v>
      </c>
      <c r="K103" s="8">
        <v>147</v>
      </c>
      <c r="L103" s="8">
        <v>233</v>
      </c>
      <c r="M103" s="8">
        <v>208</v>
      </c>
      <c r="N103" s="8">
        <v>299</v>
      </c>
      <c r="O103" s="8">
        <v>506</v>
      </c>
    </row>
    <row r="104" spans="3:15" x14ac:dyDescent="0.35">
      <c r="E104" s="3" t="s">
        <v>12</v>
      </c>
      <c r="F104" s="3" t="s">
        <v>10</v>
      </c>
      <c r="G104" s="8">
        <v>626</v>
      </c>
      <c r="H104" s="8">
        <v>37</v>
      </c>
      <c r="I104" s="8">
        <v>660</v>
      </c>
      <c r="J104" s="8">
        <v>620</v>
      </c>
      <c r="K104" s="8">
        <v>39</v>
      </c>
      <c r="L104" s="8">
        <v>657</v>
      </c>
      <c r="M104" s="8">
        <v>1249</v>
      </c>
      <c r="N104" s="8">
        <v>76</v>
      </c>
      <c r="O104" s="8">
        <v>1325</v>
      </c>
    </row>
    <row r="105" spans="3:15" x14ac:dyDescent="0.35">
      <c r="F105" s="3" t="s">
        <v>11</v>
      </c>
      <c r="G105" s="8">
        <v>170</v>
      </c>
      <c r="H105" s="8">
        <v>317</v>
      </c>
      <c r="I105" s="8">
        <v>486</v>
      </c>
      <c r="J105" s="8">
        <v>69</v>
      </c>
      <c r="K105" s="8">
        <v>147</v>
      </c>
      <c r="L105" s="8">
        <v>214</v>
      </c>
      <c r="M105" s="8">
        <v>238</v>
      </c>
      <c r="N105" s="8">
        <v>462</v>
      </c>
      <c r="O105" s="8">
        <v>698</v>
      </c>
    </row>
    <row r="106" spans="3:15" x14ac:dyDescent="0.35">
      <c r="D106" s="3" t="s">
        <v>13</v>
      </c>
      <c r="E106" s="3" t="s">
        <v>9</v>
      </c>
      <c r="F106" s="3" t="s">
        <v>10</v>
      </c>
      <c r="G106" s="8">
        <v>429</v>
      </c>
      <c r="H106" s="8">
        <v>244</v>
      </c>
      <c r="I106" s="8">
        <v>675</v>
      </c>
      <c r="J106" s="8">
        <v>395</v>
      </c>
      <c r="K106" s="8">
        <v>271</v>
      </c>
      <c r="L106" s="8">
        <v>665</v>
      </c>
      <c r="M106" s="8">
        <v>824</v>
      </c>
      <c r="N106" s="8">
        <v>515</v>
      </c>
      <c r="O106" s="8">
        <v>1342</v>
      </c>
    </row>
    <row r="107" spans="3:15" x14ac:dyDescent="0.35">
      <c r="F107" s="3" t="s">
        <v>11</v>
      </c>
      <c r="G107" s="8">
        <v>126</v>
      </c>
      <c r="H107" s="8">
        <v>313</v>
      </c>
      <c r="I107" s="8">
        <v>443</v>
      </c>
      <c r="J107" s="8">
        <v>99</v>
      </c>
      <c r="K107" s="8">
        <v>274</v>
      </c>
      <c r="L107" s="8">
        <v>373</v>
      </c>
      <c r="M107" s="8">
        <v>230</v>
      </c>
      <c r="N107" s="8">
        <v>583</v>
      </c>
      <c r="O107" s="8">
        <v>812</v>
      </c>
    </row>
    <row r="108" spans="3:15" x14ac:dyDescent="0.35">
      <c r="E108" s="3" t="s">
        <v>12</v>
      </c>
      <c r="F108" s="3" t="s">
        <v>10</v>
      </c>
      <c r="G108" s="8">
        <v>534</v>
      </c>
      <c r="H108" s="8">
        <v>780</v>
      </c>
      <c r="I108" s="8">
        <v>1317</v>
      </c>
      <c r="J108" s="8">
        <v>703</v>
      </c>
      <c r="K108" s="8">
        <v>1077</v>
      </c>
      <c r="L108" s="8">
        <v>1779</v>
      </c>
      <c r="M108" s="8">
        <v>1237</v>
      </c>
      <c r="N108" s="8">
        <v>1861</v>
      </c>
      <c r="O108" s="8">
        <v>3095</v>
      </c>
    </row>
    <row r="109" spans="3:15" x14ac:dyDescent="0.35">
      <c r="F109" s="3" t="s">
        <v>11</v>
      </c>
      <c r="G109" s="8">
        <v>302</v>
      </c>
      <c r="H109" s="8">
        <v>1457</v>
      </c>
      <c r="I109" s="8">
        <v>1757</v>
      </c>
      <c r="J109" s="8">
        <v>292</v>
      </c>
      <c r="K109" s="8">
        <v>1345</v>
      </c>
      <c r="L109" s="8">
        <v>1635</v>
      </c>
      <c r="M109" s="8">
        <v>595</v>
      </c>
      <c r="N109" s="8">
        <v>2800</v>
      </c>
      <c r="O109" s="8">
        <v>3397</v>
      </c>
    </row>
    <row r="110" spans="3:15" x14ac:dyDescent="0.35">
      <c r="D110" s="3" t="s">
        <v>3</v>
      </c>
      <c r="E110" s="3" t="s">
        <v>9</v>
      </c>
      <c r="F110" s="3" t="s">
        <v>10</v>
      </c>
      <c r="G110" s="8">
        <v>1398</v>
      </c>
      <c r="H110" s="8">
        <v>263</v>
      </c>
      <c r="I110" s="8">
        <v>1664</v>
      </c>
      <c r="J110" s="8">
        <v>1221</v>
      </c>
      <c r="K110" s="8">
        <v>298</v>
      </c>
      <c r="L110" s="8">
        <v>1520</v>
      </c>
      <c r="M110" s="8">
        <v>2619</v>
      </c>
      <c r="N110" s="8">
        <v>561</v>
      </c>
      <c r="O110" s="8">
        <v>3181</v>
      </c>
    </row>
    <row r="111" spans="3:15" x14ac:dyDescent="0.35">
      <c r="F111" s="3" t="s">
        <v>11</v>
      </c>
      <c r="G111" s="8">
        <v>258</v>
      </c>
      <c r="H111" s="8">
        <v>458</v>
      </c>
      <c r="I111" s="8">
        <v>718</v>
      </c>
      <c r="J111" s="8">
        <v>181</v>
      </c>
      <c r="K111" s="8">
        <v>419</v>
      </c>
      <c r="L111" s="8">
        <v>600</v>
      </c>
      <c r="M111" s="8">
        <v>437</v>
      </c>
      <c r="N111" s="8">
        <v>879</v>
      </c>
      <c r="O111" s="8">
        <v>1314</v>
      </c>
    </row>
    <row r="112" spans="3:15" x14ac:dyDescent="0.35">
      <c r="E112" s="3" t="s">
        <v>12</v>
      </c>
      <c r="F112" s="3" t="s">
        <v>10</v>
      </c>
      <c r="G112" s="8">
        <v>1161</v>
      </c>
      <c r="H112" s="8">
        <v>819</v>
      </c>
      <c r="I112" s="8">
        <v>1980</v>
      </c>
      <c r="J112" s="8">
        <v>1323</v>
      </c>
      <c r="K112" s="8">
        <v>1115</v>
      </c>
      <c r="L112" s="8">
        <v>2435</v>
      </c>
      <c r="M112" s="8">
        <v>2486</v>
      </c>
      <c r="N112" s="8">
        <v>1932</v>
      </c>
      <c r="O112" s="8">
        <v>4419</v>
      </c>
    </row>
    <row r="113" spans="2:35" x14ac:dyDescent="0.35">
      <c r="F113" s="3" t="s">
        <v>11</v>
      </c>
      <c r="G113" s="8">
        <v>470</v>
      </c>
      <c r="H113" s="8">
        <v>1774</v>
      </c>
      <c r="I113" s="8">
        <v>2246</v>
      </c>
      <c r="J113" s="8">
        <v>362</v>
      </c>
      <c r="K113" s="8">
        <v>1488</v>
      </c>
      <c r="L113" s="8">
        <v>1851</v>
      </c>
      <c r="M113" s="8">
        <v>832</v>
      </c>
      <c r="N113" s="8">
        <v>3261</v>
      </c>
      <c r="O113" s="8">
        <v>4094</v>
      </c>
    </row>
    <row r="114" spans="2:35" x14ac:dyDescent="0.35">
      <c r="B114" s="3" t="s">
        <v>17</v>
      </c>
      <c r="C114" s="3" t="s">
        <v>7</v>
      </c>
      <c r="D114" s="3" t="s">
        <v>8</v>
      </c>
      <c r="E114" s="3" t="s">
        <v>9</v>
      </c>
      <c r="F114" s="3" t="s">
        <v>10</v>
      </c>
      <c r="G114" s="8">
        <v>1311</v>
      </c>
      <c r="H114" s="8">
        <v>15</v>
      </c>
      <c r="I114" s="8">
        <v>1323</v>
      </c>
      <c r="J114" s="8">
        <v>947</v>
      </c>
      <c r="K114" s="8">
        <v>9</v>
      </c>
      <c r="L114" s="8">
        <v>958</v>
      </c>
      <c r="M114" s="8">
        <v>2259</v>
      </c>
      <c r="N114" s="8">
        <v>24</v>
      </c>
      <c r="O114" s="8">
        <v>2278</v>
      </c>
      <c r="P114" s="5" t="str">
        <f>B114</f>
        <v>Banyule (C)</v>
      </c>
      <c r="Q114" s="13">
        <f>I146/SUM(I146:I149)*100</f>
        <v>36.176639815880321</v>
      </c>
      <c r="R114" s="13">
        <f>L146/SUM(L146:L149)*100</f>
        <v>31.354149813945963</v>
      </c>
      <c r="S114" s="13">
        <f>L134/SUM(L134:L137)*100</f>
        <v>22.368421052631579</v>
      </c>
      <c r="T114" s="13">
        <f>L122/SUM(L122:L125)*100</f>
        <v>31.488455870312755</v>
      </c>
      <c r="U114" s="13">
        <f>O138/SUM(O138:O141)*100</f>
        <v>65.350500715307575</v>
      </c>
      <c r="V114" s="13">
        <f>O142/SUM(O142:O145)*100</f>
        <v>22.512708787218592</v>
      </c>
      <c r="W114" s="13">
        <f>M146/SUM(M146:M149)*100</f>
        <v>55.210574853980944</v>
      </c>
      <c r="X114" s="13">
        <f>N146/SUM(N146:N149)*100</f>
        <v>12.956810631229235</v>
      </c>
      <c r="Y114" s="13">
        <f>O146/SUM(O146:O149)*100</f>
        <v>33.886562618956987</v>
      </c>
      <c r="AA114" s="13">
        <f>I146</f>
        <v>2515</v>
      </c>
      <c r="AB114" s="13">
        <f>L146</f>
        <v>1938</v>
      </c>
      <c r="AC114" s="13">
        <f>L134</f>
        <v>17</v>
      </c>
      <c r="AD114" s="13">
        <f>L122</f>
        <v>1923</v>
      </c>
      <c r="AE114" s="13">
        <f>O138</f>
        <v>2284</v>
      </c>
      <c r="AF114" s="13">
        <f>O142</f>
        <v>2170</v>
      </c>
      <c r="AG114" s="13">
        <f>M146</f>
        <v>3592</v>
      </c>
      <c r="AH114" s="13">
        <f>N146</f>
        <v>858</v>
      </c>
      <c r="AI114" s="13">
        <f>O146</f>
        <v>4451</v>
      </c>
    </row>
    <row r="115" spans="2:35" x14ac:dyDescent="0.35">
      <c r="F115" s="3" t="s">
        <v>11</v>
      </c>
      <c r="G115" s="8">
        <v>53</v>
      </c>
      <c r="H115" s="8">
        <v>58</v>
      </c>
      <c r="I115" s="8">
        <v>116</v>
      </c>
      <c r="J115" s="8">
        <v>31</v>
      </c>
      <c r="K115" s="8">
        <v>30</v>
      </c>
      <c r="L115" s="8">
        <v>56</v>
      </c>
      <c r="M115" s="8">
        <v>80</v>
      </c>
      <c r="N115" s="8">
        <v>91</v>
      </c>
      <c r="O115" s="8">
        <v>172</v>
      </c>
    </row>
    <row r="116" spans="2:35" x14ac:dyDescent="0.35">
      <c r="E116" s="3" t="s">
        <v>12</v>
      </c>
      <c r="F116" s="3" t="s">
        <v>10</v>
      </c>
      <c r="G116" s="8">
        <v>368</v>
      </c>
      <c r="H116" s="8">
        <v>28</v>
      </c>
      <c r="I116" s="8">
        <v>391</v>
      </c>
      <c r="J116" s="8">
        <v>451</v>
      </c>
      <c r="K116" s="8">
        <v>9</v>
      </c>
      <c r="L116" s="8">
        <v>459</v>
      </c>
      <c r="M116" s="8">
        <v>812</v>
      </c>
      <c r="N116" s="8">
        <v>34</v>
      </c>
      <c r="O116" s="8">
        <v>848</v>
      </c>
    </row>
    <row r="117" spans="2:35" x14ac:dyDescent="0.35">
      <c r="F117" s="3" t="s">
        <v>11</v>
      </c>
      <c r="G117" s="8">
        <v>37</v>
      </c>
      <c r="H117" s="8">
        <v>94</v>
      </c>
      <c r="I117" s="8">
        <v>132</v>
      </c>
      <c r="J117" s="8">
        <v>10</v>
      </c>
      <c r="K117" s="8">
        <v>19</v>
      </c>
      <c r="L117" s="8">
        <v>32</v>
      </c>
      <c r="M117" s="8">
        <v>51</v>
      </c>
      <c r="N117" s="8">
        <v>115</v>
      </c>
      <c r="O117" s="8">
        <v>163</v>
      </c>
    </row>
    <row r="118" spans="2:35" x14ac:dyDescent="0.35">
      <c r="D118" s="3" t="s">
        <v>13</v>
      </c>
      <c r="E118" s="3" t="s">
        <v>9</v>
      </c>
      <c r="F118" s="3" t="s">
        <v>10</v>
      </c>
      <c r="G118" s="8">
        <v>753</v>
      </c>
      <c r="H118" s="8">
        <v>439</v>
      </c>
      <c r="I118" s="8">
        <v>1192</v>
      </c>
      <c r="J118" s="8">
        <v>582</v>
      </c>
      <c r="K118" s="8">
        <v>384</v>
      </c>
      <c r="L118" s="8">
        <v>970</v>
      </c>
      <c r="M118" s="8">
        <v>1336</v>
      </c>
      <c r="N118" s="8">
        <v>825</v>
      </c>
      <c r="O118" s="8">
        <v>2159</v>
      </c>
    </row>
    <row r="119" spans="2:35" x14ac:dyDescent="0.35">
      <c r="F119" s="3" t="s">
        <v>11</v>
      </c>
      <c r="G119" s="8">
        <v>87</v>
      </c>
      <c r="H119" s="8">
        <v>274</v>
      </c>
      <c r="I119" s="8">
        <v>363</v>
      </c>
      <c r="J119" s="8">
        <v>56</v>
      </c>
      <c r="K119" s="8">
        <v>148</v>
      </c>
      <c r="L119" s="8">
        <v>208</v>
      </c>
      <c r="M119" s="8">
        <v>144</v>
      </c>
      <c r="N119" s="8">
        <v>426</v>
      </c>
      <c r="O119" s="8">
        <v>567</v>
      </c>
    </row>
    <row r="120" spans="2:35" x14ac:dyDescent="0.35">
      <c r="E120" s="3" t="s">
        <v>12</v>
      </c>
      <c r="F120" s="3" t="s">
        <v>10</v>
      </c>
      <c r="G120" s="8">
        <v>678</v>
      </c>
      <c r="H120" s="8">
        <v>1233</v>
      </c>
      <c r="I120" s="8">
        <v>1914</v>
      </c>
      <c r="J120" s="8">
        <v>782</v>
      </c>
      <c r="K120" s="8">
        <v>1391</v>
      </c>
      <c r="L120" s="8">
        <v>2171</v>
      </c>
      <c r="M120" s="8">
        <v>1461</v>
      </c>
      <c r="N120" s="8">
        <v>2621</v>
      </c>
      <c r="O120" s="8">
        <v>4079</v>
      </c>
    </row>
    <row r="121" spans="2:35" x14ac:dyDescent="0.35">
      <c r="F121" s="3" t="s">
        <v>11</v>
      </c>
      <c r="G121" s="8">
        <v>206</v>
      </c>
      <c r="H121" s="8">
        <v>1325</v>
      </c>
      <c r="I121" s="8">
        <v>1532</v>
      </c>
      <c r="J121" s="8">
        <v>155</v>
      </c>
      <c r="K121" s="8">
        <v>1102</v>
      </c>
      <c r="L121" s="8">
        <v>1260</v>
      </c>
      <c r="M121" s="8">
        <v>361</v>
      </c>
      <c r="N121" s="8">
        <v>2431</v>
      </c>
      <c r="O121" s="8">
        <v>2792</v>
      </c>
    </row>
    <row r="122" spans="2:35" x14ac:dyDescent="0.35">
      <c r="D122" s="3" t="s">
        <v>3</v>
      </c>
      <c r="E122" s="3" t="s">
        <v>9</v>
      </c>
      <c r="F122" s="3" t="s">
        <v>10</v>
      </c>
      <c r="G122" s="8">
        <v>2062</v>
      </c>
      <c r="H122" s="8">
        <v>452</v>
      </c>
      <c r="I122" s="8">
        <v>2515</v>
      </c>
      <c r="J122" s="8">
        <v>1532</v>
      </c>
      <c r="K122" s="8">
        <v>399</v>
      </c>
      <c r="L122" s="8">
        <v>1923</v>
      </c>
      <c r="M122" s="8">
        <v>3591</v>
      </c>
      <c r="N122" s="8">
        <v>846</v>
      </c>
      <c r="O122" s="8">
        <v>4436</v>
      </c>
    </row>
    <row r="123" spans="2:35" x14ac:dyDescent="0.35">
      <c r="F123" s="3" t="s">
        <v>11</v>
      </c>
      <c r="G123" s="8">
        <v>140</v>
      </c>
      <c r="H123" s="8">
        <v>334</v>
      </c>
      <c r="I123" s="8">
        <v>475</v>
      </c>
      <c r="J123" s="8">
        <v>82</v>
      </c>
      <c r="K123" s="8">
        <v>184</v>
      </c>
      <c r="L123" s="8">
        <v>265</v>
      </c>
      <c r="M123" s="8">
        <v>230</v>
      </c>
      <c r="N123" s="8">
        <v>512</v>
      </c>
      <c r="O123" s="8">
        <v>738</v>
      </c>
    </row>
    <row r="124" spans="2:35" x14ac:dyDescent="0.35">
      <c r="E124" s="3" t="s">
        <v>12</v>
      </c>
      <c r="F124" s="3" t="s">
        <v>10</v>
      </c>
      <c r="G124" s="8">
        <v>1042</v>
      </c>
      <c r="H124" s="8">
        <v>1261</v>
      </c>
      <c r="I124" s="8">
        <v>2299</v>
      </c>
      <c r="J124" s="8">
        <v>1233</v>
      </c>
      <c r="K124" s="8">
        <v>1398</v>
      </c>
      <c r="L124" s="8">
        <v>2628</v>
      </c>
      <c r="M124" s="8">
        <v>2272</v>
      </c>
      <c r="N124" s="8">
        <v>2655</v>
      </c>
      <c r="O124" s="8">
        <v>4930</v>
      </c>
    </row>
    <row r="125" spans="2:35" x14ac:dyDescent="0.35">
      <c r="F125" s="3" t="s">
        <v>11</v>
      </c>
      <c r="G125" s="8">
        <v>246</v>
      </c>
      <c r="H125" s="8">
        <v>1416</v>
      </c>
      <c r="I125" s="8">
        <v>1663</v>
      </c>
      <c r="J125" s="8">
        <v>169</v>
      </c>
      <c r="K125" s="8">
        <v>1125</v>
      </c>
      <c r="L125" s="8">
        <v>1291</v>
      </c>
      <c r="M125" s="8">
        <v>409</v>
      </c>
      <c r="N125" s="8">
        <v>2539</v>
      </c>
      <c r="O125" s="8">
        <v>2950</v>
      </c>
    </row>
    <row r="126" spans="2:35" x14ac:dyDescent="0.35">
      <c r="C126" s="3" t="s">
        <v>14</v>
      </c>
      <c r="D126" s="3" t="s">
        <v>8</v>
      </c>
      <c r="E126" s="3" t="s">
        <v>9</v>
      </c>
      <c r="F126" s="3" t="s">
        <v>10</v>
      </c>
      <c r="G126" s="8">
        <v>0</v>
      </c>
      <c r="H126" s="8">
        <v>0</v>
      </c>
      <c r="I126" s="8">
        <v>0</v>
      </c>
      <c r="J126" s="8">
        <v>0</v>
      </c>
      <c r="K126" s="8">
        <v>3</v>
      </c>
      <c r="L126" s="8">
        <v>3</v>
      </c>
      <c r="M126" s="8">
        <v>0</v>
      </c>
      <c r="N126" s="8">
        <v>3</v>
      </c>
      <c r="O126" s="8">
        <v>3</v>
      </c>
    </row>
    <row r="127" spans="2:35" x14ac:dyDescent="0.35">
      <c r="F127" s="3" t="s">
        <v>11</v>
      </c>
      <c r="G127" s="8">
        <v>0</v>
      </c>
      <c r="H127" s="8">
        <v>0</v>
      </c>
      <c r="I127" s="8">
        <v>0</v>
      </c>
      <c r="J127" s="8">
        <v>0</v>
      </c>
      <c r="K127" s="8">
        <v>19</v>
      </c>
      <c r="L127" s="8">
        <v>23</v>
      </c>
      <c r="M127" s="8">
        <v>0</v>
      </c>
      <c r="N127" s="8">
        <v>19</v>
      </c>
      <c r="O127" s="8">
        <v>23</v>
      </c>
    </row>
    <row r="128" spans="2:35" x14ac:dyDescent="0.35">
      <c r="E128" s="3" t="s">
        <v>12</v>
      </c>
      <c r="F128" s="3" t="s">
        <v>10</v>
      </c>
      <c r="G128" s="8">
        <v>0</v>
      </c>
      <c r="H128" s="8">
        <v>0</v>
      </c>
      <c r="I128" s="8">
        <v>0</v>
      </c>
      <c r="J128" s="8">
        <v>0</v>
      </c>
      <c r="K128" s="8">
        <v>0</v>
      </c>
      <c r="L128" s="8">
        <v>0</v>
      </c>
      <c r="M128" s="8">
        <v>0</v>
      </c>
      <c r="N128" s="8">
        <v>0</v>
      </c>
      <c r="O128" s="8">
        <v>0</v>
      </c>
    </row>
    <row r="129" spans="3:15" x14ac:dyDescent="0.35">
      <c r="F129" s="3" t="s">
        <v>11</v>
      </c>
      <c r="G129" s="8">
        <v>0</v>
      </c>
      <c r="H129" s="8">
        <v>0</v>
      </c>
      <c r="I129" s="8">
        <v>0</v>
      </c>
      <c r="J129" s="8">
        <v>0</v>
      </c>
      <c r="K129" s="8">
        <v>6</v>
      </c>
      <c r="L129" s="8">
        <v>6</v>
      </c>
      <c r="M129" s="8">
        <v>0</v>
      </c>
      <c r="N129" s="8">
        <v>6</v>
      </c>
      <c r="O129" s="8">
        <v>6</v>
      </c>
    </row>
    <row r="130" spans="3:15" x14ac:dyDescent="0.35">
      <c r="D130" s="3" t="s">
        <v>13</v>
      </c>
      <c r="E130" s="3" t="s">
        <v>9</v>
      </c>
      <c r="F130" s="3" t="s">
        <v>10</v>
      </c>
      <c r="G130" s="8">
        <v>0</v>
      </c>
      <c r="H130" s="8">
        <v>0</v>
      </c>
      <c r="I130" s="8">
        <v>0</v>
      </c>
      <c r="J130" s="8">
        <v>4</v>
      </c>
      <c r="K130" s="8">
        <v>6</v>
      </c>
      <c r="L130" s="8">
        <v>13</v>
      </c>
      <c r="M130" s="8">
        <v>4</v>
      </c>
      <c r="N130" s="8">
        <v>6</v>
      </c>
      <c r="O130" s="8">
        <v>13</v>
      </c>
    </row>
    <row r="131" spans="3:15" x14ac:dyDescent="0.35">
      <c r="F131" s="3" t="s">
        <v>11</v>
      </c>
      <c r="G131" s="8">
        <v>0</v>
      </c>
      <c r="H131" s="8">
        <v>0</v>
      </c>
      <c r="I131" s="8">
        <v>0</v>
      </c>
      <c r="J131" s="8">
        <v>0</v>
      </c>
      <c r="K131" s="8">
        <v>19</v>
      </c>
      <c r="L131" s="8">
        <v>21</v>
      </c>
      <c r="M131" s="8">
        <v>0</v>
      </c>
      <c r="N131" s="8">
        <v>19</v>
      </c>
      <c r="O131" s="8">
        <v>21</v>
      </c>
    </row>
    <row r="132" spans="3:15" x14ac:dyDescent="0.35">
      <c r="E132" s="3" t="s">
        <v>12</v>
      </c>
      <c r="F132" s="3" t="s">
        <v>10</v>
      </c>
      <c r="G132" s="8">
        <v>0</v>
      </c>
      <c r="H132" s="8">
        <v>0</v>
      </c>
      <c r="I132" s="8">
        <v>0</v>
      </c>
      <c r="J132" s="8">
        <v>0</v>
      </c>
      <c r="K132" s="8">
        <v>4</v>
      </c>
      <c r="L132" s="8">
        <v>4</v>
      </c>
      <c r="M132" s="8">
        <v>0</v>
      </c>
      <c r="N132" s="8">
        <v>4</v>
      </c>
      <c r="O132" s="8">
        <v>4</v>
      </c>
    </row>
    <row r="133" spans="3:15" x14ac:dyDescent="0.35">
      <c r="F133" s="3" t="s">
        <v>11</v>
      </c>
      <c r="G133" s="8">
        <v>0</v>
      </c>
      <c r="H133" s="8">
        <v>0</v>
      </c>
      <c r="I133" s="8">
        <v>0</v>
      </c>
      <c r="J133" s="8">
        <v>0</v>
      </c>
      <c r="K133" s="8">
        <v>7</v>
      </c>
      <c r="L133" s="8">
        <v>7</v>
      </c>
      <c r="M133" s="8">
        <v>0</v>
      </c>
      <c r="N133" s="8">
        <v>7</v>
      </c>
      <c r="O133" s="8">
        <v>7</v>
      </c>
    </row>
    <row r="134" spans="3:15" x14ac:dyDescent="0.35">
      <c r="D134" s="3" t="s">
        <v>3</v>
      </c>
      <c r="E134" s="3" t="s">
        <v>9</v>
      </c>
      <c r="F134" s="3" t="s">
        <v>10</v>
      </c>
      <c r="G134" s="8">
        <v>0</v>
      </c>
      <c r="H134" s="8">
        <v>0</v>
      </c>
      <c r="I134" s="8">
        <v>0</v>
      </c>
      <c r="J134" s="8">
        <v>5</v>
      </c>
      <c r="K134" s="8">
        <v>13</v>
      </c>
      <c r="L134" s="8">
        <v>17</v>
      </c>
      <c r="M134" s="8">
        <v>5</v>
      </c>
      <c r="N134" s="8">
        <v>13</v>
      </c>
      <c r="O134" s="8">
        <v>17</v>
      </c>
    </row>
    <row r="135" spans="3:15" x14ac:dyDescent="0.35">
      <c r="F135" s="3" t="s">
        <v>11</v>
      </c>
      <c r="G135" s="8">
        <v>0</v>
      </c>
      <c r="H135" s="8">
        <v>0</v>
      </c>
      <c r="I135" s="8">
        <v>0</v>
      </c>
      <c r="J135" s="8">
        <v>0</v>
      </c>
      <c r="K135" s="8">
        <v>36</v>
      </c>
      <c r="L135" s="8">
        <v>42</v>
      </c>
      <c r="M135" s="8">
        <v>0</v>
      </c>
      <c r="N135" s="8">
        <v>36</v>
      </c>
      <c r="O135" s="8">
        <v>42</v>
      </c>
    </row>
    <row r="136" spans="3:15" x14ac:dyDescent="0.35">
      <c r="E136" s="3" t="s">
        <v>12</v>
      </c>
      <c r="F136" s="3" t="s">
        <v>10</v>
      </c>
      <c r="G136" s="8">
        <v>0</v>
      </c>
      <c r="H136" s="8">
        <v>0</v>
      </c>
      <c r="I136" s="8">
        <v>0</v>
      </c>
      <c r="J136" s="8">
        <v>0</v>
      </c>
      <c r="K136" s="8">
        <v>4</v>
      </c>
      <c r="L136" s="8">
        <v>4</v>
      </c>
      <c r="M136" s="8">
        <v>0</v>
      </c>
      <c r="N136" s="8">
        <v>4</v>
      </c>
      <c r="O136" s="8">
        <v>4</v>
      </c>
    </row>
    <row r="137" spans="3:15" x14ac:dyDescent="0.35">
      <c r="F137" s="3" t="s">
        <v>11</v>
      </c>
      <c r="G137" s="8">
        <v>0</v>
      </c>
      <c r="H137" s="8">
        <v>0</v>
      </c>
      <c r="I137" s="8">
        <v>0</v>
      </c>
      <c r="J137" s="8">
        <v>0</v>
      </c>
      <c r="K137" s="8">
        <v>13</v>
      </c>
      <c r="L137" s="8">
        <v>13</v>
      </c>
      <c r="M137" s="8">
        <v>0</v>
      </c>
      <c r="N137" s="8">
        <v>13</v>
      </c>
      <c r="O137" s="8">
        <v>13</v>
      </c>
    </row>
    <row r="138" spans="3:15" x14ac:dyDescent="0.35">
      <c r="C138" s="3" t="s">
        <v>3</v>
      </c>
      <c r="D138" s="3" t="s">
        <v>8</v>
      </c>
      <c r="E138" s="3" t="s">
        <v>9</v>
      </c>
      <c r="F138" s="3" t="s">
        <v>10</v>
      </c>
      <c r="G138" s="8">
        <v>1311</v>
      </c>
      <c r="H138" s="8">
        <v>15</v>
      </c>
      <c r="I138" s="8">
        <v>1323</v>
      </c>
      <c r="J138" s="8">
        <v>946</v>
      </c>
      <c r="K138" s="8">
        <v>14</v>
      </c>
      <c r="L138" s="8">
        <v>959</v>
      </c>
      <c r="M138" s="8">
        <v>2257</v>
      </c>
      <c r="N138" s="8">
        <v>24</v>
      </c>
      <c r="O138" s="8">
        <v>2284</v>
      </c>
    </row>
    <row r="139" spans="3:15" x14ac:dyDescent="0.35">
      <c r="F139" s="3" t="s">
        <v>11</v>
      </c>
      <c r="G139" s="8">
        <v>53</v>
      </c>
      <c r="H139" s="8">
        <v>58</v>
      </c>
      <c r="I139" s="8">
        <v>116</v>
      </c>
      <c r="J139" s="8">
        <v>26</v>
      </c>
      <c r="K139" s="8">
        <v>54</v>
      </c>
      <c r="L139" s="8">
        <v>81</v>
      </c>
      <c r="M139" s="8">
        <v>86</v>
      </c>
      <c r="N139" s="8">
        <v>111</v>
      </c>
      <c r="O139" s="8">
        <v>196</v>
      </c>
    </row>
    <row r="140" spans="3:15" x14ac:dyDescent="0.35">
      <c r="E140" s="3" t="s">
        <v>12</v>
      </c>
      <c r="F140" s="3" t="s">
        <v>10</v>
      </c>
      <c r="G140" s="8">
        <v>368</v>
      </c>
      <c r="H140" s="8">
        <v>28</v>
      </c>
      <c r="I140" s="8">
        <v>391</v>
      </c>
      <c r="J140" s="8">
        <v>451</v>
      </c>
      <c r="K140" s="8">
        <v>9</v>
      </c>
      <c r="L140" s="8">
        <v>459</v>
      </c>
      <c r="M140" s="8">
        <v>812</v>
      </c>
      <c r="N140" s="8">
        <v>34</v>
      </c>
      <c r="O140" s="8">
        <v>848</v>
      </c>
    </row>
    <row r="141" spans="3:15" x14ac:dyDescent="0.35">
      <c r="F141" s="3" t="s">
        <v>11</v>
      </c>
      <c r="G141" s="8">
        <v>37</v>
      </c>
      <c r="H141" s="8">
        <v>94</v>
      </c>
      <c r="I141" s="8">
        <v>132</v>
      </c>
      <c r="J141" s="8">
        <v>10</v>
      </c>
      <c r="K141" s="8">
        <v>19</v>
      </c>
      <c r="L141" s="8">
        <v>33</v>
      </c>
      <c r="M141" s="8">
        <v>51</v>
      </c>
      <c r="N141" s="8">
        <v>113</v>
      </c>
      <c r="O141" s="8">
        <v>167</v>
      </c>
    </row>
    <row r="142" spans="3:15" x14ac:dyDescent="0.35">
      <c r="D142" s="3" t="s">
        <v>13</v>
      </c>
      <c r="E142" s="3" t="s">
        <v>9</v>
      </c>
      <c r="F142" s="3" t="s">
        <v>10</v>
      </c>
      <c r="G142" s="8">
        <v>753</v>
      </c>
      <c r="H142" s="8">
        <v>439</v>
      </c>
      <c r="I142" s="8">
        <v>1192</v>
      </c>
      <c r="J142" s="8">
        <v>583</v>
      </c>
      <c r="K142" s="8">
        <v>394</v>
      </c>
      <c r="L142" s="8">
        <v>972</v>
      </c>
      <c r="M142" s="8">
        <v>1335</v>
      </c>
      <c r="N142" s="8">
        <v>831</v>
      </c>
      <c r="O142" s="8">
        <v>2170</v>
      </c>
    </row>
    <row r="143" spans="3:15" x14ac:dyDescent="0.35">
      <c r="F143" s="3" t="s">
        <v>11</v>
      </c>
      <c r="G143" s="8">
        <v>87</v>
      </c>
      <c r="H143" s="8">
        <v>274</v>
      </c>
      <c r="I143" s="8">
        <v>363</v>
      </c>
      <c r="J143" s="8">
        <v>56</v>
      </c>
      <c r="K143" s="8">
        <v>168</v>
      </c>
      <c r="L143" s="8">
        <v>226</v>
      </c>
      <c r="M143" s="8">
        <v>144</v>
      </c>
      <c r="N143" s="8">
        <v>440</v>
      </c>
      <c r="O143" s="8">
        <v>585</v>
      </c>
    </row>
    <row r="144" spans="3:15" x14ac:dyDescent="0.35">
      <c r="E144" s="3" t="s">
        <v>12</v>
      </c>
      <c r="F144" s="3" t="s">
        <v>10</v>
      </c>
      <c r="G144" s="8">
        <v>678</v>
      </c>
      <c r="H144" s="8">
        <v>1233</v>
      </c>
      <c r="I144" s="8">
        <v>1914</v>
      </c>
      <c r="J144" s="8">
        <v>782</v>
      </c>
      <c r="K144" s="8">
        <v>1394</v>
      </c>
      <c r="L144" s="8">
        <v>2174</v>
      </c>
      <c r="M144" s="8">
        <v>1461</v>
      </c>
      <c r="N144" s="8">
        <v>2625</v>
      </c>
      <c r="O144" s="8">
        <v>4086</v>
      </c>
    </row>
    <row r="145" spans="2:35" x14ac:dyDescent="0.35">
      <c r="F145" s="3" t="s">
        <v>11</v>
      </c>
      <c r="G145" s="8">
        <v>206</v>
      </c>
      <c r="H145" s="8">
        <v>1325</v>
      </c>
      <c r="I145" s="8">
        <v>1532</v>
      </c>
      <c r="J145" s="8">
        <v>155</v>
      </c>
      <c r="K145" s="8">
        <v>1114</v>
      </c>
      <c r="L145" s="8">
        <v>1273</v>
      </c>
      <c r="M145" s="8">
        <v>361</v>
      </c>
      <c r="N145" s="8">
        <v>2442</v>
      </c>
      <c r="O145" s="8">
        <v>2798</v>
      </c>
    </row>
    <row r="146" spans="2:35" x14ac:dyDescent="0.35">
      <c r="D146" s="3" t="s">
        <v>3</v>
      </c>
      <c r="E146" s="3" t="s">
        <v>9</v>
      </c>
      <c r="F146" s="3" t="s">
        <v>10</v>
      </c>
      <c r="G146" s="8">
        <v>2062</v>
      </c>
      <c r="H146" s="8">
        <v>452</v>
      </c>
      <c r="I146" s="8">
        <v>2515</v>
      </c>
      <c r="J146" s="8">
        <v>1533</v>
      </c>
      <c r="K146" s="8">
        <v>406</v>
      </c>
      <c r="L146" s="8">
        <v>1938</v>
      </c>
      <c r="M146" s="8">
        <v>3592</v>
      </c>
      <c r="N146" s="8">
        <v>858</v>
      </c>
      <c r="O146" s="8">
        <v>4451</v>
      </c>
    </row>
    <row r="147" spans="2:35" x14ac:dyDescent="0.35">
      <c r="F147" s="3" t="s">
        <v>11</v>
      </c>
      <c r="G147" s="8">
        <v>140</v>
      </c>
      <c r="H147" s="8">
        <v>334</v>
      </c>
      <c r="I147" s="8">
        <v>475</v>
      </c>
      <c r="J147" s="8">
        <v>88</v>
      </c>
      <c r="K147" s="8">
        <v>221</v>
      </c>
      <c r="L147" s="8">
        <v>308</v>
      </c>
      <c r="M147" s="8">
        <v>233</v>
      </c>
      <c r="N147" s="8">
        <v>550</v>
      </c>
      <c r="O147" s="8">
        <v>779</v>
      </c>
    </row>
    <row r="148" spans="2:35" x14ac:dyDescent="0.35">
      <c r="E148" s="3" t="s">
        <v>12</v>
      </c>
      <c r="F148" s="3" t="s">
        <v>10</v>
      </c>
      <c r="G148" s="8">
        <v>1042</v>
      </c>
      <c r="H148" s="8">
        <v>1261</v>
      </c>
      <c r="I148" s="8">
        <v>2299</v>
      </c>
      <c r="J148" s="8">
        <v>1233</v>
      </c>
      <c r="K148" s="8">
        <v>1398</v>
      </c>
      <c r="L148" s="8">
        <v>2629</v>
      </c>
      <c r="M148" s="8">
        <v>2272</v>
      </c>
      <c r="N148" s="8">
        <v>2659</v>
      </c>
      <c r="O148" s="8">
        <v>4939</v>
      </c>
    </row>
    <row r="149" spans="2:35" x14ac:dyDescent="0.35">
      <c r="F149" s="3" t="s">
        <v>11</v>
      </c>
      <c r="G149" s="8">
        <v>246</v>
      </c>
      <c r="H149" s="8">
        <v>1416</v>
      </c>
      <c r="I149" s="8">
        <v>1663</v>
      </c>
      <c r="J149" s="8">
        <v>169</v>
      </c>
      <c r="K149" s="8">
        <v>1137</v>
      </c>
      <c r="L149" s="8">
        <v>1306</v>
      </c>
      <c r="M149" s="8">
        <v>409</v>
      </c>
      <c r="N149" s="8">
        <v>2555</v>
      </c>
      <c r="O149" s="8">
        <v>2966</v>
      </c>
    </row>
    <row r="150" spans="2:35" x14ac:dyDescent="0.35">
      <c r="B150" s="3" t="s">
        <v>18</v>
      </c>
      <c r="C150" s="3" t="s">
        <v>7</v>
      </c>
      <c r="D150" s="3" t="s">
        <v>8</v>
      </c>
      <c r="E150" s="3" t="s">
        <v>9</v>
      </c>
      <c r="F150" s="3" t="s">
        <v>10</v>
      </c>
      <c r="G150" s="8">
        <v>245</v>
      </c>
      <c r="H150" s="8">
        <v>5</v>
      </c>
      <c r="I150" s="8">
        <v>247</v>
      </c>
      <c r="J150" s="8">
        <v>202</v>
      </c>
      <c r="K150" s="8">
        <v>4</v>
      </c>
      <c r="L150" s="8">
        <v>205</v>
      </c>
      <c r="M150" s="8">
        <v>444</v>
      </c>
      <c r="N150" s="8">
        <v>9</v>
      </c>
      <c r="O150" s="8">
        <v>451</v>
      </c>
      <c r="P150" s="5" t="str">
        <f>B150</f>
        <v>Bass Coast (S)</v>
      </c>
      <c r="Q150" s="13">
        <f>I182/SUM(I182:I185)*100</f>
        <v>23.746701846965699</v>
      </c>
      <c r="R150" s="13">
        <f>L182/SUM(L182:L185)*100</f>
        <v>24.618736383442265</v>
      </c>
      <c r="S150" s="13">
        <f>L170/SUM(L170:L173)*100</f>
        <v>10.606060606060606</v>
      </c>
      <c r="T150" s="13">
        <f>L158/SUM(L158:L161)*100</f>
        <v>25.627376425855513</v>
      </c>
      <c r="U150" s="13">
        <f>O174/SUM(O174:O177)*100</f>
        <v>40.336879432624109</v>
      </c>
      <c r="V150" s="13">
        <f>O178/SUM(O178:O181)*100</f>
        <v>14.180374361883153</v>
      </c>
      <c r="W150" s="13">
        <f>M182/SUM(M182:M185)*100</f>
        <v>37.978656622724422</v>
      </c>
      <c r="X150" s="13">
        <f>N182/SUM(N182:N185)*100</f>
        <v>7.6271186440677967</v>
      </c>
      <c r="Y150" s="13">
        <f>O182/SUM(O182:O185)*100</f>
        <v>24.186851211072664</v>
      </c>
      <c r="AA150" s="13">
        <f>I182</f>
        <v>360</v>
      </c>
      <c r="AB150" s="13">
        <f>L182</f>
        <v>339</v>
      </c>
      <c r="AC150" s="13">
        <f>L170</f>
        <v>7</v>
      </c>
      <c r="AD150" s="13">
        <f>L158</f>
        <v>337</v>
      </c>
      <c r="AE150" s="13">
        <f>O174</f>
        <v>455</v>
      </c>
      <c r="AF150" s="13">
        <f>O178</f>
        <v>250</v>
      </c>
      <c r="AG150" s="13">
        <f>M182</f>
        <v>605</v>
      </c>
      <c r="AH150" s="13">
        <f>N182</f>
        <v>99</v>
      </c>
      <c r="AI150" s="13">
        <f>O182</f>
        <v>699</v>
      </c>
    </row>
    <row r="151" spans="2:35" x14ac:dyDescent="0.35">
      <c r="F151" s="3" t="s">
        <v>11</v>
      </c>
      <c r="G151" s="8">
        <v>34</v>
      </c>
      <c r="H151" s="8">
        <v>39</v>
      </c>
      <c r="I151" s="8">
        <v>74</v>
      </c>
      <c r="J151" s="8">
        <v>23</v>
      </c>
      <c r="K151" s="8">
        <v>8</v>
      </c>
      <c r="L151" s="8">
        <v>28</v>
      </c>
      <c r="M151" s="8">
        <v>53</v>
      </c>
      <c r="N151" s="8">
        <v>51</v>
      </c>
      <c r="O151" s="8">
        <v>101</v>
      </c>
    </row>
    <row r="152" spans="2:35" x14ac:dyDescent="0.35">
      <c r="E152" s="3" t="s">
        <v>12</v>
      </c>
      <c r="F152" s="3" t="s">
        <v>10</v>
      </c>
      <c r="G152" s="8">
        <v>165</v>
      </c>
      <c r="H152" s="8">
        <v>10</v>
      </c>
      <c r="I152" s="8">
        <v>179</v>
      </c>
      <c r="J152" s="8">
        <v>191</v>
      </c>
      <c r="K152" s="8">
        <v>4</v>
      </c>
      <c r="L152" s="8">
        <v>200</v>
      </c>
      <c r="M152" s="8">
        <v>358</v>
      </c>
      <c r="N152" s="8">
        <v>20</v>
      </c>
      <c r="O152" s="8">
        <v>380</v>
      </c>
    </row>
    <row r="153" spans="2:35" x14ac:dyDescent="0.35">
      <c r="F153" s="3" t="s">
        <v>11</v>
      </c>
      <c r="G153" s="8">
        <v>50</v>
      </c>
      <c r="H153" s="8">
        <v>69</v>
      </c>
      <c r="I153" s="8">
        <v>126</v>
      </c>
      <c r="J153" s="8">
        <v>13</v>
      </c>
      <c r="K153" s="8">
        <v>35</v>
      </c>
      <c r="L153" s="8">
        <v>57</v>
      </c>
      <c r="M153" s="8">
        <v>67</v>
      </c>
      <c r="N153" s="8">
        <v>113</v>
      </c>
      <c r="O153" s="8">
        <v>175</v>
      </c>
    </row>
    <row r="154" spans="2:35" x14ac:dyDescent="0.35">
      <c r="D154" s="3" t="s">
        <v>13</v>
      </c>
      <c r="E154" s="3" t="s">
        <v>9</v>
      </c>
      <c r="F154" s="3" t="s">
        <v>10</v>
      </c>
      <c r="G154" s="8">
        <v>85</v>
      </c>
      <c r="H154" s="8">
        <v>32</v>
      </c>
      <c r="I154" s="8">
        <v>115</v>
      </c>
      <c r="J154" s="8">
        <v>80</v>
      </c>
      <c r="K154" s="8">
        <v>49</v>
      </c>
      <c r="L154" s="8">
        <v>131</v>
      </c>
      <c r="M154" s="8">
        <v>163</v>
      </c>
      <c r="N154" s="8">
        <v>83</v>
      </c>
      <c r="O154" s="8">
        <v>239</v>
      </c>
    </row>
    <row r="155" spans="2:35" x14ac:dyDescent="0.35">
      <c r="F155" s="3" t="s">
        <v>11</v>
      </c>
      <c r="G155" s="8">
        <v>35</v>
      </c>
      <c r="H155" s="8">
        <v>75</v>
      </c>
      <c r="I155" s="8">
        <v>111</v>
      </c>
      <c r="J155" s="8">
        <v>25</v>
      </c>
      <c r="K155" s="8">
        <v>36</v>
      </c>
      <c r="L155" s="8">
        <v>60</v>
      </c>
      <c r="M155" s="8">
        <v>55</v>
      </c>
      <c r="N155" s="8">
        <v>115</v>
      </c>
      <c r="O155" s="8">
        <v>165</v>
      </c>
    </row>
    <row r="156" spans="2:35" x14ac:dyDescent="0.35">
      <c r="E156" s="3" t="s">
        <v>12</v>
      </c>
      <c r="F156" s="3" t="s">
        <v>10</v>
      </c>
      <c r="G156" s="8">
        <v>147</v>
      </c>
      <c r="H156" s="8">
        <v>123</v>
      </c>
      <c r="I156" s="8">
        <v>263</v>
      </c>
      <c r="J156" s="8">
        <v>155</v>
      </c>
      <c r="K156" s="8">
        <v>137</v>
      </c>
      <c r="L156" s="8">
        <v>298</v>
      </c>
      <c r="M156" s="8">
        <v>298</v>
      </c>
      <c r="N156" s="8">
        <v>259</v>
      </c>
      <c r="O156" s="8">
        <v>555</v>
      </c>
    </row>
    <row r="157" spans="2:35" x14ac:dyDescent="0.35">
      <c r="F157" s="3" t="s">
        <v>11</v>
      </c>
      <c r="G157" s="8">
        <v>83</v>
      </c>
      <c r="H157" s="8">
        <v>328</v>
      </c>
      <c r="I157" s="8">
        <v>409</v>
      </c>
      <c r="J157" s="8">
        <v>77</v>
      </c>
      <c r="K157" s="8">
        <v>265</v>
      </c>
      <c r="L157" s="8">
        <v>335</v>
      </c>
      <c r="M157" s="8">
        <v>160</v>
      </c>
      <c r="N157" s="8">
        <v>589</v>
      </c>
      <c r="O157" s="8">
        <v>747</v>
      </c>
    </row>
    <row r="158" spans="2:35" x14ac:dyDescent="0.35">
      <c r="D158" s="3" t="s">
        <v>3</v>
      </c>
      <c r="E158" s="3" t="s">
        <v>9</v>
      </c>
      <c r="F158" s="3" t="s">
        <v>10</v>
      </c>
      <c r="G158" s="8">
        <v>327</v>
      </c>
      <c r="H158" s="8">
        <v>39</v>
      </c>
      <c r="I158" s="8">
        <v>360</v>
      </c>
      <c r="J158" s="8">
        <v>278</v>
      </c>
      <c r="K158" s="8">
        <v>51</v>
      </c>
      <c r="L158" s="8">
        <v>337</v>
      </c>
      <c r="M158" s="8">
        <v>605</v>
      </c>
      <c r="N158" s="8">
        <v>89</v>
      </c>
      <c r="O158" s="8">
        <v>696</v>
      </c>
    </row>
    <row r="159" spans="2:35" x14ac:dyDescent="0.35">
      <c r="F159" s="3" t="s">
        <v>11</v>
      </c>
      <c r="G159" s="8">
        <v>64</v>
      </c>
      <c r="H159" s="8">
        <v>112</v>
      </c>
      <c r="I159" s="8">
        <v>179</v>
      </c>
      <c r="J159" s="8">
        <v>43</v>
      </c>
      <c r="K159" s="8">
        <v>50</v>
      </c>
      <c r="L159" s="8">
        <v>91</v>
      </c>
      <c r="M159" s="8">
        <v>111</v>
      </c>
      <c r="N159" s="8">
        <v>165</v>
      </c>
      <c r="O159" s="8">
        <v>271</v>
      </c>
    </row>
    <row r="160" spans="2:35" x14ac:dyDescent="0.35">
      <c r="E160" s="3" t="s">
        <v>12</v>
      </c>
      <c r="F160" s="3" t="s">
        <v>10</v>
      </c>
      <c r="G160" s="8">
        <v>307</v>
      </c>
      <c r="H160" s="8">
        <v>131</v>
      </c>
      <c r="I160" s="8">
        <v>445</v>
      </c>
      <c r="J160" s="8">
        <v>346</v>
      </c>
      <c r="K160" s="8">
        <v>147</v>
      </c>
      <c r="L160" s="8">
        <v>493</v>
      </c>
      <c r="M160" s="8">
        <v>657</v>
      </c>
      <c r="N160" s="8">
        <v>280</v>
      </c>
      <c r="O160" s="8">
        <v>938</v>
      </c>
    </row>
    <row r="161" spans="3:15" x14ac:dyDescent="0.35">
      <c r="F161" s="3" t="s">
        <v>11</v>
      </c>
      <c r="G161" s="8">
        <v>131</v>
      </c>
      <c r="H161" s="8">
        <v>399</v>
      </c>
      <c r="I161" s="8">
        <v>532</v>
      </c>
      <c r="J161" s="8">
        <v>91</v>
      </c>
      <c r="K161" s="8">
        <v>303</v>
      </c>
      <c r="L161" s="8">
        <v>394</v>
      </c>
      <c r="M161" s="8">
        <v>223</v>
      </c>
      <c r="N161" s="8">
        <v>700</v>
      </c>
      <c r="O161" s="8">
        <v>923</v>
      </c>
    </row>
    <row r="162" spans="3:15" x14ac:dyDescent="0.35">
      <c r="C162" s="3" t="s">
        <v>14</v>
      </c>
      <c r="D162" s="3" t="s">
        <v>8</v>
      </c>
      <c r="E162" s="3" t="s">
        <v>9</v>
      </c>
      <c r="F162" s="3" t="s">
        <v>10</v>
      </c>
      <c r="G162" s="8">
        <v>0</v>
      </c>
      <c r="H162" s="8">
        <v>0</v>
      </c>
      <c r="I162" s="8">
        <v>0</v>
      </c>
      <c r="J162" s="8">
        <v>0</v>
      </c>
      <c r="K162" s="8">
        <v>3</v>
      </c>
      <c r="L162" s="8">
        <v>3</v>
      </c>
      <c r="M162" s="8">
        <v>0</v>
      </c>
      <c r="N162" s="8">
        <v>3</v>
      </c>
      <c r="O162" s="8">
        <v>3</v>
      </c>
    </row>
    <row r="163" spans="3:15" x14ac:dyDescent="0.35">
      <c r="F163" s="3" t="s">
        <v>11</v>
      </c>
      <c r="G163" s="8">
        <v>0</v>
      </c>
      <c r="H163" s="8">
        <v>0</v>
      </c>
      <c r="I163" s="8">
        <v>0</v>
      </c>
      <c r="J163" s="8">
        <v>0</v>
      </c>
      <c r="K163" s="8">
        <v>12</v>
      </c>
      <c r="L163" s="8">
        <v>15</v>
      </c>
      <c r="M163" s="8">
        <v>0</v>
      </c>
      <c r="N163" s="8">
        <v>12</v>
      </c>
      <c r="O163" s="8">
        <v>15</v>
      </c>
    </row>
    <row r="164" spans="3:15" x14ac:dyDescent="0.35">
      <c r="E164" s="3" t="s">
        <v>12</v>
      </c>
      <c r="F164" s="3" t="s">
        <v>10</v>
      </c>
      <c r="G164" s="8">
        <v>0</v>
      </c>
      <c r="H164" s="8">
        <v>0</v>
      </c>
      <c r="I164" s="8">
        <v>0</v>
      </c>
      <c r="J164" s="8">
        <v>0</v>
      </c>
      <c r="K164" s="8">
        <v>0</v>
      </c>
      <c r="L164" s="8">
        <v>0</v>
      </c>
      <c r="M164" s="8">
        <v>0</v>
      </c>
      <c r="N164" s="8">
        <v>0</v>
      </c>
      <c r="O164" s="8">
        <v>0</v>
      </c>
    </row>
    <row r="165" spans="3:15" x14ac:dyDescent="0.35">
      <c r="F165" s="3" t="s">
        <v>11</v>
      </c>
      <c r="G165" s="8">
        <v>0</v>
      </c>
      <c r="H165" s="8">
        <v>0</v>
      </c>
      <c r="I165" s="8">
        <v>0</v>
      </c>
      <c r="J165" s="8">
        <v>0</v>
      </c>
      <c r="K165" s="8">
        <v>7</v>
      </c>
      <c r="L165" s="8">
        <v>7</v>
      </c>
      <c r="M165" s="8">
        <v>0</v>
      </c>
      <c r="N165" s="8">
        <v>7</v>
      </c>
      <c r="O165" s="8">
        <v>7</v>
      </c>
    </row>
    <row r="166" spans="3:15" x14ac:dyDescent="0.35">
      <c r="D166" s="3" t="s">
        <v>13</v>
      </c>
      <c r="E166" s="3" t="s">
        <v>9</v>
      </c>
      <c r="F166" s="3" t="s">
        <v>10</v>
      </c>
      <c r="G166" s="8">
        <v>0</v>
      </c>
      <c r="H166" s="8">
        <v>0</v>
      </c>
      <c r="I166" s="8">
        <v>0</v>
      </c>
      <c r="J166" s="8">
        <v>0</v>
      </c>
      <c r="K166" s="8">
        <v>6</v>
      </c>
      <c r="L166" s="8">
        <v>6</v>
      </c>
      <c r="M166" s="8">
        <v>0</v>
      </c>
      <c r="N166" s="8">
        <v>6</v>
      </c>
      <c r="O166" s="8">
        <v>6</v>
      </c>
    </row>
    <row r="167" spans="3:15" x14ac:dyDescent="0.35">
      <c r="F167" s="3" t="s">
        <v>11</v>
      </c>
      <c r="G167" s="8">
        <v>0</v>
      </c>
      <c r="H167" s="8">
        <v>0</v>
      </c>
      <c r="I167" s="8">
        <v>0</v>
      </c>
      <c r="J167" s="8">
        <v>0</v>
      </c>
      <c r="K167" s="8">
        <v>22</v>
      </c>
      <c r="L167" s="8">
        <v>18</v>
      </c>
      <c r="M167" s="8">
        <v>0</v>
      </c>
      <c r="N167" s="8">
        <v>22</v>
      </c>
      <c r="O167" s="8">
        <v>18</v>
      </c>
    </row>
    <row r="168" spans="3:15" x14ac:dyDescent="0.35">
      <c r="E168" s="3" t="s">
        <v>12</v>
      </c>
      <c r="F168" s="3" t="s">
        <v>10</v>
      </c>
      <c r="G168" s="8">
        <v>0</v>
      </c>
      <c r="H168" s="8">
        <v>0</v>
      </c>
      <c r="I168" s="8">
        <v>0</v>
      </c>
      <c r="J168" s="8">
        <v>0</v>
      </c>
      <c r="K168" s="8">
        <v>4</v>
      </c>
      <c r="L168" s="8">
        <v>6</v>
      </c>
      <c r="M168" s="8">
        <v>0</v>
      </c>
      <c r="N168" s="8">
        <v>4</v>
      </c>
      <c r="O168" s="8">
        <v>6</v>
      </c>
    </row>
    <row r="169" spans="3:15" x14ac:dyDescent="0.35">
      <c r="F169" s="3" t="s">
        <v>11</v>
      </c>
      <c r="G169" s="8">
        <v>0</v>
      </c>
      <c r="H169" s="8">
        <v>0</v>
      </c>
      <c r="I169" s="8">
        <v>0</v>
      </c>
      <c r="J169" s="8">
        <v>0</v>
      </c>
      <c r="K169" s="8">
        <v>19</v>
      </c>
      <c r="L169" s="8">
        <v>19</v>
      </c>
      <c r="M169" s="8">
        <v>0</v>
      </c>
      <c r="N169" s="8">
        <v>19</v>
      </c>
      <c r="O169" s="8">
        <v>19</v>
      </c>
    </row>
    <row r="170" spans="3:15" x14ac:dyDescent="0.35">
      <c r="D170" s="3" t="s">
        <v>3</v>
      </c>
      <c r="E170" s="3" t="s">
        <v>9</v>
      </c>
      <c r="F170" s="3" t="s">
        <v>10</v>
      </c>
      <c r="G170" s="8">
        <v>0</v>
      </c>
      <c r="H170" s="8">
        <v>0</v>
      </c>
      <c r="I170" s="8">
        <v>0</v>
      </c>
      <c r="J170" s="8">
        <v>0</v>
      </c>
      <c r="K170" s="8">
        <v>7</v>
      </c>
      <c r="L170" s="8">
        <v>7</v>
      </c>
      <c r="M170" s="8">
        <v>0</v>
      </c>
      <c r="N170" s="8">
        <v>7</v>
      </c>
      <c r="O170" s="8">
        <v>7</v>
      </c>
    </row>
    <row r="171" spans="3:15" x14ac:dyDescent="0.35">
      <c r="F171" s="3" t="s">
        <v>11</v>
      </c>
      <c r="G171" s="8">
        <v>0</v>
      </c>
      <c r="H171" s="8">
        <v>0</v>
      </c>
      <c r="I171" s="8">
        <v>0</v>
      </c>
      <c r="J171" s="8">
        <v>3</v>
      </c>
      <c r="K171" s="8">
        <v>33</v>
      </c>
      <c r="L171" s="8">
        <v>32</v>
      </c>
      <c r="M171" s="8">
        <v>3</v>
      </c>
      <c r="N171" s="8">
        <v>33</v>
      </c>
      <c r="O171" s="8">
        <v>32</v>
      </c>
    </row>
    <row r="172" spans="3:15" x14ac:dyDescent="0.35">
      <c r="E172" s="3" t="s">
        <v>12</v>
      </c>
      <c r="F172" s="3" t="s">
        <v>10</v>
      </c>
      <c r="G172" s="8">
        <v>0</v>
      </c>
      <c r="H172" s="8">
        <v>0</v>
      </c>
      <c r="I172" s="8">
        <v>0</v>
      </c>
      <c r="J172" s="8">
        <v>0</v>
      </c>
      <c r="K172" s="8">
        <v>4</v>
      </c>
      <c r="L172" s="8">
        <v>4</v>
      </c>
      <c r="M172" s="8">
        <v>0</v>
      </c>
      <c r="N172" s="8">
        <v>4</v>
      </c>
      <c r="O172" s="8">
        <v>4</v>
      </c>
    </row>
    <row r="173" spans="3:15" x14ac:dyDescent="0.35">
      <c r="F173" s="3" t="s">
        <v>11</v>
      </c>
      <c r="G173" s="8">
        <v>0</v>
      </c>
      <c r="H173" s="8">
        <v>0</v>
      </c>
      <c r="I173" s="8">
        <v>0</v>
      </c>
      <c r="J173" s="8">
        <v>0</v>
      </c>
      <c r="K173" s="8">
        <v>23</v>
      </c>
      <c r="L173" s="8">
        <v>23</v>
      </c>
      <c r="M173" s="8">
        <v>0</v>
      </c>
      <c r="N173" s="8">
        <v>23</v>
      </c>
      <c r="O173" s="8">
        <v>23</v>
      </c>
    </row>
    <row r="174" spans="3:15" x14ac:dyDescent="0.35">
      <c r="C174" s="3" t="s">
        <v>3</v>
      </c>
      <c r="D174" s="3" t="s">
        <v>8</v>
      </c>
      <c r="E174" s="3" t="s">
        <v>9</v>
      </c>
      <c r="F174" s="3" t="s">
        <v>10</v>
      </c>
      <c r="G174" s="8">
        <v>245</v>
      </c>
      <c r="H174" s="8">
        <v>5</v>
      </c>
      <c r="I174" s="8">
        <v>247</v>
      </c>
      <c r="J174" s="8">
        <v>202</v>
      </c>
      <c r="K174" s="8">
        <v>6</v>
      </c>
      <c r="L174" s="8">
        <v>207</v>
      </c>
      <c r="M174" s="8">
        <v>444</v>
      </c>
      <c r="N174" s="8">
        <v>14</v>
      </c>
      <c r="O174" s="8">
        <v>455</v>
      </c>
    </row>
    <row r="175" spans="3:15" x14ac:dyDescent="0.35">
      <c r="F175" s="3" t="s">
        <v>11</v>
      </c>
      <c r="G175" s="8">
        <v>34</v>
      </c>
      <c r="H175" s="8">
        <v>39</v>
      </c>
      <c r="I175" s="8">
        <v>74</v>
      </c>
      <c r="J175" s="8">
        <v>18</v>
      </c>
      <c r="K175" s="8">
        <v>17</v>
      </c>
      <c r="L175" s="8">
        <v>40</v>
      </c>
      <c r="M175" s="8">
        <v>51</v>
      </c>
      <c r="N175" s="8">
        <v>61</v>
      </c>
      <c r="O175" s="8">
        <v>113</v>
      </c>
    </row>
    <row r="176" spans="3:15" x14ac:dyDescent="0.35">
      <c r="E176" s="3" t="s">
        <v>12</v>
      </c>
      <c r="F176" s="3" t="s">
        <v>10</v>
      </c>
      <c r="G176" s="8">
        <v>165</v>
      </c>
      <c r="H176" s="8">
        <v>10</v>
      </c>
      <c r="I176" s="8">
        <v>179</v>
      </c>
      <c r="J176" s="8">
        <v>191</v>
      </c>
      <c r="K176" s="8">
        <v>8</v>
      </c>
      <c r="L176" s="8">
        <v>203</v>
      </c>
      <c r="M176" s="8">
        <v>358</v>
      </c>
      <c r="N176" s="8">
        <v>22</v>
      </c>
      <c r="O176" s="8">
        <v>376</v>
      </c>
    </row>
    <row r="177" spans="2:35" x14ac:dyDescent="0.35">
      <c r="F177" s="3" t="s">
        <v>11</v>
      </c>
      <c r="G177" s="8">
        <v>50</v>
      </c>
      <c r="H177" s="8">
        <v>69</v>
      </c>
      <c r="I177" s="8">
        <v>126</v>
      </c>
      <c r="J177" s="8">
        <v>13</v>
      </c>
      <c r="K177" s="8">
        <v>46</v>
      </c>
      <c r="L177" s="8">
        <v>64</v>
      </c>
      <c r="M177" s="8">
        <v>67</v>
      </c>
      <c r="N177" s="8">
        <v>119</v>
      </c>
      <c r="O177" s="8">
        <v>184</v>
      </c>
    </row>
    <row r="178" spans="2:35" x14ac:dyDescent="0.35">
      <c r="D178" s="3" t="s">
        <v>13</v>
      </c>
      <c r="E178" s="3" t="s">
        <v>9</v>
      </c>
      <c r="F178" s="3" t="s">
        <v>10</v>
      </c>
      <c r="G178" s="8">
        <v>85</v>
      </c>
      <c r="H178" s="8">
        <v>32</v>
      </c>
      <c r="I178" s="8">
        <v>115</v>
      </c>
      <c r="J178" s="8">
        <v>80</v>
      </c>
      <c r="K178" s="8">
        <v>58</v>
      </c>
      <c r="L178" s="8">
        <v>131</v>
      </c>
      <c r="M178" s="8">
        <v>163</v>
      </c>
      <c r="N178" s="8">
        <v>84</v>
      </c>
      <c r="O178" s="8">
        <v>250</v>
      </c>
    </row>
    <row r="179" spans="2:35" x14ac:dyDescent="0.35">
      <c r="F179" s="3" t="s">
        <v>11</v>
      </c>
      <c r="G179" s="8">
        <v>35</v>
      </c>
      <c r="H179" s="8">
        <v>75</v>
      </c>
      <c r="I179" s="8">
        <v>111</v>
      </c>
      <c r="J179" s="8">
        <v>21</v>
      </c>
      <c r="K179" s="8">
        <v>57</v>
      </c>
      <c r="L179" s="8">
        <v>82</v>
      </c>
      <c r="M179" s="8">
        <v>55</v>
      </c>
      <c r="N179" s="8">
        <v>132</v>
      </c>
      <c r="O179" s="8">
        <v>190</v>
      </c>
    </row>
    <row r="180" spans="2:35" x14ac:dyDescent="0.35">
      <c r="E180" s="3" t="s">
        <v>12</v>
      </c>
      <c r="F180" s="3" t="s">
        <v>10</v>
      </c>
      <c r="G180" s="8">
        <v>147</v>
      </c>
      <c r="H180" s="8">
        <v>123</v>
      </c>
      <c r="I180" s="8">
        <v>263</v>
      </c>
      <c r="J180" s="8">
        <v>154</v>
      </c>
      <c r="K180" s="8">
        <v>138</v>
      </c>
      <c r="L180" s="8">
        <v>299</v>
      </c>
      <c r="M180" s="8">
        <v>303</v>
      </c>
      <c r="N180" s="8">
        <v>258</v>
      </c>
      <c r="O180" s="8">
        <v>562</v>
      </c>
    </row>
    <row r="181" spans="2:35" x14ac:dyDescent="0.35">
      <c r="F181" s="3" t="s">
        <v>11</v>
      </c>
      <c r="G181" s="8">
        <v>83</v>
      </c>
      <c r="H181" s="8">
        <v>328</v>
      </c>
      <c r="I181" s="8">
        <v>409</v>
      </c>
      <c r="J181" s="8">
        <v>77</v>
      </c>
      <c r="K181" s="8">
        <v>284</v>
      </c>
      <c r="L181" s="8">
        <v>356</v>
      </c>
      <c r="M181" s="8">
        <v>160</v>
      </c>
      <c r="N181" s="8">
        <v>609</v>
      </c>
      <c r="O181" s="8">
        <v>761</v>
      </c>
    </row>
    <row r="182" spans="2:35" x14ac:dyDescent="0.35">
      <c r="D182" s="3" t="s">
        <v>3</v>
      </c>
      <c r="E182" s="3" t="s">
        <v>9</v>
      </c>
      <c r="F182" s="3" t="s">
        <v>10</v>
      </c>
      <c r="G182" s="8">
        <v>327</v>
      </c>
      <c r="H182" s="8">
        <v>39</v>
      </c>
      <c r="I182" s="8">
        <v>360</v>
      </c>
      <c r="J182" s="8">
        <v>278</v>
      </c>
      <c r="K182" s="8">
        <v>62</v>
      </c>
      <c r="L182" s="8">
        <v>339</v>
      </c>
      <c r="M182" s="8">
        <v>605</v>
      </c>
      <c r="N182" s="8">
        <v>99</v>
      </c>
      <c r="O182" s="8">
        <v>699</v>
      </c>
    </row>
    <row r="183" spans="2:35" x14ac:dyDescent="0.35">
      <c r="F183" s="3" t="s">
        <v>11</v>
      </c>
      <c r="G183" s="8">
        <v>64</v>
      </c>
      <c r="H183" s="8">
        <v>112</v>
      </c>
      <c r="I183" s="8">
        <v>179</v>
      </c>
      <c r="J183" s="8">
        <v>48</v>
      </c>
      <c r="K183" s="8">
        <v>82</v>
      </c>
      <c r="L183" s="8">
        <v>123</v>
      </c>
      <c r="M183" s="8">
        <v>108</v>
      </c>
      <c r="N183" s="8">
        <v>194</v>
      </c>
      <c r="O183" s="8">
        <v>303</v>
      </c>
    </row>
    <row r="184" spans="2:35" x14ac:dyDescent="0.35">
      <c r="E184" s="3" t="s">
        <v>12</v>
      </c>
      <c r="F184" s="3" t="s">
        <v>10</v>
      </c>
      <c r="G184" s="8">
        <v>307</v>
      </c>
      <c r="H184" s="8">
        <v>131</v>
      </c>
      <c r="I184" s="8">
        <v>445</v>
      </c>
      <c r="J184" s="8">
        <v>348</v>
      </c>
      <c r="K184" s="8">
        <v>145</v>
      </c>
      <c r="L184" s="8">
        <v>496</v>
      </c>
      <c r="M184" s="8">
        <v>657</v>
      </c>
      <c r="N184" s="8">
        <v>279</v>
      </c>
      <c r="O184" s="8">
        <v>942</v>
      </c>
    </row>
    <row r="185" spans="2:35" x14ac:dyDescent="0.35">
      <c r="F185" s="3" t="s">
        <v>11</v>
      </c>
      <c r="G185" s="8">
        <v>131</v>
      </c>
      <c r="H185" s="8">
        <v>399</v>
      </c>
      <c r="I185" s="8">
        <v>532</v>
      </c>
      <c r="J185" s="8">
        <v>91</v>
      </c>
      <c r="K185" s="8">
        <v>327</v>
      </c>
      <c r="L185" s="8">
        <v>419</v>
      </c>
      <c r="M185" s="8">
        <v>223</v>
      </c>
      <c r="N185" s="8">
        <v>726</v>
      </c>
      <c r="O185" s="8">
        <v>946</v>
      </c>
    </row>
    <row r="186" spans="2:35" x14ac:dyDescent="0.35">
      <c r="B186" s="3" t="s">
        <v>19</v>
      </c>
      <c r="C186" s="3" t="s">
        <v>7</v>
      </c>
      <c r="D186" s="3" t="s">
        <v>8</v>
      </c>
      <c r="E186" s="3" t="s">
        <v>9</v>
      </c>
      <c r="F186" s="3" t="s">
        <v>10</v>
      </c>
      <c r="G186" s="8">
        <v>467</v>
      </c>
      <c r="H186" s="8">
        <v>11</v>
      </c>
      <c r="I186" s="8">
        <v>477</v>
      </c>
      <c r="J186" s="8">
        <v>394</v>
      </c>
      <c r="K186" s="8">
        <v>7</v>
      </c>
      <c r="L186" s="8">
        <v>401</v>
      </c>
      <c r="M186" s="8">
        <v>865</v>
      </c>
      <c r="N186" s="8">
        <v>18</v>
      </c>
      <c r="O186" s="8">
        <v>875</v>
      </c>
      <c r="P186" s="5" t="str">
        <f>B186</f>
        <v>Baw Baw (S)</v>
      </c>
      <c r="Q186" s="13">
        <f>I218/SUM(I218:I221)*100</f>
        <v>25.185709232401837</v>
      </c>
      <c r="R186" s="13">
        <f>L218/SUM(L218:L221)*100</f>
        <v>24.565217391304348</v>
      </c>
      <c r="S186" s="13">
        <f>L206/SUM(L206:L209)*100</f>
        <v>3.2894736842105261</v>
      </c>
      <c r="T186" s="13">
        <f>L194/SUM(L194:L197)*100</f>
        <v>25.833652740513607</v>
      </c>
      <c r="U186" s="13">
        <f>O210/SUM(O210:O213)*100</f>
        <v>42.32065479056331</v>
      </c>
      <c r="V186" s="13">
        <f>O214/SUM(O214:O217)*100</f>
        <v>14.570290267501424</v>
      </c>
      <c r="W186" s="13">
        <f>M218/SUM(M218:M221)*100</f>
        <v>42.206896551724135</v>
      </c>
      <c r="X186" s="13">
        <f>N218/SUM(N218:N221)*100</f>
        <v>6.1963419186263531</v>
      </c>
      <c r="Y186" s="13">
        <f>O218/SUM(O218:O221)*100</f>
        <v>24.905998209489706</v>
      </c>
      <c r="AA186" s="13">
        <f>I218</f>
        <v>712</v>
      </c>
      <c r="AB186" s="13">
        <f>L218</f>
        <v>678</v>
      </c>
      <c r="AC186" s="13">
        <f>L206</f>
        <v>5</v>
      </c>
      <c r="AD186" s="13">
        <f>L194</f>
        <v>674</v>
      </c>
      <c r="AE186" s="13">
        <f>O210</f>
        <v>879</v>
      </c>
      <c r="AF186" s="13">
        <f>O214</f>
        <v>512</v>
      </c>
      <c r="AG186" s="13">
        <f>M218</f>
        <v>1224</v>
      </c>
      <c r="AH186" s="13">
        <f>N218</f>
        <v>166</v>
      </c>
      <c r="AI186" s="13">
        <f>O218</f>
        <v>1391</v>
      </c>
    </row>
    <row r="187" spans="2:35" x14ac:dyDescent="0.35">
      <c r="F187" s="3" t="s">
        <v>11</v>
      </c>
      <c r="G187" s="8">
        <v>53</v>
      </c>
      <c r="H187" s="8">
        <v>60</v>
      </c>
      <c r="I187" s="8">
        <v>106</v>
      </c>
      <c r="J187" s="8">
        <v>32</v>
      </c>
      <c r="K187" s="8">
        <v>24</v>
      </c>
      <c r="L187" s="8">
        <v>57</v>
      </c>
      <c r="M187" s="8">
        <v>83</v>
      </c>
      <c r="N187" s="8">
        <v>80</v>
      </c>
      <c r="O187" s="8">
        <v>162</v>
      </c>
    </row>
    <row r="188" spans="2:35" x14ac:dyDescent="0.35">
      <c r="E188" s="3" t="s">
        <v>12</v>
      </c>
      <c r="F188" s="3" t="s">
        <v>10</v>
      </c>
      <c r="G188" s="8">
        <v>287</v>
      </c>
      <c r="H188" s="8">
        <v>23</v>
      </c>
      <c r="I188" s="8">
        <v>313</v>
      </c>
      <c r="J188" s="8">
        <v>300</v>
      </c>
      <c r="K188" s="8">
        <v>14</v>
      </c>
      <c r="L188" s="8">
        <v>312</v>
      </c>
      <c r="M188" s="8">
        <v>585</v>
      </c>
      <c r="N188" s="8">
        <v>37</v>
      </c>
      <c r="O188" s="8">
        <v>625</v>
      </c>
    </row>
    <row r="189" spans="2:35" x14ac:dyDescent="0.35">
      <c r="F189" s="3" t="s">
        <v>11</v>
      </c>
      <c r="G189" s="8">
        <v>77</v>
      </c>
      <c r="H189" s="8">
        <v>199</v>
      </c>
      <c r="I189" s="8">
        <v>275</v>
      </c>
      <c r="J189" s="8">
        <v>34</v>
      </c>
      <c r="K189" s="8">
        <v>54</v>
      </c>
      <c r="L189" s="8">
        <v>88</v>
      </c>
      <c r="M189" s="8">
        <v>107</v>
      </c>
      <c r="N189" s="8">
        <v>257</v>
      </c>
      <c r="O189" s="8">
        <v>363</v>
      </c>
    </row>
    <row r="190" spans="2:35" x14ac:dyDescent="0.35">
      <c r="D190" s="3" t="s">
        <v>13</v>
      </c>
      <c r="E190" s="3" t="s">
        <v>9</v>
      </c>
      <c r="F190" s="3" t="s">
        <v>10</v>
      </c>
      <c r="G190" s="8">
        <v>162</v>
      </c>
      <c r="H190" s="8">
        <v>74</v>
      </c>
      <c r="I190" s="8">
        <v>238</v>
      </c>
      <c r="J190" s="8">
        <v>202</v>
      </c>
      <c r="K190" s="8">
        <v>70</v>
      </c>
      <c r="L190" s="8">
        <v>274</v>
      </c>
      <c r="M190" s="8">
        <v>362</v>
      </c>
      <c r="N190" s="8">
        <v>148</v>
      </c>
      <c r="O190" s="8">
        <v>510</v>
      </c>
    </row>
    <row r="191" spans="2:35" x14ac:dyDescent="0.35">
      <c r="F191" s="3" t="s">
        <v>11</v>
      </c>
      <c r="G191" s="8">
        <v>46</v>
      </c>
      <c r="H191" s="8">
        <v>109</v>
      </c>
      <c r="I191" s="8">
        <v>156</v>
      </c>
      <c r="J191" s="8">
        <v>27</v>
      </c>
      <c r="K191" s="8">
        <v>62</v>
      </c>
      <c r="L191" s="8">
        <v>88</v>
      </c>
      <c r="M191" s="8">
        <v>73</v>
      </c>
      <c r="N191" s="8">
        <v>168</v>
      </c>
      <c r="O191" s="8">
        <v>244</v>
      </c>
    </row>
    <row r="192" spans="2:35" x14ac:dyDescent="0.35">
      <c r="E192" s="3" t="s">
        <v>12</v>
      </c>
      <c r="F192" s="3" t="s">
        <v>10</v>
      </c>
      <c r="G192" s="8">
        <v>240</v>
      </c>
      <c r="H192" s="8">
        <v>232</v>
      </c>
      <c r="I192" s="8">
        <v>470</v>
      </c>
      <c r="J192" s="8">
        <v>328</v>
      </c>
      <c r="K192" s="8">
        <v>378</v>
      </c>
      <c r="L192" s="8">
        <v>701</v>
      </c>
      <c r="M192" s="8">
        <v>563</v>
      </c>
      <c r="N192" s="8">
        <v>608</v>
      </c>
      <c r="O192" s="8">
        <v>1171</v>
      </c>
    </row>
    <row r="193" spans="3:15" x14ac:dyDescent="0.35">
      <c r="F193" s="3" t="s">
        <v>11</v>
      </c>
      <c r="G193" s="8">
        <v>139</v>
      </c>
      <c r="H193" s="8">
        <v>663</v>
      </c>
      <c r="I193" s="8">
        <v>801</v>
      </c>
      <c r="J193" s="8">
        <v>111</v>
      </c>
      <c r="K193" s="8">
        <v>576</v>
      </c>
      <c r="L193" s="8">
        <v>688</v>
      </c>
      <c r="M193" s="8">
        <v>248</v>
      </c>
      <c r="N193" s="8">
        <v>1230</v>
      </c>
      <c r="O193" s="8">
        <v>1481</v>
      </c>
    </row>
    <row r="194" spans="3:15" x14ac:dyDescent="0.35">
      <c r="D194" s="3" t="s">
        <v>3</v>
      </c>
      <c r="E194" s="3" t="s">
        <v>9</v>
      </c>
      <c r="F194" s="3" t="s">
        <v>10</v>
      </c>
      <c r="G194" s="8">
        <v>628</v>
      </c>
      <c r="H194" s="8">
        <v>85</v>
      </c>
      <c r="I194" s="8">
        <v>712</v>
      </c>
      <c r="J194" s="8">
        <v>597</v>
      </c>
      <c r="K194" s="8">
        <v>77</v>
      </c>
      <c r="L194" s="8">
        <v>674</v>
      </c>
      <c r="M194" s="8">
        <v>1224</v>
      </c>
      <c r="N194" s="8">
        <v>159</v>
      </c>
      <c r="O194" s="8">
        <v>1383</v>
      </c>
    </row>
    <row r="195" spans="3:15" x14ac:dyDescent="0.35">
      <c r="F195" s="3" t="s">
        <v>11</v>
      </c>
      <c r="G195" s="8">
        <v>95</v>
      </c>
      <c r="H195" s="8">
        <v>165</v>
      </c>
      <c r="I195" s="8">
        <v>261</v>
      </c>
      <c r="J195" s="8">
        <v>60</v>
      </c>
      <c r="K195" s="8">
        <v>81</v>
      </c>
      <c r="L195" s="8">
        <v>146</v>
      </c>
      <c r="M195" s="8">
        <v>153</v>
      </c>
      <c r="N195" s="8">
        <v>249</v>
      </c>
      <c r="O195" s="8">
        <v>407</v>
      </c>
    </row>
    <row r="196" spans="3:15" x14ac:dyDescent="0.35">
      <c r="E196" s="3" t="s">
        <v>12</v>
      </c>
      <c r="F196" s="3" t="s">
        <v>10</v>
      </c>
      <c r="G196" s="8">
        <v>524</v>
      </c>
      <c r="H196" s="8">
        <v>253</v>
      </c>
      <c r="I196" s="8">
        <v>781</v>
      </c>
      <c r="J196" s="8">
        <v>622</v>
      </c>
      <c r="K196" s="8">
        <v>388</v>
      </c>
      <c r="L196" s="8">
        <v>1014</v>
      </c>
      <c r="M196" s="8">
        <v>1150</v>
      </c>
      <c r="N196" s="8">
        <v>647</v>
      </c>
      <c r="O196" s="8">
        <v>1794</v>
      </c>
    </row>
    <row r="197" spans="3:15" x14ac:dyDescent="0.35">
      <c r="F197" s="3" t="s">
        <v>11</v>
      </c>
      <c r="G197" s="8">
        <v>215</v>
      </c>
      <c r="H197" s="8">
        <v>863</v>
      </c>
      <c r="I197" s="8">
        <v>1073</v>
      </c>
      <c r="J197" s="8">
        <v>148</v>
      </c>
      <c r="K197" s="8">
        <v>627</v>
      </c>
      <c r="L197" s="8">
        <v>775</v>
      </c>
      <c r="M197" s="8">
        <v>358</v>
      </c>
      <c r="N197" s="8">
        <v>1485</v>
      </c>
      <c r="O197" s="8">
        <v>1844</v>
      </c>
    </row>
    <row r="198" spans="3:15" x14ac:dyDescent="0.35">
      <c r="C198" s="3" t="s">
        <v>14</v>
      </c>
      <c r="D198" s="3" t="s">
        <v>8</v>
      </c>
      <c r="E198" s="3" t="s">
        <v>9</v>
      </c>
      <c r="F198" s="3" t="s">
        <v>10</v>
      </c>
      <c r="G198" s="8">
        <v>0</v>
      </c>
      <c r="H198" s="8">
        <v>0</v>
      </c>
      <c r="I198" s="8">
        <v>0</v>
      </c>
      <c r="J198" s="8">
        <v>0</v>
      </c>
      <c r="K198" s="8">
        <v>0</v>
      </c>
      <c r="L198" s="8">
        <v>0</v>
      </c>
      <c r="M198" s="8">
        <v>0</v>
      </c>
      <c r="N198" s="8">
        <v>0</v>
      </c>
      <c r="O198" s="8">
        <v>0</v>
      </c>
    </row>
    <row r="199" spans="3:15" x14ac:dyDescent="0.35">
      <c r="F199" s="3" t="s">
        <v>11</v>
      </c>
      <c r="G199" s="8">
        <v>0</v>
      </c>
      <c r="H199" s="8">
        <v>0</v>
      </c>
      <c r="I199" s="8">
        <v>0</v>
      </c>
      <c r="J199" s="8">
        <v>3</v>
      </c>
      <c r="K199" s="8">
        <v>27</v>
      </c>
      <c r="L199" s="8">
        <v>28</v>
      </c>
      <c r="M199" s="8">
        <v>3</v>
      </c>
      <c r="N199" s="8">
        <v>27</v>
      </c>
      <c r="O199" s="8">
        <v>28</v>
      </c>
    </row>
    <row r="200" spans="3:15" x14ac:dyDescent="0.35">
      <c r="E200" s="3" t="s">
        <v>12</v>
      </c>
      <c r="F200" s="3" t="s">
        <v>10</v>
      </c>
      <c r="G200" s="8">
        <v>0</v>
      </c>
      <c r="H200" s="8">
        <v>0</v>
      </c>
      <c r="I200" s="8">
        <v>0</v>
      </c>
      <c r="J200" s="8">
        <v>0</v>
      </c>
      <c r="K200" s="8">
        <v>0</v>
      </c>
      <c r="L200" s="8">
        <v>0</v>
      </c>
      <c r="M200" s="8">
        <v>0</v>
      </c>
      <c r="N200" s="8">
        <v>0</v>
      </c>
      <c r="O200" s="8">
        <v>0</v>
      </c>
    </row>
    <row r="201" spans="3:15" x14ac:dyDescent="0.35">
      <c r="F201" s="3" t="s">
        <v>11</v>
      </c>
      <c r="G201" s="8">
        <v>0</v>
      </c>
      <c r="H201" s="8">
        <v>0</v>
      </c>
      <c r="I201" s="8">
        <v>0</v>
      </c>
      <c r="J201" s="8">
        <v>0</v>
      </c>
      <c r="K201" s="8">
        <v>15</v>
      </c>
      <c r="L201" s="8">
        <v>13</v>
      </c>
      <c r="M201" s="8">
        <v>0</v>
      </c>
      <c r="N201" s="8">
        <v>15</v>
      </c>
      <c r="O201" s="8">
        <v>13</v>
      </c>
    </row>
    <row r="202" spans="3:15" x14ac:dyDescent="0.35">
      <c r="D202" s="3" t="s">
        <v>13</v>
      </c>
      <c r="E202" s="3" t="s">
        <v>9</v>
      </c>
      <c r="F202" s="3" t="s">
        <v>10</v>
      </c>
      <c r="G202" s="8">
        <v>0</v>
      </c>
      <c r="H202" s="8">
        <v>0</v>
      </c>
      <c r="I202" s="8">
        <v>0</v>
      </c>
      <c r="J202" s="8">
        <v>0</v>
      </c>
      <c r="K202" s="8">
        <v>6</v>
      </c>
      <c r="L202" s="8">
        <v>6</v>
      </c>
      <c r="M202" s="8">
        <v>0</v>
      </c>
      <c r="N202" s="8">
        <v>6</v>
      </c>
      <c r="O202" s="8">
        <v>6</v>
      </c>
    </row>
    <row r="203" spans="3:15" x14ac:dyDescent="0.35">
      <c r="F203" s="3" t="s">
        <v>11</v>
      </c>
      <c r="G203" s="8">
        <v>0</v>
      </c>
      <c r="H203" s="8">
        <v>0</v>
      </c>
      <c r="I203" s="8">
        <v>0</v>
      </c>
      <c r="J203" s="8">
        <v>3</v>
      </c>
      <c r="K203" s="8">
        <v>38</v>
      </c>
      <c r="L203" s="8">
        <v>42</v>
      </c>
      <c r="M203" s="8">
        <v>3</v>
      </c>
      <c r="N203" s="8">
        <v>38</v>
      </c>
      <c r="O203" s="8">
        <v>42</v>
      </c>
    </row>
    <row r="204" spans="3:15" x14ac:dyDescent="0.35">
      <c r="E204" s="3" t="s">
        <v>12</v>
      </c>
      <c r="F204" s="3" t="s">
        <v>10</v>
      </c>
      <c r="G204" s="8">
        <v>0</v>
      </c>
      <c r="H204" s="8">
        <v>0</v>
      </c>
      <c r="I204" s="8">
        <v>0</v>
      </c>
      <c r="J204" s="8">
        <v>0</v>
      </c>
      <c r="K204" s="8">
        <v>5</v>
      </c>
      <c r="L204" s="8">
        <v>9</v>
      </c>
      <c r="M204" s="8">
        <v>0</v>
      </c>
      <c r="N204" s="8">
        <v>5</v>
      </c>
      <c r="O204" s="8">
        <v>9</v>
      </c>
    </row>
    <row r="205" spans="3:15" x14ac:dyDescent="0.35">
      <c r="F205" s="3" t="s">
        <v>11</v>
      </c>
      <c r="G205" s="8">
        <v>0</v>
      </c>
      <c r="H205" s="8">
        <v>0</v>
      </c>
      <c r="I205" s="8">
        <v>0</v>
      </c>
      <c r="J205" s="8">
        <v>3</v>
      </c>
      <c r="K205" s="8">
        <v>47</v>
      </c>
      <c r="L205" s="8">
        <v>53</v>
      </c>
      <c r="M205" s="8">
        <v>3</v>
      </c>
      <c r="N205" s="8">
        <v>47</v>
      </c>
      <c r="O205" s="8">
        <v>53</v>
      </c>
    </row>
    <row r="206" spans="3:15" x14ac:dyDescent="0.35">
      <c r="D206" s="3" t="s">
        <v>3</v>
      </c>
      <c r="E206" s="3" t="s">
        <v>9</v>
      </c>
      <c r="F206" s="3" t="s">
        <v>10</v>
      </c>
      <c r="G206" s="8">
        <v>0</v>
      </c>
      <c r="H206" s="8">
        <v>0</v>
      </c>
      <c r="I206" s="8">
        <v>0</v>
      </c>
      <c r="J206" s="8">
        <v>0</v>
      </c>
      <c r="K206" s="8">
        <v>5</v>
      </c>
      <c r="L206" s="8">
        <v>5</v>
      </c>
      <c r="M206" s="8">
        <v>0</v>
      </c>
      <c r="N206" s="8">
        <v>5</v>
      </c>
      <c r="O206" s="8">
        <v>5</v>
      </c>
    </row>
    <row r="207" spans="3:15" x14ac:dyDescent="0.35">
      <c r="F207" s="3" t="s">
        <v>11</v>
      </c>
      <c r="G207" s="8">
        <v>0</v>
      </c>
      <c r="H207" s="8">
        <v>0</v>
      </c>
      <c r="I207" s="8">
        <v>0</v>
      </c>
      <c r="J207" s="8">
        <v>8</v>
      </c>
      <c r="K207" s="8">
        <v>68</v>
      </c>
      <c r="L207" s="8">
        <v>70</v>
      </c>
      <c r="M207" s="8">
        <v>8</v>
      </c>
      <c r="N207" s="8">
        <v>68</v>
      </c>
      <c r="O207" s="8">
        <v>70</v>
      </c>
    </row>
    <row r="208" spans="3:15" x14ac:dyDescent="0.35">
      <c r="E208" s="3" t="s">
        <v>12</v>
      </c>
      <c r="F208" s="3" t="s">
        <v>10</v>
      </c>
      <c r="G208" s="8">
        <v>0</v>
      </c>
      <c r="H208" s="8">
        <v>0</v>
      </c>
      <c r="I208" s="8">
        <v>0</v>
      </c>
      <c r="J208" s="8">
        <v>0</v>
      </c>
      <c r="K208" s="8">
        <v>12</v>
      </c>
      <c r="L208" s="8">
        <v>12</v>
      </c>
      <c r="M208" s="8">
        <v>0</v>
      </c>
      <c r="N208" s="8">
        <v>12</v>
      </c>
      <c r="O208" s="8">
        <v>12</v>
      </c>
    </row>
    <row r="209" spans="2:35" x14ac:dyDescent="0.35">
      <c r="F209" s="3" t="s">
        <v>11</v>
      </c>
      <c r="G209" s="8">
        <v>0</v>
      </c>
      <c r="H209" s="8">
        <v>0</v>
      </c>
      <c r="I209" s="8">
        <v>0</v>
      </c>
      <c r="J209" s="8">
        <v>3</v>
      </c>
      <c r="K209" s="8">
        <v>60</v>
      </c>
      <c r="L209" s="8">
        <v>65</v>
      </c>
      <c r="M209" s="8">
        <v>3</v>
      </c>
      <c r="N209" s="8">
        <v>60</v>
      </c>
      <c r="O209" s="8">
        <v>65</v>
      </c>
    </row>
    <row r="210" spans="2:35" x14ac:dyDescent="0.35">
      <c r="C210" s="3" t="s">
        <v>3</v>
      </c>
      <c r="D210" s="3" t="s">
        <v>8</v>
      </c>
      <c r="E210" s="3" t="s">
        <v>9</v>
      </c>
      <c r="F210" s="3" t="s">
        <v>10</v>
      </c>
      <c r="G210" s="8">
        <v>467</v>
      </c>
      <c r="H210" s="8">
        <v>11</v>
      </c>
      <c r="I210" s="8">
        <v>477</v>
      </c>
      <c r="J210" s="8">
        <v>394</v>
      </c>
      <c r="K210" s="8">
        <v>8</v>
      </c>
      <c r="L210" s="8">
        <v>399</v>
      </c>
      <c r="M210" s="8">
        <v>865</v>
      </c>
      <c r="N210" s="8">
        <v>17</v>
      </c>
      <c r="O210" s="8">
        <v>879</v>
      </c>
    </row>
    <row r="211" spans="2:35" x14ac:dyDescent="0.35">
      <c r="F211" s="3" t="s">
        <v>11</v>
      </c>
      <c r="G211" s="8">
        <v>53</v>
      </c>
      <c r="H211" s="8">
        <v>60</v>
      </c>
      <c r="I211" s="8">
        <v>106</v>
      </c>
      <c r="J211" s="8">
        <v>35</v>
      </c>
      <c r="K211" s="8">
        <v>48</v>
      </c>
      <c r="L211" s="8">
        <v>85</v>
      </c>
      <c r="M211" s="8">
        <v>84</v>
      </c>
      <c r="N211" s="8">
        <v>106</v>
      </c>
      <c r="O211" s="8">
        <v>194</v>
      </c>
    </row>
    <row r="212" spans="2:35" x14ac:dyDescent="0.35">
      <c r="E212" s="3" t="s">
        <v>12</v>
      </c>
      <c r="F212" s="3" t="s">
        <v>10</v>
      </c>
      <c r="G212" s="8">
        <v>287</v>
      </c>
      <c r="H212" s="8">
        <v>23</v>
      </c>
      <c r="I212" s="8">
        <v>313</v>
      </c>
      <c r="J212" s="8">
        <v>300</v>
      </c>
      <c r="K212" s="8">
        <v>13</v>
      </c>
      <c r="L212" s="8">
        <v>315</v>
      </c>
      <c r="M212" s="8">
        <v>585</v>
      </c>
      <c r="N212" s="8">
        <v>40</v>
      </c>
      <c r="O212" s="8">
        <v>628</v>
      </c>
    </row>
    <row r="213" spans="2:35" x14ac:dyDescent="0.35">
      <c r="F213" s="3" t="s">
        <v>11</v>
      </c>
      <c r="G213" s="8">
        <v>77</v>
      </c>
      <c r="H213" s="8">
        <v>199</v>
      </c>
      <c r="I213" s="8">
        <v>275</v>
      </c>
      <c r="J213" s="8">
        <v>36</v>
      </c>
      <c r="K213" s="8">
        <v>70</v>
      </c>
      <c r="L213" s="8">
        <v>99</v>
      </c>
      <c r="M213" s="8">
        <v>112</v>
      </c>
      <c r="N213" s="8">
        <v>268</v>
      </c>
      <c r="O213" s="8">
        <v>376</v>
      </c>
    </row>
    <row r="214" spans="2:35" x14ac:dyDescent="0.35">
      <c r="D214" s="3" t="s">
        <v>13</v>
      </c>
      <c r="E214" s="3" t="s">
        <v>9</v>
      </c>
      <c r="F214" s="3" t="s">
        <v>10</v>
      </c>
      <c r="G214" s="8">
        <v>162</v>
      </c>
      <c r="H214" s="8">
        <v>74</v>
      </c>
      <c r="I214" s="8">
        <v>238</v>
      </c>
      <c r="J214" s="8">
        <v>202</v>
      </c>
      <c r="K214" s="8">
        <v>79</v>
      </c>
      <c r="L214" s="8">
        <v>278</v>
      </c>
      <c r="M214" s="8">
        <v>362</v>
      </c>
      <c r="N214" s="8">
        <v>152</v>
      </c>
      <c r="O214" s="8">
        <v>512</v>
      </c>
    </row>
    <row r="215" spans="2:35" x14ac:dyDescent="0.35">
      <c r="F215" s="3" t="s">
        <v>11</v>
      </c>
      <c r="G215" s="8">
        <v>46</v>
      </c>
      <c r="H215" s="8">
        <v>109</v>
      </c>
      <c r="I215" s="8">
        <v>156</v>
      </c>
      <c r="J215" s="8">
        <v>28</v>
      </c>
      <c r="K215" s="8">
        <v>100</v>
      </c>
      <c r="L215" s="8">
        <v>129</v>
      </c>
      <c r="M215" s="8">
        <v>76</v>
      </c>
      <c r="N215" s="8">
        <v>211</v>
      </c>
      <c r="O215" s="8">
        <v>287</v>
      </c>
    </row>
    <row r="216" spans="2:35" x14ac:dyDescent="0.35">
      <c r="E216" s="3" t="s">
        <v>12</v>
      </c>
      <c r="F216" s="3" t="s">
        <v>10</v>
      </c>
      <c r="G216" s="8">
        <v>240</v>
      </c>
      <c r="H216" s="8">
        <v>232</v>
      </c>
      <c r="I216" s="8">
        <v>470</v>
      </c>
      <c r="J216" s="8">
        <v>330</v>
      </c>
      <c r="K216" s="8">
        <v>387</v>
      </c>
      <c r="L216" s="8">
        <v>716</v>
      </c>
      <c r="M216" s="8">
        <v>566</v>
      </c>
      <c r="N216" s="8">
        <v>616</v>
      </c>
      <c r="O216" s="8">
        <v>1185</v>
      </c>
    </row>
    <row r="217" spans="2:35" x14ac:dyDescent="0.35">
      <c r="F217" s="3" t="s">
        <v>11</v>
      </c>
      <c r="G217" s="8">
        <v>139</v>
      </c>
      <c r="H217" s="8">
        <v>663</v>
      </c>
      <c r="I217" s="8">
        <v>801</v>
      </c>
      <c r="J217" s="8">
        <v>112</v>
      </c>
      <c r="K217" s="8">
        <v>618</v>
      </c>
      <c r="L217" s="8">
        <v>732</v>
      </c>
      <c r="M217" s="8">
        <v>252</v>
      </c>
      <c r="N217" s="8">
        <v>1280</v>
      </c>
      <c r="O217" s="8">
        <v>1530</v>
      </c>
    </row>
    <row r="218" spans="2:35" x14ac:dyDescent="0.35">
      <c r="D218" s="3" t="s">
        <v>3</v>
      </c>
      <c r="E218" s="3" t="s">
        <v>9</v>
      </c>
      <c r="F218" s="3" t="s">
        <v>10</v>
      </c>
      <c r="G218" s="8">
        <v>628</v>
      </c>
      <c r="H218" s="8">
        <v>85</v>
      </c>
      <c r="I218" s="8">
        <v>712</v>
      </c>
      <c r="J218" s="8">
        <v>597</v>
      </c>
      <c r="K218" s="8">
        <v>82</v>
      </c>
      <c r="L218" s="8">
        <v>678</v>
      </c>
      <c r="M218" s="8">
        <v>1224</v>
      </c>
      <c r="N218" s="8">
        <v>166</v>
      </c>
      <c r="O218" s="8">
        <v>1391</v>
      </c>
    </row>
    <row r="219" spans="2:35" x14ac:dyDescent="0.35">
      <c r="F219" s="3" t="s">
        <v>11</v>
      </c>
      <c r="G219" s="8">
        <v>95</v>
      </c>
      <c r="H219" s="8">
        <v>165</v>
      </c>
      <c r="I219" s="8">
        <v>261</v>
      </c>
      <c r="J219" s="8">
        <v>63</v>
      </c>
      <c r="K219" s="8">
        <v>146</v>
      </c>
      <c r="L219" s="8">
        <v>217</v>
      </c>
      <c r="M219" s="8">
        <v>161</v>
      </c>
      <c r="N219" s="8">
        <v>312</v>
      </c>
      <c r="O219" s="8">
        <v>476</v>
      </c>
    </row>
    <row r="220" spans="2:35" x14ac:dyDescent="0.35">
      <c r="E220" s="3" t="s">
        <v>12</v>
      </c>
      <c r="F220" s="3" t="s">
        <v>10</v>
      </c>
      <c r="G220" s="8">
        <v>524</v>
      </c>
      <c r="H220" s="8">
        <v>253</v>
      </c>
      <c r="I220" s="8">
        <v>781</v>
      </c>
      <c r="J220" s="8">
        <v>631</v>
      </c>
      <c r="K220" s="8">
        <v>398</v>
      </c>
      <c r="L220" s="8">
        <v>1029</v>
      </c>
      <c r="M220" s="8">
        <v>1153</v>
      </c>
      <c r="N220" s="8">
        <v>655</v>
      </c>
      <c r="O220" s="8">
        <v>1811</v>
      </c>
    </row>
    <row r="221" spans="2:35" x14ac:dyDescent="0.35">
      <c r="F221" s="3" t="s">
        <v>11</v>
      </c>
      <c r="G221" s="8">
        <v>215</v>
      </c>
      <c r="H221" s="8">
        <v>863</v>
      </c>
      <c r="I221" s="8">
        <v>1073</v>
      </c>
      <c r="J221" s="8">
        <v>147</v>
      </c>
      <c r="K221" s="8">
        <v>691</v>
      </c>
      <c r="L221" s="8">
        <v>836</v>
      </c>
      <c r="M221" s="8">
        <v>362</v>
      </c>
      <c r="N221" s="8">
        <v>1546</v>
      </c>
      <c r="O221" s="8">
        <v>1907</v>
      </c>
    </row>
    <row r="222" spans="2:35" x14ac:dyDescent="0.35">
      <c r="B222" s="3" t="s">
        <v>20</v>
      </c>
      <c r="C222" s="3" t="s">
        <v>7</v>
      </c>
      <c r="D222" s="3" t="s">
        <v>8</v>
      </c>
      <c r="E222" s="3" t="s">
        <v>9</v>
      </c>
      <c r="F222" s="3" t="s">
        <v>10</v>
      </c>
      <c r="G222" s="8">
        <v>1328</v>
      </c>
      <c r="H222" s="8">
        <v>12</v>
      </c>
      <c r="I222" s="8">
        <v>1343</v>
      </c>
      <c r="J222" s="8">
        <v>1028</v>
      </c>
      <c r="K222" s="8">
        <v>5</v>
      </c>
      <c r="L222" s="8">
        <v>1027</v>
      </c>
      <c r="M222" s="8">
        <v>2354</v>
      </c>
      <c r="N222" s="8">
        <v>21</v>
      </c>
      <c r="O222" s="8">
        <v>2371</v>
      </c>
      <c r="P222" s="5" t="str">
        <f>B222</f>
        <v>Bayside (C)</v>
      </c>
      <c r="Q222" s="13">
        <f>I254/SUM(I254:I257)*100</f>
        <v>41.735336888027149</v>
      </c>
      <c r="R222" s="13">
        <f>L254/SUM(L254:L257)*100</f>
        <v>34.44889050563841</v>
      </c>
      <c r="S222" s="13">
        <f>L242/SUM(L242:L245)*100</f>
        <v>18.181818181818183</v>
      </c>
      <c r="T222" s="13">
        <f>L230/SUM(L230:L233)*100</f>
        <v>34.580974986306373</v>
      </c>
      <c r="U222" s="13">
        <f>O246/SUM(O246:O249)*100</f>
        <v>70.513200830614068</v>
      </c>
      <c r="V222" s="13">
        <f>O250/SUM(O250:O253)*100</f>
        <v>25.333653961765059</v>
      </c>
      <c r="W222" s="13">
        <f>M254/SUM(M254:M257)*100</f>
        <v>56.819204801200293</v>
      </c>
      <c r="X222" s="13">
        <f>N254/SUM(N254:N257)*100</f>
        <v>13.833598726114648</v>
      </c>
      <c r="Y222" s="13">
        <f>O254/SUM(O254:O257)*100</f>
        <v>38.358860272097203</v>
      </c>
      <c r="AA222" s="13">
        <f>I254</f>
        <v>2583</v>
      </c>
      <c r="AB222" s="13">
        <f>L254</f>
        <v>1894</v>
      </c>
      <c r="AC222" s="13">
        <f>L242</f>
        <v>4</v>
      </c>
      <c r="AD222" s="13">
        <f>L230</f>
        <v>1894</v>
      </c>
      <c r="AE222" s="13">
        <f>O246</f>
        <v>2377</v>
      </c>
      <c r="AF222" s="13">
        <f>O250</f>
        <v>2107</v>
      </c>
      <c r="AG222" s="13">
        <f>M254</f>
        <v>3787</v>
      </c>
      <c r="AH222" s="13">
        <f>N254</f>
        <v>695</v>
      </c>
      <c r="AI222" s="13">
        <f>O254</f>
        <v>4483</v>
      </c>
    </row>
    <row r="223" spans="2:35" x14ac:dyDescent="0.35">
      <c r="F223" s="3" t="s">
        <v>11</v>
      </c>
      <c r="G223" s="8">
        <v>28</v>
      </c>
      <c r="H223" s="8">
        <v>29</v>
      </c>
      <c r="I223" s="8">
        <v>59</v>
      </c>
      <c r="J223" s="8">
        <v>15</v>
      </c>
      <c r="K223" s="8">
        <v>17</v>
      </c>
      <c r="L223" s="8">
        <v>29</v>
      </c>
      <c r="M223" s="8">
        <v>43</v>
      </c>
      <c r="N223" s="8">
        <v>43</v>
      </c>
      <c r="O223" s="8">
        <v>84</v>
      </c>
    </row>
    <row r="224" spans="2:35" x14ac:dyDescent="0.35">
      <c r="E224" s="3" t="s">
        <v>12</v>
      </c>
      <c r="F224" s="3" t="s">
        <v>10</v>
      </c>
      <c r="G224" s="8">
        <v>358</v>
      </c>
      <c r="H224" s="8">
        <v>11</v>
      </c>
      <c r="I224" s="8">
        <v>371</v>
      </c>
      <c r="J224" s="8">
        <v>464</v>
      </c>
      <c r="K224" s="8">
        <v>4</v>
      </c>
      <c r="L224" s="8">
        <v>467</v>
      </c>
      <c r="M224" s="8">
        <v>824</v>
      </c>
      <c r="N224" s="8">
        <v>15</v>
      </c>
      <c r="O224" s="8">
        <v>834</v>
      </c>
    </row>
    <row r="225" spans="3:15" x14ac:dyDescent="0.35">
      <c r="F225" s="3" t="s">
        <v>11</v>
      </c>
      <c r="G225" s="8">
        <v>25</v>
      </c>
      <c r="H225" s="8">
        <v>26</v>
      </c>
      <c r="I225" s="8">
        <v>43</v>
      </c>
      <c r="J225" s="8">
        <v>3</v>
      </c>
      <c r="K225" s="8">
        <v>13</v>
      </c>
      <c r="L225" s="8">
        <v>21</v>
      </c>
      <c r="M225" s="8">
        <v>25</v>
      </c>
      <c r="N225" s="8">
        <v>36</v>
      </c>
      <c r="O225" s="8">
        <v>62</v>
      </c>
    </row>
    <row r="226" spans="3:15" x14ac:dyDescent="0.35">
      <c r="D226" s="3" t="s">
        <v>13</v>
      </c>
      <c r="E226" s="3" t="s">
        <v>9</v>
      </c>
      <c r="F226" s="3" t="s">
        <v>10</v>
      </c>
      <c r="G226" s="8">
        <v>818</v>
      </c>
      <c r="H226" s="8">
        <v>427</v>
      </c>
      <c r="I226" s="8">
        <v>1244</v>
      </c>
      <c r="J226" s="8">
        <v>612</v>
      </c>
      <c r="K226" s="8">
        <v>246</v>
      </c>
      <c r="L226" s="8">
        <v>860</v>
      </c>
      <c r="M226" s="8">
        <v>1427</v>
      </c>
      <c r="N226" s="8">
        <v>671</v>
      </c>
      <c r="O226" s="8">
        <v>2103</v>
      </c>
    </row>
    <row r="227" spans="3:15" x14ac:dyDescent="0.35">
      <c r="F227" s="3" t="s">
        <v>11</v>
      </c>
      <c r="G227" s="8">
        <v>50</v>
      </c>
      <c r="H227" s="8">
        <v>147</v>
      </c>
      <c r="I227" s="8">
        <v>193</v>
      </c>
      <c r="J227" s="8">
        <v>33</v>
      </c>
      <c r="K227" s="8">
        <v>85</v>
      </c>
      <c r="L227" s="8">
        <v>121</v>
      </c>
      <c r="M227" s="8">
        <v>87</v>
      </c>
      <c r="N227" s="8">
        <v>231</v>
      </c>
      <c r="O227" s="8">
        <v>311</v>
      </c>
    </row>
    <row r="228" spans="3:15" x14ac:dyDescent="0.35">
      <c r="E228" s="3" t="s">
        <v>12</v>
      </c>
      <c r="F228" s="3" t="s">
        <v>10</v>
      </c>
      <c r="G228" s="8">
        <v>762</v>
      </c>
      <c r="H228" s="8">
        <v>1234</v>
      </c>
      <c r="I228" s="8">
        <v>1998</v>
      </c>
      <c r="J228" s="8">
        <v>922</v>
      </c>
      <c r="K228" s="8">
        <v>1218</v>
      </c>
      <c r="L228" s="8">
        <v>2144</v>
      </c>
      <c r="M228" s="8">
        <v>1688</v>
      </c>
      <c r="N228" s="8">
        <v>2453</v>
      </c>
      <c r="O228" s="8">
        <v>4137</v>
      </c>
    </row>
    <row r="229" spans="3:15" x14ac:dyDescent="0.35">
      <c r="F229" s="3" t="s">
        <v>11</v>
      </c>
      <c r="G229" s="8">
        <v>128</v>
      </c>
      <c r="H229" s="8">
        <v>806</v>
      </c>
      <c r="I229" s="8">
        <v>939</v>
      </c>
      <c r="J229" s="8">
        <v>90</v>
      </c>
      <c r="K229" s="8">
        <v>716</v>
      </c>
      <c r="L229" s="8">
        <v>808</v>
      </c>
      <c r="M229" s="8">
        <v>219</v>
      </c>
      <c r="N229" s="8">
        <v>1521</v>
      </c>
      <c r="O229" s="8">
        <v>1742</v>
      </c>
    </row>
    <row r="230" spans="3:15" x14ac:dyDescent="0.35">
      <c r="D230" s="3" t="s">
        <v>3</v>
      </c>
      <c r="E230" s="3" t="s">
        <v>9</v>
      </c>
      <c r="F230" s="3" t="s">
        <v>10</v>
      </c>
      <c r="G230" s="8">
        <v>2148</v>
      </c>
      <c r="H230" s="8">
        <v>439</v>
      </c>
      <c r="I230" s="8">
        <v>2583</v>
      </c>
      <c r="J230" s="8">
        <v>1639</v>
      </c>
      <c r="K230" s="8">
        <v>256</v>
      </c>
      <c r="L230" s="8">
        <v>1894</v>
      </c>
      <c r="M230" s="8">
        <v>3781</v>
      </c>
      <c r="N230" s="8">
        <v>693</v>
      </c>
      <c r="O230" s="8">
        <v>4472</v>
      </c>
    </row>
    <row r="231" spans="3:15" x14ac:dyDescent="0.35">
      <c r="F231" s="3" t="s">
        <v>11</v>
      </c>
      <c r="G231" s="8">
        <v>75</v>
      </c>
      <c r="H231" s="8">
        <v>175</v>
      </c>
      <c r="I231" s="8">
        <v>257</v>
      </c>
      <c r="J231" s="8">
        <v>50</v>
      </c>
      <c r="K231" s="8">
        <v>98</v>
      </c>
      <c r="L231" s="8">
        <v>146</v>
      </c>
      <c r="M231" s="8">
        <v>122</v>
      </c>
      <c r="N231" s="8">
        <v>277</v>
      </c>
      <c r="O231" s="8">
        <v>400</v>
      </c>
    </row>
    <row r="232" spans="3:15" x14ac:dyDescent="0.35">
      <c r="E232" s="3" t="s">
        <v>12</v>
      </c>
      <c r="F232" s="3" t="s">
        <v>10</v>
      </c>
      <c r="G232" s="8">
        <v>1118</v>
      </c>
      <c r="H232" s="8">
        <v>1241</v>
      </c>
      <c r="I232" s="8">
        <v>2366</v>
      </c>
      <c r="J232" s="8">
        <v>1384</v>
      </c>
      <c r="K232" s="8">
        <v>1223</v>
      </c>
      <c r="L232" s="8">
        <v>2614</v>
      </c>
      <c r="M232" s="8">
        <v>2510</v>
      </c>
      <c r="N232" s="8">
        <v>2466</v>
      </c>
      <c r="O232" s="8">
        <v>4974</v>
      </c>
    </row>
    <row r="233" spans="3:15" x14ac:dyDescent="0.35">
      <c r="F233" s="3" t="s">
        <v>11</v>
      </c>
      <c r="G233" s="8">
        <v>152</v>
      </c>
      <c r="H233" s="8">
        <v>829</v>
      </c>
      <c r="I233" s="8">
        <v>983</v>
      </c>
      <c r="J233" s="8">
        <v>90</v>
      </c>
      <c r="K233" s="8">
        <v>729</v>
      </c>
      <c r="L233" s="8">
        <v>823</v>
      </c>
      <c r="M233" s="8">
        <v>241</v>
      </c>
      <c r="N233" s="8">
        <v>1564</v>
      </c>
      <c r="O233" s="8">
        <v>1804</v>
      </c>
    </row>
    <row r="234" spans="3:15" x14ac:dyDescent="0.35">
      <c r="C234" s="3" t="s">
        <v>14</v>
      </c>
      <c r="D234" s="3" t="s">
        <v>8</v>
      </c>
      <c r="E234" s="3" t="s">
        <v>9</v>
      </c>
      <c r="F234" s="3" t="s">
        <v>10</v>
      </c>
      <c r="G234" s="8">
        <v>0</v>
      </c>
      <c r="H234" s="8">
        <v>0</v>
      </c>
      <c r="I234" s="8">
        <v>0</v>
      </c>
      <c r="J234" s="8">
        <v>0</v>
      </c>
      <c r="K234" s="8">
        <v>0</v>
      </c>
      <c r="L234" s="8">
        <v>0</v>
      </c>
      <c r="M234" s="8">
        <v>0</v>
      </c>
      <c r="N234" s="8">
        <v>0</v>
      </c>
      <c r="O234" s="8">
        <v>0</v>
      </c>
    </row>
    <row r="235" spans="3:15" x14ac:dyDescent="0.35">
      <c r="F235" s="3" t="s">
        <v>11</v>
      </c>
      <c r="G235" s="8">
        <v>0</v>
      </c>
      <c r="H235" s="8">
        <v>0</v>
      </c>
      <c r="I235" s="8">
        <v>0</v>
      </c>
      <c r="J235" s="8">
        <v>3</v>
      </c>
      <c r="K235" s="8">
        <v>4</v>
      </c>
      <c r="L235" s="8">
        <v>7</v>
      </c>
      <c r="M235" s="8">
        <v>3</v>
      </c>
      <c r="N235" s="8">
        <v>4</v>
      </c>
      <c r="O235" s="8">
        <v>7</v>
      </c>
    </row>
    <row r="236" spans="3:15" x14ac:dyDescent="0.35">
      <c r="E236" s="3" t="s">
        <v>12</v>
      </c>
      <c r="F236" s="3" t="s">
        <v>10</v>
      </c>
      <c r="G236" s="8">
        <v>0</v>
      </c>
      <c r="H236" s="8">
        <v>0</v>
      </c>
      <c r="I236" s="8">
        <v>0</v>
      </c>
      <c r="J236" s="8">
        <v>0</v>
      </c>
      <c r="K236" s="8">
        <v>0</v>
      </c>
      <c r="L236" s="8">
        <v>0</v>
      </c>
      <c r="M236" s="8">
        <v>0</v>
      </c>
      <c r="N236" s="8">
        <v>0</v>
      </c>
      <c r="O236" s="8">
        <v>0</v>
      </c>
    </row>
    <row r="237" spans="3:15" x14ac:dyDescent="0.35">
      <c r="F237" s="3" t="s">
        <v>11</v>
      </c>
      <c r="G237" s="8">
        <v>0</v>
      </c>
      <c r="H237" s="8">
        <v>0</v>
      </c>
      <c r="I237" s="8">
        <v>0</v>
      </c>
      <c r="J237" s="8">
        <v>0</v>
      </c>
      <c r="K237" s="8">
        <v>0</v>
      </c>
      <c r="L237" s="8">
        <v>0</v>
      </c>
      <c r="M237" s="8">
        <v>0</v>
      </c>
      <c r="N237" s="8">
        <v>0</v>
      </c>
      <c r="O237" s="8">
        <v>0</v>
      </c>
    </row>
    <row r="238" spans="3:15" x14ac:dyDescent="0.35">
      <c r="D238" s="3" t="s">
        <v>13</v>
      </c>
      <c r="E238" s="3" t="s">
        <v>9</v>
      </c>
      <c r="F238" s="3" t="s">
        <v>10</v>
      </c>
      <c r="G238" s="8">
        <v>0</v>
      </c>
      <c r="H238" s="8">
        <v>0</v>
      </c>
      <c r="I238" s="8">
        <v>0</v>
      </c>
      <c r="J238" s="8">
        <v>0</v>
      </c>
      <c r="K238" s="8">
        <v>0</v>
      </c>
      <c r="L238" s="8">
        <v>0</v>
      </c>
      <c r="M238" s="8">
        <v>0</v>
      </c>
      <c r="N238" s="8">
        <v>0</v>
      </c>
      <c r="O238" s="8">
        <v>0</v>
      </c>
    </row>
    <row r="239" spans="3:15" x14ac:dyDescent="0.35">
      <c r="F239" s="3" t="s">
        <v>11</v>
      </c>
      <c r="G239" s="8">
        <v>0</v>
      </c>
      <c r="H239" s="8">
        <v>0</v>
      </c>
      <c r="I239" s="8">
        <v>0</v>
      </c>
      <c r="J239" s="8">
        <v>0</v>
      </c>
      <c r="K239" s="8">
        <v>4</v>
      </c>
      <c r="L239" s="8">
        <v>4</v>
      </c>
      <c r="M239" s="8">
        <v>0</v>
      </c>
      <c r="N239" s="8">
        <v>4</v>
      </c>
      <c r="O239" s="8">
        <v>4</v>
      </c>
    </row>
    <row r="240" spans="3:15" x14ac:dyDescent="0.35">
      <c r="E240" s="3" t="s">
        <v>12</v>
      </c>
      <c r="F240" s="3" t="s">
        <v>10</v>
      </c>
      <c r="G240" s="8">
        <v>0</v>
      </c>
      <c r="H240" s="8">
        <v>0</v>
      </c>
      <c r="I240" s="8">
        <v>0</v>
      </c>
      <c r="J240" s="8">
        <v>0</v>
      </c>
      <c r="K240" s="8">
        <v>3</v>
      </c>
      <c r="L240" s="8">
        <v>3</v>
      </c>
      <c r="M240" s="8">
        <v>0</v>
      </c>
      <c r="N240" s="8">
        <v>3</v>
      </c>
      <c r="O240" s="8">
        <v>3</v>
      </c>
    </row>
    <row r="241" spans="3:15" x14ac:dyDescent="0.35">
      <c r="F241" s="3" t="s">
        <v>11</v>
      </c>
      <c r="G241" s="8">
        <v>0</v>
      </c>
      <c r="H241" s="8">
        <v>0</v>
      </c>
      <c r="I241" s="8">
        <v>0</v>
      </c>
      <c r="J241" s="8">
        <v>0</v>
      </c>
      <c r="K241" s="8">
        <v>3</v>
      </c>
      <c r="L241" s="8">
        <v>3</v>
      </c>
      <c r="M241" s="8">
        <v>0</v>
      </c>
      <c r="N241" s="8">
        <v>3</v>
      </c>
      <c r="O241" s="8">
        <v>3</v>
      </c>
    </row>
    <row r="242" spans="3:15" x14ac:dyDescent="0.35">
      <c r="D242" s="3" t="s">
        <v>3</v>
      </c>
      <c r="E242" s="3" t="s">
        <v>9</v>
      </c>
      <c r="F242" s="3" t="s">
        <v>10</v>
      </c>
      <c r="G242" s="8">
        <v>0</v>
      </c>
      <c r="H242" s="8">
        <v>0</v>
      </c>
      <c r="I242" s="8">
        <v>0</v>
      </c>
      <c r="J242" s="8">
        <v>3</v>
      </c>
      <c r="K242" s="8">
        <v>0</v>
      </c>
      <c r="L242" s="8">
        <v>4</v>
      </c>
      <c r="M242" s="8">
        <v>3</v>
      </c>
      <c r="N242" s="8">
        <v>0</v>
      </c>
      <c r="O242" s="8">
        <v>4</v>
      </c>
    </row>
    <row r="243" spans="3:15" x14ac:dyDescent="0.35">
      <c r="F243" s="3" t="s">
        <v>11</v>
      </c>
      <c r="G243" s="8">
        <v>0</v>
      </c>
      <c r="H243" s="8">
        <v>0</v>
      </c>
      <c r="I243" s="8">
        <v>0</v>
      </c>
      <c r="J243" s="8">
        <v>3</v>
      </c>
      <c r="K243" s="8">
        <v>7</v>
      </c>
      <c r="L243" s="8">
        <v>12</v>
      </c>
      <c r="M243" s="8">
        <v>3</v>
      </c>
      <c r="N243" s="8">
        <v>7</v>
      </c>
      <c r="O243" s="8">
        <v>12</v>
      </c>
    </row>
    <row r="244" spans="3:15" x14ac:dyDescent="0.35">
      <c r="E244" s="3" t="s">
        <v>12</v>
      </c>
      <c r="F244" s="3" t="s">
        <v>10</v>
      </c>
      <c r="G244" s="8">
        <v>0</v>
      </c>
      <c r="H244" s="8">
        <v>0</v>
      </c>
      <c r="I244" s="8">
        <v>0</v>
      </c>
      <c r="J244" s="8">
        <v>0</v>
      </c>
      <c r="K244" s="8">
        <v>3</v>
      </c>
      <c r="L244" s="8">
        <v>3</v>
      </c>
      <c r="M244" s="8">
        <v>0</v>
      </c>
      <c r="N244" s="8">
        <v>3</v>
      </c>
      <c r="O244" s="8">
        <v>3</v>
      </c>
    </row>
    <row r="245" spans="3:15" x14ac:dyDescent="0.35">
      <c r="F245" s="3" t="s">
        <v>11</v>
      </c>
      <c r="G245" s="8">
        <v>0</v>
      </c>
      <c r="H245" s="8">
        <v>0</v>
      </c>
      <c r="I245" s="8">
        <v>0</v>
      </c>
      <c r="J245" s="8">
        <v>0</v>
      </c>
      <c r="K245" s="8">
        <v>3</v>
      </c>
      <c r="L245" s="8">
        <v>3</v>
      </c>
      <c r="M245" s="8">
        <v>0</v>
      </c>
      <c r="N245" s="8">
        <v>3</v>
      </c>
      <c r="O245" s="8">
        <v>3</v>
      </c>
    </row>
    <row r="246" spans="3:15" x14ac:dyDescent="0.35">
      <c r="C246" s="3" t="s">
        <v>3</v>
      </c>
      <c r="D246" s="3" t="s">
        <v>8</v>
      </c>
      <c r="E246" s="3" t="s">
        <v>9</v>
      </c>
      <c r="F246" s="3" t="s">
        <v>10</v>
      </c>
      <c r="G246" s="8">
        <v>1328</v>
      </c>
      <c r="H246" s="8">
        <v>12</v>
      </c>
      <c r="I246" s="8">
        <v>1343</v>
      </c>
      <c r="J246" s="8">
        <v>1027</v>
      </c>
      <c r="K246" s="8">
        <v>6</v>
      </c>
      <c r="L246" s="8">
        <v>1034</v>
      </c>
      <c r="M246" s="8">
        <v>2358</v>
      </c>
      <c r="N246" s="8">
        <v>18</v>
      </c>
      <c r="O246" s="8">
        <v>2377</v>
      </c>
    </row>
    <row r="247" spans="3:15" x14ac:dyDescent="0.35">
      <c r="F247" s="3" t="s">
        <v>11</v>
      </c>
      <c r="G247" s="8">
        <v>28</v>
      </c>
      <c r="H247" s="8">
        <v>29</v>
      </c>
      <c r="I247" s="8">
        <v>59</v>
      </c>
      <c r="J247" s="8">
        <v>19</v>
      </c>
      <c r="K247" s="8">
        <v>20</v>
      </c>
      <c r="L247" s="8">
        <v>40</v>
      </c>
      <c r="M247" s="8">
        <v>48</v>
      </c>
      <c r="N247" s="8">
        <v>48</v>
      </c>
      <c r="O247" s="8">
        <v>98</v>
      </c>
    </row>
    <row r="248" spans="3:15" x14ac:dyDescent="0.35">
      <c r="E248" s="3" t="s">
        <v>12</v>
      </c>
      <c r="F248" s="3" t="s">
        <v>10</v>
      </c>
      <c r="G248" s="8">
        <v>358</v>
      </c>
      <c r="H248" s="8">
        <v>11</v>
      </c>
      <c r="I248" s="8">
        <v>371</v>
      </c>
      <c r="J248" s="8">
        <v>464</v>
      </c>
      <c r="K248" s="8">
        <v>4</v>
      </c>
      <c r="L248" s="8">
        <v>467</v>
      </c>
      <c r="M248" s="8">
        <v>824</v>
      </c>
      <c r="N248" s="8">
        <v>15</v>
      </c>
      <c r="O248" s="8">
        <v>834</v>
      </c>
    </row>
    <row r="249" spans="3:15" x14ac:dyDescent="0.35">
      <c r="F249" s="3" t="s">
        <v>11</v>
      </c>
      <c r="G249" s="8">
        <v>25</v>
      </c>
      <c r="H249" s="8">
        <v>26</v>
      </c>
      <c r="I249" s="8">
        <v>43</v>
      </c>
      <c r="J249" s="8">
        <v>3</v>
      </c>
      <c r="K249" s="8">
        <v>13</v>
      </c>
      <c r="L249" s="8">
        <v>21</v>
      </c>
      <c r="M249" s="8">
        <v>25</v>
      </c>
      <c r="N249" s="8">
        <v>36</v>
      </c>
      <c r="O249" s="8">
        <v>62</v>
      </c>
    </row>
    <row r="250" spans="3:15" x14ac:dyDescent="0.35">
      <c r="D250" s="3" t="s">
        <v>13</v>
      </c>
      <c r="E250" s="3" t="s">
        <v>9</v>
      </c>
      <c r="F250" s="3" t="s">
        <v>10</v>
      </c>
      <c r="G250" s="8">
        <v>818</v>
      </c>
      <c r="H250" s="8">
        <v>427</v>
      </c>
      <c r="I250" s="8">
        <v>1244</v>
      </c>
      <c r="J250" s="8">
        <v>611</v>
      </c>
      <c r="K250" s="8">
        <v>246</v>
      </c>
      <c r="L250" s="8">
        <v>865</v>
      </c>
      <c r="M250" s="8">
        <v>1428</v>
      </c>
      <c r="N250" s="8">
        <v>671</v>
      </c>
      <c r="O250" s="8">
        <v>2107</v>
      </c>
    </row>
    <row r="251" spans="3:15" x14ac:dyDescent="0.35">
      <c r="F251" s="3" t="s">
        <v>11</v>
      </c>
      <c r="G251" s="8">
        <v>50</v>
      </c>
      <c r="H251" s="8">
        <v>147</v>
      </c>
      <c r="I251" s="8">
        <v>193</v>
      </c>
      <c r="J251" s="8">
        <v>33</v>
      </c>
      <c r="K251" s="8">
        <v>87</v>
      </c>
      <c r="L251" s="8">
        <v>126</v>
      </c>
      <c r="M251" s="8">
        <v>87</v>
      </c>
      <c r="N251" s="8">
        <v>231</v>
      </c>
      <c r="O251" s="8">
        <v>314</v>
      </c>
    </row>
    <row r="252" spans="3:15" x14ac:dyDescent="0.35">
      <c r="E252" s="3" t="s">
        <v>12</v>
      </c>
      <c r="F252" s="3" t="s">
        <v>10</v>
      </c>
      <c r="G252" s="8">
        <v>762</v>
      </c>
      <c r="H252" s="8">
        <v>1234</v>
      </c>
      <c r="I252" s="8">
        <v>1998</v>
      </c>
      <c r="J252" s="8">
        <v>922</v>
      </c>
      <c r="K252" s="8">
        <v>1224</v>
      </c>
      <c r="L252" s="8">
        <v>2150</v>
      </c>
      <c r="M252" s="8">
        <v>1688</v>
      </c>
      <c r="N252" s="8">
        <v>2460</v>
      </c>
      <c r="O252" s="8">
        <v>4148</v>
      </c>
    </row>
    <row r="253" spans="3:15" x14ac:dyDescent="0.35">
      <c r="F253" s="3" t="s">
        <v>11</v>
      </c>
      <c r="G253" s="8">
        <v>128</v>
      </c>
      <c r="H253" s="8">
        <v>806</v>
      </c>
      <c r="I253" s="8">
        <v>939</v>
      </c>
      <c r="J253" s="8">
        <v>90</v>
      </c>
      <c r="K253" s="8">
        <v>717</v>
      </c>
      <c r="L253" s="8">
        <v>808</v>
      </c>
      <c r="M253" s="8">
        <v>219</v>
      </c>
      <c r="N253" s="8">
        <v>1528</v>
      </c>
      <c r="O253" s="8">
        <v>1748</v>
      </c>
    </row>
    <row r="254" spans="3:15" x14ac:dyDescent="0.35">
      <c r="D254" s="3" t="s">
        <v>3</v>
      </c>
      <c r="E254" s="3" t="s">
        <v>9</v>
      </c>
      <c r="F254" s="3" t="s">
        <v>10</v>
      </c>
      <c r="G254" s="8">
        <v>2148</v>
      </c>
      <c r="H254" s="8">
        <v>439</v>
      </c>
      <c r="I254" s="8">
        <v>2583</v>
      </c>
      <c r="J254" s="8">
        <v>1638</v>
      </c>
      <c r="K254" s="8">
        <v>258</v>
      </c>
      <c r="L254" s="8">
        <v>1894</v>
      </c>
      <c r="M254" s="8">
        <v>3787</v>
      </c>
      <c r="N254" s="8">
        <v>695</v>
      </c>
      <c r="O254" s="8">
        <v>4483</v>
      </c>
    </row>
    <row r="255" spans="3:15" x14ac:dyDescent="0.35">
      <c r="F255" s="3" t="s">
        <v>11</v>
      </c>
      <c r="G255" s="8">
        <v>75</v>
      </c>
      <c r="H255" s="8">
        <v>175</v>
      </c>
      <c r="I255" s="8">
        <v>257</v>
      </c>
      <c r="J255" s="8">
        <v>53</v>
      </c>
      <c r="K255" s="8">
        <v>104</v>
      </c>
      <c r="L255" s="8">
        <v>160</v>
      </c>
      <c r="M255" s="8">
        <v>127</v>
      </c>
      <c r="N255" s="8">
        <v>286</v>
      </c>
      <c r="O255" s="8">
        <v>410</v>
      </c>
    </row>
    <row r="256" spans="3:15" x14ac:dyDescent="0.35">
      <c r="E256" s="3" t="s">
        <v>12</v>
      </c>
      <c r="F256" s="3" t="s">
        <v>10</v>
      </c>
      <c r="G256" s="8">
        <v>1118</v>
      </c>
      <c r="H256" s="8">
        <v>1241</v>
      </c>
      <c r="I256" s="8">
        <v>2366</v>
      </c>
      <c r="J256" s="8">
        <v>1384</v>
      </c>
      <c r="K256" s="8">
        <v>1232</v>
      </c>
      <c r="L256" s="8">
        <v>2618</v>
      </c>
      <c r="M256" s="8">
        <v>2510</v>
      </c>
      <c r="N256" s="8">
        <v>2474</v>
      </c>
      <c r="O256" s="8">
        <v>4982</v>
      </c>
    </row>
    <row r="257" spans="2:35" x14ac:dyDescent="0.35">
      <c r="F257" s="3" t="s">
        <v>11</v>
      </c>
      <c r="G257" s="8">
        <v>152</v>
      </c>
      <c r="H257" s="8">
        <v>829</v>
      </c>
      <c r="I257" s="8">
        <v>983</v>
      </c>
      <c r="J257" s="8">
        <v>90</v>
      </c>
      <c r="K257" s="8">
        <v>738</v>
      </c>
      <c r="L257" s="8">
        <v>826</v>
      </c>
      <c r="M257" s="8">
        <v>241</v>
      </c>
      <c r="N257" s="8">
        <v>1569</v>
      </c>
      <c r="O257" s="8">
        <v>1812</v>
      </c>
    </row>
    <row r="258" spans="2:35" x14ac:dyDescent="0.35">
      <c r="B258" s="3" t="s">
        <v>21</v>
      </c>
      <c r="C258" s="3" t="s">
        <v>7</v>
      </c>
      <c r="D258" s="3" t="s">
        <v>8</v>
      </c>
      <c r="E258" s="3" t="s">
        <v>9</v>
      </c>
      <c r="F258" s="3" t="s">
        <v>10</v>
      </c>
      <c r="G258" s="8">
        <v>109</v>
      </c>
      <c r="H258" s="8">
        <v>0</v>
      </c>
      <c r="I258" s="8">
        <v>109</v>
      </c>
      <c r="J258" s="8">
        <v>75</v>
      </c>
      <c r="K258" s="8">
        <v>4</v>
      </c>
      <c r="L258" s="8">
        <v>74</v>
      </c>
      <c r="M258" s="8">
        <v>173</v>
      </c>
      <c r="N258" s="8">
        <v>4</v>
      </c>
      <c r="O258" s="8">
        <v>180</v>
      </c>
      <c r="P258" s="5" t="str">
        <f>B258</f>
        <v>Benalla (RC)</v>
      </c>
      <c r="Q258" s="13">
        <f>I290/SUM(I290:I293)*100</f>
        <v>24.959481361426256</v>
      </c>
      <c r="R258" s="13">
        <f>L290/SUM(L290:L293)*100</f>
        <v>23.177570093457945</v>
      </c>
      <c r="S258" s="13">
        <f>L278/SUM(L278:L281)*100</f>
        <v>0</v>
      </c>
      <c r="T258" s="13">
        <f>L266/SUM(L266:L269)*100</f>
        <v>23.818897637795274</v>
      </c>
      <c r="U258" s="13">
        <f>O282/SUM(O282:O285)*100</f>
        <v>40.909090909090914</v>
      </c>
      <c r="V258" s="13">
        <f>O286/SUM(O286:O289)*100</f>
        <v>14.025245441795231</v>
      </c>
      <c r="W258" s="13">
        <f>M290/SUM(M290:M293)*100</f>
        <v>40.916271721958921</v>
      </c>
      <c r="X258" s="13">
        <f>N290/SUM(N290:N293)*100</f>
        <v>4.1431261770244827</v>
      </c>
      <c r="Y258" s="13">
        <f>O290/SUM(O290:O293)*100</f>
        <v>24.192139737991265</v>
      </c>
      <c r="AA258" s="13">
        <f>I290</f>
        <v>154</v>
      </c>
      <c r="AB258" s="13">
        <f>L290</f>
        <v>124</v>
      </c>
      <c r="AC258" s="13">
        <f>L278</f>
        <v>0</v>
      </c>
      <c r="AD258" s="13">
        <f>L266</f>
        <v>121</v>
      </c>
      <c r="AE258" s="13">
        <f>O282</f>
        <v>180</v>
      </c>
      <c r="AF258" s="13">
        <f>O286</f>
        <v>100</v>
      </c>
      <c r="AG258" s="13">
        <f>M290</f>
        <v>259</v>
      </c>
      <c r="AH258" s="13">
        <f>N290</f>
        <v>22</v>
      </c>
      <c r="AI258" s="13">
        <f>O290</f>
        <v>277</v>
      </c>
    </row>
    <row r="259" spans="2:35" x14ac:dyDescent="0.35">
      <c r="F259" s="3" t="s">
        <v>11</v>
      </c>
      <c r="G259" s="8">
        <v>10</v>
      </c>
      <c r="H259" s="8">
        <v>21</v>
      </c>
      <c r="I259" s="8">
        <v>36</v>
      </c>
      <c r="J259" s="8">
        <v>9</v>
      </c>
      <c r="K259" s="8">
        <v>14</v>
      </c>
      <c r="L259" s="8">
        <v>21</v>
      </c>
      <c r="M259" s="8">
        <v>27</v>
      </c>
      <c r="N259" s="8">
        <v>31</v>
      </c>
      <c r="O259" s="8">
        <v>52</v>
      </c>
    </row>
    <row r="260" spans="2:35" x14ac:dyDescent="0.35">
      <c r="E260" s="3" t="s">
        <v>12</v>
      </c>
      <c r="F260" s="3" t="s">
        <v>10</v>
      </c>
      <c r="G260" s="8">
        <v>57</v>
      </c>
      <c r="H260" s="8">
        <v>0</v>
      </c>
      <c r="I260" s="8">
        <v>57</v>
      </c>
      <c r="J260" s="8">
        <v>55</v>
      </c>
      <c r="K260" s="8">
        <v>8</v>
      </c>
      <c r="L260" s="8">
        <v>61</v>
      </c>
      <c r="M260" s="8">
        <v>111</v>
      </c>
      <c r="N260" s="8">
        <v>8</v>
      </c>
      <c r="O260" s="8">
        <v>122</v>
      </c>
    </row>
    <row r="261" spans="2:35" x14ac:dyDescent="0.35">
      <c r="F261" s="3" t="s">
        <v>11</v>
      </c>
      <c r="G261" s="8">
        <v>15</v>
      </c>
      <c r="H261" s="8">
        <v>32</v>
      </c>
      <c r="I261" s="8">
        <v>50</v>
      </c>
      <c r="J261" s="8">
        <v>17</v>
      </c>
      <c r="K261" s="8">
        <v>13</v>
      </c>
      <c r="L261" s="8">
        <v>29</v>
      </c>
      <c r="M261" s="8">
        <v>32</v>
      </c>
      <c r="N261" s="8">
        <v>51</v>
      </c>
      <c r="O261" s="8">
        <v>75</v>
      </c>
    </row>
    <row r="262" spans="2:35" x14ac:dyDescent="0.35">
      <c r="D262" s="3" t="s">
        <v>13</v>
      </c>
      <c r="E262" s="3" t="s">
        <v>9</v>
      </c>
      <c r="F262" s="3" t="s">
        <v>10</v>
      </c>
      <c r="G262" s="8">
        <v>36</v>
      </c>
      <c r="H262" s="8">
        <v>14</v>
      </c>
      <c r="I262" s="8">
        <v>51</v>
      </c>
      <c r="J262" s="8">
        <v>44</v>
      </c>
      <c r="K262" s="8">
        <v>3</v>
      </c>
      <c r="L262" s="8">
        <v>54</v>
      </c>
      <c r="M262" s="8">
        <v>80</v>
      </c>
      <c r="N262" s="8">
        <v>17</v>
      </c>
      <c r="O262" s="8">
        <v>99</v>
      </c>
    </row>
    <row r="263" spans="2:35" x14ac:dyDescent="0.35">
      <c r="F263" s="3" t="s">
        <v>11</v>
      </c>
      <c r="G263" s="8">
        <v>10</v>
      </c>
      <c r="H263" s="8">
        <v>29</v>
      </c>
      <c r="I263" s="8">
        <v>38</v>
      </c>
      <c r="J263" s="8">
        <v>0</v>
      </c>
      <c r="K263" s="8">
        <v>15</v>
      </c>
      <c r="L263" s="8">
        <v>20</v>
      </c>
      <c r="M263" s="8">
        <v>15</v>
      </c>
      <c r="N263" s="8">
        <v>44</v>
      </c>
      <c r="O263" s="8">
        <v>51</v>
      </c>
    </row>
    <row r="264" spans="2:35" x14ac:dyDescent="0.35">
      <c r="E264" s="3" t="s">
        <v>12</v>
      </c>
      <c r="F264" s="3" t="s">
        <v>10</v>
      </c>
      <c r="G264" s="8">
        <v>50</v>
      </c>
      <c r="H264" s="8">
        <v>40</v>
      </c>
      <c r="I264" s="8">
        <v>95</v>
      </c>
      <c r="J264" s="8">
        <v>53</v>
      </c>
      <c r="K264" s="8">
        <v>51</v>
      </c>
      <c r="L264" s="8">
        <v>102</v>
      </c>
      <c r="M264" s="8">
        <v>107</v>
      </c>
      <c r="N264" s="8">
        <v>84</v>
      </c>
      <c r="O264" s="8">
        <v>195</v>
      </c>
    </row>
    <row r="265" spans="2:35" x14ac:dyDescent="0.35">
      <c r="F265" s="3" t="s">
        <v>11</v>
      </c>
      <c r="G265" s="8">
        <v>50</v>
      </c>
      <c r="H265" s="8">
        <v>148</v>
      </c>
      <c r="I265" s="8">
        <v>199</v>
      </c>
      <c r="J265" s="8">
        <v>28</v>
      </c>
      <c r="K265" s="8">
        <v>125</v>
      </c>
      <c r="L265" s="8">
        <v>155</v>
      </c>
      <c r="M265" s="8">
        <v>77</v>
      </c>
      <c r="N265" s="8">
        <v>271</v>
      </c>
      <c r="O265" s="8">
        <v>353</v>
      </c>
    </row>
    <row r="266" spans="2:35" x14ac:dyDescent="0.35">
      <c r="D266" s="3" t="s">
        <v>3</v>
      </c>
      <c r="E266" s="3" t="s">
        <v>9</v>
      </c>
      <c r="F266" s="3" t="s">
        <v>10</v>
      </c>
      <c r="G266" s="8">
        <v>142</v>
      </c>
      <c r="H266" s="8">
        <v>14</v>
      </c>
      <c r="I266" s="8">
        <v>154</v>
      </c>
      <c r="J266" s="8">
        <v>116</v>
      </c>
      <c r="K266" s="8">
        <v>5</v>
      </c>
      <c r="L266" s="8">
        <v>121</v>
      </c>
      <c r="M266" s="8">
        <v>259</v>
      </c>
      <c r="N266" s="8">
        <v>19</v>
      </c>
      <c r="O266" s="8">
        <v>282</v>
      </c>
    </row>
    <row r="267" spans="2:35" x14ac:dyDescent="0.35">
      <c r="F267" s="3" t="s">
        <v>11</v>
      </c>
      <c r="G267" s="8">
        <v>23</v>
      </c>
      <c r="H267" s="8">
        <v>45</v>
      </c>
      <c r="I267" s="8">
        <v>69</v>
      </c>
      <c r="J267" s="8">
        <v>13</v>
      </c>
      <c r="K267" s="8">
        <v>26</v>
      </c>
      <c r="L267" s="8">
        <v>36</v>
      </c>
      <c r="M267" s="8">
        <v>35</v>
      </c>
      <c r="N267" s="8">
        <v>70</v>
      </c>
      <c r="O267" s="8">
        <v>107</v>
      </c>
    </row>
    <row r="268" spans="2:35" x14ac:dyDescent="0.35">
      <c r="E268" s="3" t="s">
        <v>12</v>
      </c>
      <c r="F268" s="3" t="s">
        <v>10</v>
      </c>
      <c r="G268" s="8">
        <v>114</v>
      </c>
      <c r="H268" s="8">
        <v>40</v>
      </c>
      <c r="I268" s="8">
        <v>146</v>
      </c>
      <c r="J268" s="8">
        <v>110</v>
      </c>
      <c r="K268" s="8">
        <v>54</v>
      </c>
      <c r="L268" s="8">
        <v>167</v>
      </c>
      <c r="M268" s="8">
        <v>225</v>
      </c>
      <c r="N268" s="8">
        <v>93</v>
      </c>
      <c r="O268" s="8">
        <v>314</v>
      </c>
    </row>
    <row r="269" spans="2:35" x14ac:dyDescent="0.35">
      <c r="F269" s="3" t="s">
        <v>11</v>
      </c>
      <c r="G269" s="8">
        <v>59</v>
      </c>
      <c r="H269" s="8">
        <v>184</v>
      </c>
      <c r="I269" s="8">
        <v>248</v>
      </c>
      <c r="J269" s="8">
        <v>40</v>
      </c>
      <c r="K269" s="8">
        <v>136</v>
      </c>
      <c r="L269" s="8">
        <v>184</v>
      </c>
      <c r="M269" s="8">
        <v>108</v>
      </c>
      <c r="N269" s="8">
        <v>321</v>
      </c>
      <c r="O269" s="8">
        <v>427</v>
      </c>
    </row>
    <row r="270" spans="2:35" x14ac:dyDescent="0.35">
      <c r="C270" s="3" t="s">
        <v>14</v>
      </c>
      <c r="D270" s="3" t="s">
        <v>8</v>
      </c>
      <c r="E270" s="3" t="s">
        <v>9</v>
      </c>
      <c r="F270" s="3" t="s">
        <v>10</v>
      </c>
      <c r="G270" s="8">
        <v>0</v>
      </c>
      <c r="H270" s="8">
        <v>0</v>
      </c>
      <c r="I270" s="8">
        <v>0</v>
      </c>
      <c r="J270" s="8">
        <v>0</v>
      </c>
      <c r="K270" s="8">
        <v>0</v>
      </c>
      <c r="L270" s="8">
        <v>0</v>
      </c>
      <c r="M270" s="8">
        <v>0</v>
      </c>
      <c r="N270" s="8">
        <v>0</v>
      </c>
      <c r="O270" s="8">
        <v>0</v>
      </c>
    </row>
    <row r="271" spans="2:35" x14ac:dyDescent="0.35">
      <c r="F271" s="3" t="s">
        <v>11</v>
      </c>
      <c r="G271" s="8">
        <v>0</v>
      </c>
      <c r="H271" s="8">
        <v>0</v>
      </c>
      <c r="I271" s="8">
        <v>0</v>
      </c>
      <c r="J271" s="8">
        <v>4</v>
      </c>
      <c r="K271" s="8">
        <v>4</v>
      </c>
      <c r="L271" s="8">
        <v>8</v>
      </c>
      <c r="M271" s="8">
        <v>4</v>
      </c>
      <c r="N271" s="8">
        <v>4</v>
      </c>
      <c r="O271" s="8">
        <v>8</v>
      </c>
    </row>
    <row r="272" spans="2:35" x14ac:dyDescent="0.35">
      <c r="E272" s="3" t="s">
        <v>12</v>
      </c>
      <c r="F272" s="3" t="s">
        <v>10</v>
      </c>
      <c r="G272" s="8">
        <v>0</v>
      </c>
      <c r="H272" s="8">
        <v>0</v>
      </c>
      <c r="I272" s="8">
        <v>0</v>
      </c>
      <c r="J272" s="8">
        <v>0</v>
      </c>
      <c r="K272" s="8">
        <v>0</v>
      </c>
      <c r="L272" s="8">
        <v>0</v>
      </c>
      <c r="M272" s="8">
        <v>0</v>
      </c>
      <c r="N272" s="8">
        <v>0</v>
      </c>
      <c r="O272" s="8">
        <v>0</v>
      </c>
    </row>
    <row r="273" spans="3:15" x14ac:dyDescent="0.35">
      <c r="F273" s="3" t="s">
        <v>11</v>
      </c>
      <c r="G273" s="8">
        <v>0</v>
      </c>
      <c r="H273" s="8">
        <v>0</v>
      </c>
      <c r="I273" s="8">
        <v>0</v>
      </c>
      <c r="J273" s="8">
        <v>0</v>
      </c>
      <c r="K273" s="8">
        <v>0</v>
      </c>
      <c r="L273" s="8">
        <v>0</v>
      </c>
      <c r="M273" s="8">
        <v>0</v>
      </c>
      <c r="N273" s="8">
        <v>0</v>
      </c>
      <c r="O273" s="8">
        <v>0</v>
      </c>
    </row>
    <row r="274" spans="3:15" x14ac:dyDescent="0.35">
      <c r="D274" s="3" t="s">
        <v>13</v>
      </c>
      <c r="E274" s="3" t="s">
        <v>9</v>
      </c>
      <c r="F274" s="3" t="s">
        <v>10</v>
      </c>
      <c r="G274" s="8">
        <v>0</v>
      </c>
      <c r="H274" s="8">
        <v>0</v>
      </c>
      <c r="I274" s="8">
        <v>0</v>
      </c>
      <c r="J274" s="8">
        <v>0</v>
      </c>
      <c r="K274" s="8">
        <v>0</v>
      </c>
      <c r="L274" s="8">
        <v>0</v>
      </c>
      <c r="M274" s="8">
        <v>0</v>
      </c>
      <c r="N274" s="8">
        <v>0</v>
      </c>
      <c r="O274" s="8">
        <v>0</v>
      </c>
    </row>
    <row r="275" spans="3:15" x14ac:dyDescent="0.35">
      <c r="F275" s="3" t="s">
        <v>11</v>
      </c>
      <c r="G275" s="8">
        <v>0</v>
      </c>
      <c r="H275" s="8">
        <v>0</v>
      </c>
      <c r="I275" s="8">
        <v>0</v>
      </c>
      <c r="J275" s="8">
        <v>0</v>
      </c>
      <c r="K275" s="8">
        <v>8</v>
      </c>
      <c r="L275" s="8">
        <v>13</v>
      </c>
      <c r="M275" s="8">
        <v>0</v>
      </c>
      <c r="N275" s="8">
        <v>8</v>
      </c>
      <c r="O275" s="8">
        <v>13</v>
      </c>
    </row>
    <row r="276" spans="3:15" x14ac:dyDescent="0.35">
      <c r="E276" s="3" t="s">
        <v>12</v>
      </c>
      <c r="F276" s="3" t="s">
        <v>10</v>
      </c>
      <c r="G276" s="8">
        <v>0</v>
      </c>
      <c r="H276" s="8">
        <v>0</v>
      </c>
      <c r="I276" s="8">
        <v>0</v>
      </c>
      <c r="J276" s="8">
        <v>0</v>
      </c>
      <c r="K276" s="8">
        <v>0</v>
      </c>
      <c r="L276" s="8">
        <v>0</v>
      </c>
      <c r="M276" s="8">
        <v>0</v>
      </c>
      <c r="N276" s="8">
        <v>0</v>
      </c>
      <c r="O276" s="8">
        <v>0</v>
      </c>
    </row>
    <row r="277" spans="3:15" x14ac:dyDescent="0.35">
      <c r="F277" s="3" t="s">
        <v>11</v>
      </c>
      <c r="G277" s="8">
        <v>0</v>
      </c>
      <c r="H277" s="8">
        <v>0</v>
      </c>
      <c r="I277" s="8">
        <v>0</v>
      </c>
      <c r="J277" s="8">
        <v>0</v>
      </c>
      <c r="K277" s="8">
        <v>9</v>
      </c>
      <c r="L277" s="8">
        <v>9</v>
      </c>
      <c r="M277" s="8">
        <v>0</v>
      </c>
      <c r="N277" s="8">
        <v>9</v>
      </c>
      <c r="O277" s="8">
        <v>9</v>
      </c>
    </row>
    <row r="278" spans="3:15" x14ac:dyDescent="0.35">
      <c r="D278" s="3" t="s">
        <v>3</v>
      </c>
      <c r="E278" s="3" t="s">
        <v>9</v>
      </c>
      <c r="F278" s="3" t="s">
        <v>10</v>
      </c>
      <c r="G278" s="8">
        <v>0</v>
      </c>
      <c r="H278" s="8">
        <v>0</v>
      </c>
      <c r="I278" s="8">
        <v>0</v>
      </c>
      <c r="J278" s="8">
        <v>0</v>
      </c>
      <c r="K278" s="8">
        <v>0</v>
      </c>
      <c r="L278" s="8">
        <v>0</v>
      </c>
      <c r="M278" s="8">
        <v>0</v>
      </c>
      <c r="N278" s="8">
        <v>0</v>
      </c>
      <c r="O278" s="8">
        <v>0</v>
      </c>
    </row>
    <row r="279" spans="3:15" x14ac:dyDescent="0.35">
      <c r="F279" s="3" t="s">
        <v>11</v>
      </c>
      <c r="G279" s="8">
        <v>0</v>
      </c>
      <c r="H279" s="8">
        <v>0</v>
      </c>
      <c r="I279" s="8">
        <v>0</v>
      </c>
      <c r="J279" s="8">
        <v>3</v>
      </c>
      <c r="K279" s="8">
        <v>11</v>
      </c>
      <c r="L279" s="8">
        <v>17</v>
      </c>
      <c r="M279" s="8">
        <v>3</v>
      </c>
      <c r="N279" s="8">
        <v>11</v>
      </c>
      <c r="O279" s="8">
        <v>17</v>
      </c>
    </row>
    <row r="280" spans="3:15" x14ac:dyDescent="0.35">
      <c r="E280" s="3" t="s">
        <v>12</v>
      </c>
      <c r="F280" s="3" t="s">
        <v>10</v>
      </c>
      <c r="G280" s="8">
        <v>0</v>
      </c>
      <c r="H280" s="8">
        <v>0</v>
      </c>
      <c r="I280" s="8">
        <v>0</v>
      </c>
      <c r="J280" s="8">
        <v>0</v>
      </c>
      <c r="K280" s="8">
        <v>3</v>
      </c>
      <c r="L280" s="8">
        <v>3</v>
      </c>
      <c r="M280" s="8">
        <v>0</v>
      </c>
      <c r="N280" s="8">
        <v>3</v>
      </c>
      <c r="O280" s="8">
        <v>3</v>
      </c>
    </row>
    <row r="281" spans="3:15" x14ac:dyDescent="0.35">
      <c r="F281" s="3" t="s">
        <v>11</v>
      </c>
      <c r="G281" s="8">
        <v>0</v>
      </c>
      <c r="H281" s="8">
        <v>0</v>
      </c>
      <c r="I281" s="8">
        <v>0</v>
      </c>
      <c r="J281" s="8">
        <v>0</v>
      </c>
      <c r="K281" s="8">
        <v>8</v>
      </c>
      <c r="L281" s="8">
        <v>8</v>
      </c>
      <c r="M281" s="8">
        <v>0</v>
      </c>
      <c r="N281" s="8">
        <v>8</v>
      </c>
      <c r="O281" s="8">
        <v>8</v>
      </c>
    </row>
    <row r="282" spans="3:15" x14ac:dyDescent="0.35">
      <c r="C282" s="3" t="s">
        <v>3</v>
      </c>
      <c r="D282" s="3" t="s">
        <v>8</v>
      </c>
      <c r="E282" s="3" t="s">
        <v>9</v>
      </c>
      <c r="F282" s="3" t="s">
        <v>10</v>
      </c>
      <c r="G282" s="8">
        <v>109</v>
      </c>
      <c r="H282" s="8">
        <v>0</v>
      </c>
      <c r="I282" s="8">
        <v>109</v>
      </c>
      <c r="J282" s="8">
        <v>75</v>
      </c>
      <c r="K282" s="8">
        <v>4</v>
      </c>
      <c r="L282" s="8">
        <v>74</v>
      </c>
      <c r="M282" s="8">
        <v>173</v>
      </c>
      <c r="N282" s="8">
        <v>4</v>
      </c>
      <c r="O282" s="8">
        <v>180</v>
      </c>
    </row>
    <row r="283" spans="3:15" x14ac:dyDescent="0.35">
      <c r="F283" s="3" t="s">
        <v>11</v>
      </c>
      <c r="G283" s="8">
        <v>10</v>
      </c>
      <c r="H283" s="8">
        <v>21</v>
      </c>
      <c r="I283" s="8">
        <v>36</v>
      </c>
      <c r="J283" s="8">
        <v>17</v>
      </c>
      <c r="K283" s="8">
        <v>11</v>
      </c>
      <c r="L283" s="8">
        <v>28</v>
      </c>
      <c r="M283" s="8">
        <v>24</v>
      </c>
      <c r="N283" s="8">
        <v>36</v>
      </c>
      <c r="O283" s="8">
        <v>59</v>
      </c>
    </row>
    <row r="284" spans="3:15" x14ac:dyDescent="0.35">
      <c r="E284" s="3" t="s">
        <v>12</v>
      </c>
      <c r="F284" s="3" t="s">
        <v>10</v>
      </c>
      <c r="G284" s="8">
        <v>57</v>
      </c>
      <c r="H284" s="8">
        <v>0</v>
      </c>
      <c r="I284" s="8">
        <v>57</v>
      </c>
      <c r="J284" s="8">
        <v>55</v>
      </c>
      <c r="K284" s="8">
        <v>8</v>
      </c>
      <c r="L284" s="8">
        <v>66</v>
      </c>
      <c r="M284" s="8">
        <v>111</v>
      </c>
      <c r="N284" s="8">
        <v>8</v>
      </c>
      <c r="O284" s="8">
        <v>123</v>
      </c>
    </row>
    <row r="285" spans="3:15" x14ac:dyDescent="0.35">
      <c r="F285" s="3" t="s">
        <v>11</v>
      </c>
      <c r="G285" s="8">
        <v>15</v>
      </c>
      <c r="H285" s="8">
        <v>32</v>
      </c>
      <c r="I285" s="8">
        <v>50</v>
      </c>
      <c r="J285" s="8">
        <v>17</v>
      </c>
      <c r="K285" s="8">
        <v>14</v>
      </c>
      <c r="L285" s="8">
        <v>27</v>
      </c>
      <c r="M285" s="8">
        <v>32</v>
      </c>
      <c r="N285" s="8">
        <v>49</v>
      </c>
      <c r="O285" s="8">
        <v>78</v>
      </c>
    </row>
    <row r="286" spans="3:15" x14ac:dyDescent="0.35">
      <c r="D286" s="3" t="s">
        <v>13</v>
      </c>
      <c r="E286" s="3" t="s">
        <v>9</v>
      </c>
      <c r="F286" s="3" t="s">
        <v>10</v>
      </c>
      <c r="G286" s="8">
        <v>36</v>
      </c>
      <c r="H286" s="8">
        <v>14</v>
      </c>
      <c r="I286" s="8">
        <v>51</v>
      </c>
      <c r="J286" s="8">
        <v>44</v>
      </c>
      <c r="K286" s="8">
        <v>9</v>
      </c>
      <c r="L286" s="8">
        <v>54</v>
      </c>
      <c r="M286" s="8">
        <v>80</v>
      </c>
      <c r="N286" s="8">
        <v>18</v>
      </c>
      <c r="O286" s="8">
        <v>100</v>
      </c>
    </row>
    <row r="287" spans="3:15" x14ac:dyDescent="0.35">
      <c r="F287" s="3" t="s">
        <v>11</v>
      </c>
      <c r="G287" s="8">
        <v>10</v>
      </c>
      <c r="H287" s="8">
        <v>29</v>
      </c>
      <c r="I287" s="8">
        <v>38</v>
      </c>
      <c r="J287" s="8">
        <v>5</v>
      </c>
      <c r="K287" s="8">
        <v>21</v>
      </c>
      <c r="L287" s="8">
        <v>30</v>
      </c>
      <c r="M287" s="8">
        <v>12</v>
      </c>
      <c r="N287" s="8">
        <v>48</v>
      </c>
      <c r="O287" s="8">
        <v>62</v>
      </c>
    </row>
    <row r="288" spans="3:15" x14ac:dyDescent="0.35">
      <c r="E288" s="3" t="s">
        <v>12</v>
      </c>
      <c r="F288" s="3" t="s">
        <v>10</v>
      </c>
      <c r="G288" s="8">
        <v>50</v>
      </c>
      <c r="H288" s="8">
        <v>40</v>
      </c>
      <c r="I288" s="8">
        <v>95</v>
      </c>
      <c r="J288" s="8">
        <v>53</v>
      </c>
      <c r="K288" s="8">
        <v>47</v>
      </c>
      <c r="L288" s="8">
        <v>106</v>
      </c>
      <c r="M288" s="8">
        <v>107</v>
      </c>
      <c r="N288" s="8">
        <v>85</v>
      </c>
      <c r="O288" s="8">
        <v>196</v>
      </c>
    </row>
    <row r="289" spans="2:35" x14ac:dyDescent="0.35">
      <c r="F289" s="3" t="s">
        <v>11</v>
      </c>
      <c r="G289" s="8">
        <v>50</v>
      </c>
      <c r="H289" s="8">
        <v>148</v>
      </c>
      <c r="I289" s="8">
        <v>199</v>
      </c>
      <c r="J289" s="8">
        <v>28</v>
      </c>
      <c r="K289" s="8">
        <v>132</v>
      </c>
      <c r="L289" s="8">
        <v>160</v>
      </c>
      <c r="M289" s="8">
        <v>77</v>
      </c>
      <c r="N289" s="8">
        <v>280</v>
      </c>
      <c r="O289" s="8">
        <v>355</v>
      </c>
    </row>
    <row r="290" spans="2:35" x14ac:dyDescent="0.35">
      <c r="D290" s="3" t="s">
        <v>3</v>
      </c>
      <c r="E290" s="3" t="s">
        <v>9</v>
      </c>
      <c r="F290" s="3" t="s">
        <v>10</v>
      </c>
      <c r="G290" s="8">
        <v>142</v>
      </c>
      <c r="H290" s="8">
        <v>14</v>
      </c>
      <c r="I290" s="8">
        <v>154</v>
      </c>
      <c r="J290" s="8">
        <v>116</v>
      </c>
      <c r="K290" s="8">
        <v>8</v>
      </c>
      <c r="L290" s="8">
        <v>124</v>
      </c>
      <c r="M290" s="8">
        <v>259</v>
      </c>
      <c r="N290" s="8">
        <v>22</v>
      </c>
      <c r="O290" s="8">
        <v>277</v>
      </c>
    </row>
    <row r="291" spans="2:35" x14ac:dyDescent="0.35">
      <c r="F291" s="3" t="s">
        <v>11</v>
      </c>
      <c r="G291" s="8">
        <v>23</v>
      </c>
      <c r="H291" s="8">
        <v>45</v>
      </c>
      <c r="I291" s="8">
        <v>69</v>
      </c>
      <c r="J291" s="8">
        <v>17</v>
      </c>
      <c r="K291" s="8">
        <v>34</v>
      </c>
      <c r="L291" s="8">
        <v>55</v>
      </c>
      <c r="M291" s="8">
        <v>41</v>
      </c>
      <c r="N291" s="8">
        <v>84</v>
      </c>
      <c r="O291" s="8">
        <v>123</v>
      </c>
    </row>
    <row r="292" spans="2:35" x14ac:dyDescent="0.35">
      <c r="E292" s="3" t="s">
        <v>12</v>
      </c>
      <c r="F292" s="3" t="s">
        <v>10</v>
      </c>
      <c r="G292" s="8">
        <v>114</v>
      </c>
      <c r="H292" s="8">
        <v>40</v>
      </c>
      <c r="I292" s="8">
        <v>146</v>
      </c>
      <c r="J292" s="8">
        <v>110</v>
      </c>
      <c r="K292" s="8">
        <v>56</v>
      </c>
      <c r="L292" s="8">
        <v>165</v>
      </c>
      <c r="M292" s="8">
        <v>225</v>
      </c>
      <c r="N292" s="8">
        <v>92</v>
      </c>
      <c r="O292" s="8">
        <v>315</v>
      </c>
    </row>
    <row r="293" spans="2:35" x14ac:dyDescent="0.35">
      <c r="F293" s="3" t="s">
        <v>11</v>
      </c>
      <c r="G293" s="8">
        <v>59</v>
      </c>
      <c r="H293" s="8">
        <v>184</v>
      </c>
      <c r="I293" s="8">
        <v>248</v>
      </c>
      <c r="J293" s="8">
        <v>40</v>
      </c>
      <c r="K293" s="8">
        <v>145</v>
      </c>
      <c r="L293" s="8">
        <v>191</v>
      </c>
      <c r="M293" s="8">
        <v>108</v>
      </c>
      <c r="N293" s="8">
        <v>333</v>
      </c>
      <c r="O293" s="8">
        <v>430</v>
      </c>
    </row>
    <row r="294" spans="2:35" x14ac:dyDescent="0.35">
      <c r="B294" s="3" t="s">
        <v>22</v>
      </c>
      <c r="C294" s="3" t="s">
        <v>7</v>
      </c>
      <c r="D294" s="3" t="s">
        <v>8</v>
      </c>
      <c r="E294" s="3" t="s">
        <v>9</v>
      </c>
      <c r="F294" s="3" t="s">
        <v>10</v>
      </c>
      <c r="G294" s="8">
        <v>2303</v>
      </c>
      <c r="H294" s="8">
        <v>21</v>
      </c>
      <c r="I294" s="8">
        <v>2325</v>
      </c>
      <c r="J294" s="8">
        <v>1878</v>
      </c>
      <c r="K294" s="8">
        <v>10</v>
      </c>
      <c r="L294" s="8">
        <v>1881</v>
      </c>
      <c r="M294" s="8">
        <v>4180</v>
      </c>
      <c r="N294" s="8">
        <v>27</v>
      </c>
      <c r="O294" s="8">
        <v>4206</v>
      </c>
      <c r="P294" s="5" t="str">
        <f>B294</f>
        <v>Boroondara (C)</v>
      </c>
      <c r="Q294" s="13">
        <f>I326/SUM(I326:I329)*100</f>
        <v>43.684781701310627</v>
      </c>
      <c r="R294" s="13">
        <f>L326/SUM(L326:L329)*100</f>
        <v>38.187155310442982</v>
      </c>
      <c r="S294" s="13">
        <f>L314/SUM(L314:L317)*100</f>
        <v>30.76923076923077</v>
      </c>
      <c r="T294" s="13">
        <f>L302/SUM(L302:L305)*100</f>
        <v>38.216957605985037</v>
      </c>
      <c r="U294" s="13">
        <f>O318/SUM(O318:O321)*100</f>
        <v>75.57951482479784</v>
      </c>
      <c r="V294" s="13">
        <f>O322/SUM(O322:O325)*100</f>
        <v>30.139935414424112</v>
      </c>
      <c r="W294" s="13">
        <f>M326/SUM(M326:M329)*100</f>
        <v>63.575233604052052</v>
      </c>
      <c r="X294" s="13">
        <f>N326/SUM(N326:N329)*100</f>
        <v>19.117147707979626</v>
      </c>
      <c r="Y294" s="13">
        <f>O326/SUM(O326:O329)*100</f>
        <v>41.034363965205408</v>
      </c>
      <c r="AA294" s="13">
        <f>I326</f>
        <v>5233</v>
      </c>
      <c r="AB294" s="13">
        <f>L326</f>
        <v>4293</v>
      </c>
      <c r="AC294" s="13">
        <f>L314</f>
        <v>4</v>
      </c>
      <c r="AD294" s="13">
        <f>L302</f>
        <v>4291</v>
      </c>
      <c r="AE294" s="13">
        <f>O318</f>
        <v>4206</v>
      </c>
      <c r="AF294" s="13">
        <f>O322</f>
        <v>5320</v>
      </c>
      <c r="AG294" s="13">
        <f>M326</f>
        <v>7280</v>
      </c>
      <c r="AH294" s="13">
        <f>N326</f>
        <v>2252</v>
      </c>
      <c r="AI294" s="13">
        <f>O326</f>
        <v>9529</v>
      </c>
    </row>
    <row r="295" spans="2:35" x14ac:dyDescent="0.35">
      <c r="F295" s="3" t="s">
        <v>11</v>
      </c>
      <c r="G295" s="8">
        <v>34</v>
      </c>
      <c r="H295" s="8">
        <v>34</v>
      </c>
      <c r="I295" s="8">
        <v>67</v>
      </c>
      <c r="J295" s="8">
        <v>13</v>
      </c>
      <c r="K295" s="8">
        <v>24</v>
      </c>
      <c r="L295" s="8">
        <v>39</v>
      </c>
      <c r="M295" s="8">
        <v>45</v>
      </c>
      <c r="N295" s="8">
        <v>54</v>
      </c>
      <c r="O295" s="8">
        <v>107</v>
      </c>
    </row>
    <row r="296" spans="2:35" x14ac:dyDescent="0.35">
      <c r="E296" s="3" t="s">
        <v>12</v>
      </c>
      <c r="F296" s="3" t="s">
        <v>10</v>
      </c>
      <c r="G296" s="8">
        <v>487</v>
      </c>
      <c r="H296" s="8">
        <v>21</v>
      </c>
      <c r="I296" s="8">
        <v>514</v>
      </c>
      <c r="J296" s="8">
        <v>652</v>
      </c>
      <c r="K296" s="8">
        <v>8</v>
      </c>
      <c r="L296" s="8">
        <v>663</v>
      </c>
      <c r="M296" s="8">
        <v>1142</v>
      </c>
      <c r="N296" s="8">
        <v>35</v>
      </c>
      <c r="O296" s="8">
        <v>1172</v>
      </c>
    </row>
    <row r="297" spans="2:35" x14ac:dyDescent="0.35">
      <c r="F297" s="3" t="s">
        <v>11</v>
      </c>
      <c r="G297" s="8">
        <v>11</v>
      </c>
      <c r="H297" s="8">
        <v>43</v>
      </c>
      <c r="I297" s="8">
        <v>55</v>
      </c>
      <c r="J297" s="8">
        <v>6</v>
      </c>
      <c r="K297" s="8">
        <v>19</v>
      </c>
      <c r="L297" s="8">
        <v>24</v>
      </c>
      <c r="M297" s="8">
        <v>22</v>
      </c>
      <c r="N297" s="8">
        <v>58</v>
      </c>
      <c r="O297" s="8">
        <v>81</v>
      </c>
    </row>
    <row r="298" spans="2:35" x14ac:dyDescent="0.35">
      <c r="D298" s="3" t="s">
        <v>13</v>
      </c>
      <c r="E298" s="3" t="s">
        <v>9</v>
      </c>
      <c r="F298" s="3" t="s">
        <v>10</v>
      </c>
      <c r="G298" s="8">
        <v>1680</v>
      </c>
      <c r="H298" s="8">
        <v>1232</v>
      </c>
      <c r="I298" s="8">
        <v>2911</v>
      </c>
      <c r="J298" s="8">
        <v>1418</v>
      </c>
      <c r="K298" s="8">
        <v>993</v>
      </c>
      <c r="L298" s="8">
        <v>2409</v>
      </c>
      <c r="M298" s="8">
        <v>3095</v>
      </c>
      <c r="N298" s="8">
        <v>2221</v>
      </c>
      <c r="O298" s="8">
        <v>5318</v>
      </c>
    </row>
    <row r="299" spans="2:35" x14ac:dyDescent="0.35">
      <c r="F299" s="3" t="s">
        <v>11</v>
      </c>
      <c r="G299" s="8">
        <v>76</v>
      </c>
      <c r="H299" s="8">
        <v>291</v>
      </c>
      <c r="I299" s="8">
        <v>360</v>
      </c>
      <c r="J299" s="8">
        <v>46</v>
      </c>
      <c r="K299" s="8">
        <v>194</v>
      </c>
      <c r="L299" s="8">
        <v>243</v>
      </c>
      <c r="M299" s="8">
        <v>121</v>
      </c>
      <c r="N299" s="8">
        <v>483</v>
      </c>
      <c r="O299" s="8">
        <v>610</v>
      </c>
    </row>
    <row r="300" spans="2:35" x14ac:dyDescent="0.35">
      <c r="E300" s="3" t="s">
        <v>12</v>
      </c>
      <c r="F300" s="3" t="s">
        <v>10</v>
      </c>
      <c r="G300" s="8">
        <v>1198</v>
      </c>
      <c r="H300" s="8">
        <v>2731</v>
      </c>
      <c r="I300" s="8">
        <v>3934</v>
      </c>
      <c r="J300" s="8">
        <v>1402</v>
      </c>
      <c r="K300" s="8">
        <v>2777</v>
      </c>
      <c r="L300" s="8">
        <v>4176</v>
      </c>
      <c r="M300" s="8">
        <v>2603</v>
      </c>
      <c r="N300" s="8">
        <v>5505</v>
      </c>
      <c r="O300" s="8">
        <v>8105</v>
      </c>
    </row>
    <row r="301" spans="2:35" x14ac:dyDescent="0.35">
      <c r="F301" s="3" t="s">
        <v>11</v>
      </c>
      <c r="G301" s="8">
        <v>140</v>
      </c>
      <c r="H301" s="8">
        <v>1675</v>
      </c>
      <c r="I301" s="8">
        <v>1819</v>
      </c>
      <c r="J301" s="8">
        <v>92</v>
      </c>
      <c r="K301" s="8">
        <v>1701</v>
      </c>
      <c r="L301" s="8">
        <v>1794</v>
      </c>
      <c r="M301" s="8">
        <v>231</v>
      </c>
      <c r="N301" s="8">
        <v>3374</v>
      </c>
      <c r="O301" s="8">
        <v>3610</v>
      </c>
    </row>
    <row r="302" spans="2:35" x14ac:dyDescent="0.35">
      <c r="D302" s="3" t="s">
        <v>3</v>
      </c>
      <c r="E302" s="3" t="s">
        <v>9</v>
      </c>
      <c r="F302" s="3" t="s">
        <v>10</v>
      </c>
      <c r="G302" s="8">
        <v>3984</v>
      </c>
      <c r="H302" s="8">
        <v>1251</v>
      </c>
      <c r="I302" s="8">
        <v>5233</v>
      </c>
      <c r="J302" s="8">
        <v>3293</v>
      </c>
      <c r="K302" s="8">
        <v>1002</v>
      </c>
      <c r="L302" s="8">
        <v>4291</v>
      </c>
      <c r="M302" s="8">
        <v>7280</v>
      </c>
      <c r="N302" s="8">
        <v>2249</v>
      </c>
      <c r="O302" s="8">
        <v>9525</v>
      </c>
    </row>
    <row r="303" spans="2:35" x14ac:dyDescent="0.35">
      <c r="F303" s="3" t="s">
        <v>11</v>
      </c>
      <c r="G303" s="8">
        <v>107</v>
      </c>
      <c r="H303" s="8">
        <v>321</v>
      </c>
      <c r="I303" s="8">
        <v>429</v>
      </c>
      <c r="J303" s="8">
        <v>62</v>
      </c>
      <c r="K303" s="8">
        <v>222</v>
      </c>
      <c r="L303" s="8">
        <v>282</v>
      </c>
      <c r="M303" s="8">
        <v>172</v>
      </c>
      <c r="N303" s="8">
        <v>541</v>
      </c>
      <c r="O303" s="8">
        <v>708</v>
      </c>
    </row>
    <row r="304" spans="2:35" x14ac:dyDescent="0.35">
      <c r="E304" s="3" t="s">
        <v>12</v>
      </c>
      <c r="F304" s="3" t="s">
        <v>10</v>
      </c>
      <c r="G304" s="8">
        <v>1690</v>
      </c>
      <c r="H304" s="8">
        <v>2755</v>
      </c>
      <c r="I304" s="8">
        <v>4447</v>
      </c>
      <c r="J304" s="8">
        <v>2050</v>
      </c>
      <c r="K304" s="8">
        <v>2784</v>
      </c>
      <c r="L304" s="8">
        <v>4834</v>
      </c>
      <c r="M304" s="8">
        <v>3741</v>
      </c>
      <c r="N304" s="8">
        <v>5535</v>
      </c>
      <c r="O304" s="8">
        <v>9282</v>
      </c>
    </row>
    <row r="305" spans="3:15" x14ac:dyDescent="0.35">
      <c r="F305" s="3" t="s">
        <v>11</v>
      </c>
      <c r="G305" s="8">
        <v>157</v>
      </c>
      <c r="H305" s="8">
        <v>1715</v>
      </c>
      <c r="I305" s="8">
        <v>1870</v>
      </c>
      <c r="J305" s="8">
        <v>100</v>
      </c>
      <c r="K305" s="8">
        <v>1722</v>
      </c>
      <c r="L305" s="8">
        <v>1821</v>
      </c>
      <c r="M305" s="8">
        <v>257</v>
      </c>
      <c r="N305" s="8">
        <v>3438</v>
      </c>
      <c r="O305" s="8">
        <v>3692</v>
      </c>
    </row>
    <row r="306" spans="3:15" x14ac:dyDescent="0.35">
      <c r="C306" s="3" t="s">
        <v>14</v>
      </c>
      <c r="D306" s="3" t="s">
        <v>8</v>
      </c>
      <c r="E306" s="3" t="s">
        <v>9</v>
      </c>
      <c r="F306" s="3" t="s">
        <v>10</v>
      </c>
      <c r="G306" s="8">
        <v>0</v>
      </c>
      <c r="H306" s="8">
        <v>0</v>
      </c>
      <c r="I306" s="8">
        <v>0</v>
      </c>
      <c r="J306" s="8">
        <v>0</v>
      </c>
      <c r="K306" s="8">
        <v>0</v>
      </c>
      <c r="L306" s="8">
        <v>0</v>
      </c>
      <c r="M306" s="8">
        <v>0</v>
      </c>
      <c r="N306" s="8">
        <v>0</v>
      </c>
      <c r="O306" s="8">
        <v>0</v>
      </c>
    </row>
    <row r="307" spans="3:15" x14ac:dyDescent="0.35">
      <c r="F307" s="3" t="s">
        <v>11</v>
      </c>
      <c r="G307" s="8">
        <v>0</v>
      </c>
      <c r="H307" s="8">
        <v>0</v>
      </c>
      <c r="I307" s="8">
        <v>0</v>
      </c>
      <c r="J307" s="8">
        <v>5</v>
      </c>
      <c r="K307" s="8">
        <v>0</v>
      </c>
      <c r="L307" s="8">
        <v>0</v>
      </c>
      <c r="M307" s="8">
        <v>5</v>
      </c>
      <c r="N307" s="8">
        <v>0</v>
      </c>
      <c r="O307" s="8">
        <v>0</v>
      </c>
    </row>
    <row r="308" spans="3:15" x14ac:dyDescent="0.35">
      <c r="E308" s="3" t="s">
        <v>12</v>
      </c>
      <c r="F308" s="3" t="s">
        <v>10</v>
      </c>
      <c r="G308" s="8">
        <v>0</v>
      </c>
      <c r="H308" s="8">
        <v>0</v>
      </c>
      <c r="I308" s="8">
        <v>0</v>
      </c>
      <c r="J308" s="8">
        <v>0</v>
      </c>
      <c r="K308" s="8">
        <v>0</v>
      </c>
      <c r="L308" s="8">
        <v>0</v>
      </c>
      <c r="M308" s="8">
        <v>0</v>
      </c>
      <c r="N308" s="8">
        <v>0</v>
      </c>
      <c r="O308" s="8">
        <v>0</v>
      </c>
    </row>
    <row r="309" spans="3:15" x14ac:dyDescent="0.35">
      <c r="F309" s="3" t="s">
        <v>11</v>
      </c>
      <c r="G309" s="8">
        <v>0</v>
      </c>
      <c r="H309" s="8">
        <v>0</v>
      </c>
      <c r="I309" s="8">
        <v>0</v>
      </c>
      <c r="J309" s="8">
        <v>0</v>
      </c>
      <c r="K309" s="8">
        <v>0</v>
      </c>
      <c r="L309" s="8">
        <v>0</v>
      </c>
      <c r="M309" s="8">
        <v>0</v>
      </c>
      <c r="N309" s="8">
        <v>0</v>
      </c>
      <c r="O309" s="8">
        <v>0</v>
      </c>
    </row>
    <row r="310" spans="3:15" x14ac:dyDescent="0.35">
      <c r="D310" s="3" t="s">
        <v>13</v>
      </c>
      <c r="E310" s="3" t="s">
        <v>9</v>
      </c>
      <c r="F310" s="3" t="s">
        <v>10</v>
      </c>
      <c r="G310" s="8">
        <v>0</v>
      </c>
      <c r="H310" s="8">
        <v>0</v>
      </c>
      <c r="I310" s="8">
        <v>0</v>
      </c>
      <c r="J310" s="8">
        <v>0</v>
      </c>
      <c r="K310" s="8">
        <v>4</v>
      </c>
      <c r="L310" s="8">
        <v>4</v>
      </c>
      <c r="M310" s="8">
        <v>0</v>
      </c>
      <c r="N310" s="8">
        <v>4</v>
      </c>
      <c r="O310" s="8">
        <v>4</v>
      </c>
    </row>
    <row r="311" spans="3:15" x14ac:dyDescent="0.35">
      <c r="F311" s="3" t="s">
        <v>11</v>
      </c>
      <c r="G311" s="8">
        <v>0</v>
      </c>
      <c r="H311" s="8">
        <v>0</v>
      </c>
      <c r="I311" s="8">
        <v>0</v>
      </c>
      <c r="J311" s="8">
        <v>0</v>
      </c>
      <c r="K311" s="8">
        <v>5</v>
      </c>
      <c r="L311" s="8">
        <v>5</v>
      </c>
      <c r="M311" s="8">
        <v>0</v>
      </c>
      <c r="N311" s="8">
        <v>5</v>
      </c>
      <c r="O311" s="8">
        <v>5</v>
      </c>
    </row>
    <row r="312" spans="3:15" x14ac:dyDescent="0.35">
      <c r="E312" s="3" t="s">
        <v>12</v>
      </c>
      <c r="F312" s="3" t="s">
        <v>10</v>
      </c>
      <c r="G312" s="8">
        <v>0</v>
      </c>
      <c r="H312" s="8">
        <v>0</v>
      </c>
      <c r="I312" s="8">
        <v>0</v>
      </c>
      <c r="J312" s="8">
        <v>0</v>
      </c>
      <c r="K312" s="8">
        <v>0</v>
      </c>
      <c r="L312" s="8">
        <v>0</v>
      </c>
      <c r="M312" s="8">
        <v>0</v>
      </c>
      <c r="N312" s="8">
        <v>0</v>
      </c>
      <c r="O312" s="8">
        <v>0</v>
      </c>
    </row>
    <row r="313" spans="3:15" x14ac:dyDescent="0.35">
      <c r="F313" s="3" t="s">
        <v>11</v>
      </c>
      <c r="G313" s="8">
        <v>0</v>
      </c>
      <c r="H313" s="8">
        <v>0</v>
      </c>
      <c r="I313" s="8">
        <v>0</v>
      </c>
      <c r="J313" s="8">
        <v>0</v>
      </c>
      <c r="K313" s="8">
        <v>0</v>
      </c>
      <c r="L313" s="8">
        <v>0</v>
      </c>
      <c r="M313" s="8">
        <v>0</v>
      </c>
      <c r="N313" s="8">
        <v>0</v>
      </c>
      <c r="O313" s="8">
        <v>0</v>
      </c>
    </row>
    <row r="314" spans="3:15" x14ac:dyDescent="0.35">
      <c r="D314" s="3" t="s">
        <v>3</v>
      </c>
      <c r="E314" s="3" t="s">
        <v>9</v>
      </c>
      <c r="F314" s="3" t="s">
        <v>10</v>
      </c>
      <c r="G314" s="8">
        <v>0</v>
      </c>
      <c r="H314" s="8">
        <v>0</v>
      </c>
      <c r="I314" s="8">
        <v>0</v>
      </c>
      <c r="J314" s="8">
        <v>0</v>
      </c>
      <c r="K314" s="8">
        <v>4</v>
      </c>
      <c r="L314" s="8">
        <v>4</v>
      </c>
      <c r="M314" s="8">
        <v>0</v>
      </c>
      <c r="N314" s="8">
        <v>4</v>
      </c>
      <c r="O314" s="8">
        <v>4</v>
      </c>
    </row>
    <row r="315" spans="3:15" x14ac:dyDescent="0.35">
      <c r="F315" s="3" t="s">
        <v>11</v>
      </c>
      <c r="G315" s="8">
        <v>0</v>
      </c>
      <c r="H315" s="8">
        <v>0</v>
      </c>
      <c r="I315" s="8">
        <v>0</v>
      </c>
      <c r="J315" s="8">
        <v>5</v>
      </c>
      <c r="K315" s="8">
        <v>8</v>
      </c>
      <c r="L315" s="8">
        <v>9</v>
      </c>
      <c r="M315" s="8">
        <v>5</v>
      </c>
      <c r="N315" s="8">
        <v>8</v>
      </c>
      <c r="O315" s="8">
        <v>9</v>
      </c>
    </row>
    <row r="316" spans="3:15" x14ac:dyDescent="0.35">
      <c r="E316" s="3" t="s">
        <v>12</v>
      </c>
      <c r="F316" s="3" t="s">
        <v>10</v>
      </c>
      <c r="G316" s="8">
        <v>0</v>
      </c>
      <c r="H316" s="8">
        <v>0</v>
      </c>
      <c r="I316" s="8">
        <v>0</v>
      </c>
      <c r="J316" s="8">
        <v>0</v>
      </c>
      <c r="K316" s="8">
        <v>0</v>
      </c>
      <c r="L316" s="8">
        <v>0</v>
      </c>
      <c r="M316" s="8">
        <v>0</v>
      </c>
      <c r="N316" s="8">
        <v>0</v>
      </c>
      <c r="O316" s="8">
        <v>0</v>
      </c>
    </row>
    <row r="317" spans="3:15" x14ac:dyDescent="0.35">
      <c r="F317" s="3" t="s">
        <v>11</v>
      </c>
      <c r="G317" s="8">
        <v>0</v>
      </c>
      <c r="H317" s="8">
        <v>0</v>
      </c>
      <c r="I317" s="8">
        <v>0</v>
      </c>
      <c r="J317" s="8">
        <v>0</v>
      </c>
      <c r="K317" s="8">
        <v>0</v>
      </c>
      <c r="L317" s="8">
        <v>0</v>
      </c>
      <c r="M317" s="8">
        <v>0</v>
      </c>
      <c r="N317" s="8">
        <v>0</v>
      </c>
      <c r="O317" s="8">
        <v>0</v>
      </c>
    </row>
    <row r="318" spans="3:15" x14ac:dyDescent="0.35">
      <c r="C318" s="3" t="s">
        <v>3</v>
      </c>
      <c r="D318" s="3" t="s">
        <v>8</v>
      </c>
      <c r="E318" s="3" t="s">
        <v>9</v>
      </c>
      <c r="F318" s="3" t="s">
        <v>10</v>
      </c>
      <c r="G318" s="8">
        <v>2303</v>
      </c>
      <c r="H318" s="8">
        <v>21</v>
      </c>
      <c r="I318" s="8">
        <v>2325</v>
      </c>
      <c r="J318" s="8">
        <v>1878</v>
      </c>
      <c r="K318" s="8">
        <v>10</v>
      </c>
      <c r="L318" s="8">
        <v>1881</v>
      </c>
      <c r="M318" s="8">
        <v>4180</v>
      </c>
      <c r="N318" s="8">
        <v>27</v>
      </c>
      <c r="O318" s="8">
        <v>4206</v>
      </c>
    </row>
    <row r="319" spans="3:15" x14ac:dyDescent="0.35">
      <c r="F319" s="3" t="s">
        <v>11</v>
      </c>
      <c r="G319" s="8">
        <v>34</v>
      </c>
      <c r="H319" s="8">
        <v>34</v>
      </c>
      <c r="I319" s="8">
        <v>67</v>
      </c>
      <c r="J319" s="8">
        <v>19</v>
      </c>
      <c r="K319" s="8">
        <v>23</v>
      </c>
      <c r="L319" s="8">
        <v>42</v>
      </c>
      <c r="M319" s="8">
        <v>50</v>
      </c>
      <c r="N319" s="8">
        <v>54</v>
      </c>
      <c r="O319" s="8">
        <v>102</v>
      </c>
    </row>
    <row r="320" spans="3:15" x14ac:dyDescent="0.35">
      <c r="E320" s="3" t="s">
        <v>12</v>
      </c>
      <c r="F320" s="3" t="s">
        <v>10</v>
      </c>
      <c r="G320" s="8">
        <v>487</v>
      </c>
      <c r="H320" s="8">
        <v>21</v>
      </c>
      <c r="I320" s="8">
        <v>514</v>
      </c>
      <c r="J320" s="8">
        <v>652</v>
      </c>
      <c r="K320" s="8">
        <v>8</v>
      </c>
      <c r="L320" s="8">
        <v>663</v>
      </c>
      <c r="M320" s="8">
        <v>1142</v>
      </c>
      <c r="N320" s="8">
        <v>35</v>
      </c>
      <c r="O320" s="8">
        <v>1172</v>
      </c>
    </row>
    <row r="321" spans="2:35" x14ac:dyDescent="0.35">
      <c r="F321" s="3" t="s">
        <v>11</v>
      </c>
      <c r="G321" s="8">
        <v>11</v>
      </c>
      <c r="H321" s="8">
        <v>43</v>
      </c>
      <c r="I321" s="8">
        <v>55</v>
      </c>
      <c r="J321" s="8">
        <v>6</v>
      </c>
      <c r="K321" s="8">
        <v>19</v>
      </c>
      <c r="L321" s="8">
        <v>31</v>
      </c>
      <c r="M321" s="8">
        <v>22</v>
      </c>
      <c r="N321" s="8">
        <v>60</v>
      </c>
      <c r="O321" s="8">
        <v>85</v>
      </c>
    </row>
    <row r="322" spans="2:35" x14ac:dyDescent="0.35">
      <c r="D322" s="3" t="s">
        <v>13</v>
      </c>
      <c r="E322" s="3" t="s">
        <v>9</v>
      </c>
      <c r="F322" s="3" t="s">
        <v>10</v>
      </c>
      <c r="G322" s="8">
        <v>1680</v>
      </c>
      <c r="H322" s="8">
        <v>1232</v>
      </c>
      <c r="I322" s="8">
        <v>2911</v>
      </c>
      <c r="J322" s="8">
        <v>1418</v>
      </c>
      <c r="K322" s="8">
        <v>990</v>
      </c>
      <c r="L322" s="8">
        <v>2408</v>
      </c>
      <c r="M322" s="8">
        <v>3095</v>
      </c>
      <c r="N322" s="8">
        <v>2227</v>
      </c>
      <c r="O322" s="8">
        <v>5320</v>
      </c>
    </row>
    <row r="323" spans="2:35" x14ac:dyDescent="0.35">
      <c r="F323" s="3" t="s">
        <v>11</v>
      </c>
      <c r="G323" s="8">
        <v>76</v>
      </c>
      <c r="H323" s="8">
        <v>291</v>
      </c>
      <c r="I323" s="8">
        <v>360</v>
      </c>
      <c r="J323" s="8">
        <v>46</v>
      </c>
      <c r="K323" s="8">
        <v>206</v>
      </c>
      <c r="L323" s="8">
        <v>252</v>
      </c>
      <c r="M323" s="8">
        <v>121</v>
      </c>
      <c r="N323" s="8">
        <v>492</v>
      </c>
      <c r="O323" s="8">
        <v>612</v>
      </c>
    </row>
    <row r="324" spans="2:35" x14ac:dyDescent="0.35">
      <c r="E324" s="3" t="s">
        <v>12</v>
      </c>
      <c r="F324" s="3" t="s">
        <v>10</v>
      </c>
      <c r="G324" s="8">
        <v>1198</v>
      </c>
      <c r="H324" s="8">
        <v>2731</v>
      </c>
      <c r="I324" s="8">
        <v>3934</v>
      </c>
      <c r="J324" s="8">
        <v>1402</v>
      </c>
      <c r="K324" s="8">
        <v>2780</v>
      </c>
      <c r="L324" s="8">
        <v>4175</v>
      </c>
      <c r="M324" s="8">
        <v>2603</v>
      </c>
      <c r="N324" s="8">
        <v>5509</v>
      </c>
      <c r="O324" s="8">
        <v>8109</v>
      </c>
    </row>
    <row r="325" spans="2:35" x14ac:dyDescent="0.35">
      <c r="F325" s="3" t="s">
        <v>11</v>
      </c>
      <c r="G325" s="8">
        <v>140</v>
      </c>
      <c r="H325" s="8">
        <v>1675</v>
      </c>
      <c r="I325" s="8">
        <v>1819</v>
      </c>
      <c r="J325" s="8">
        <v>92</v>
      </c>
      <c r="K325" s="8">
        <v>1701</v>
      </c>
      <c r="L325" s="8">
        <v>1794</v>
      </c>
      <c r="M325" s="8">
        <v>231</v>
      </c>
      <c r="N325" s="8">
        <v>3374</v>
      </c>
      <c r="O325" s="8">
        <v>3610</v>
      </c>
    </row>
    <row r="326" spans="2:35" x14ac:dyDescent="0.35">
      <c r="D326" s="3" t="s">
        <v>3</v>
      </c>
      <c r="E326" s="3" t="s">
        <v>9</v>
      </c>
      <c r="F326" s="3" t="s">
        <v>10</v>
      </c>
      <c r="G326" s="8">
        <v>3984</v>
      </c>
      <c r="H326" s="8">
        <v>1251</v>
      </c>
      <c r="I326" s="8">
        <v>5233</v>
      </c>
      <c r="J326" s="8">
        <v>3293</v>
      </c>
      <c r="K326" s="8">
        <v>997</v>
      </c>
      <c r="L326" s="8">
        <v>4293</v>
      </c>
      <c r="M326" s="8">
        <v>7280</v>
      </c>
      <c r="N326" s="8">
        <v>2252</v>
      </c>
      <c r="O326" s="8">
        <v>9529</v>
      </c>
    </row>
    <row r="327" spans="2:35" x14ac:dyDescent="0.35">
      <c r="F327" s="3" t="s">
        <v>11</v>
      </c>
      <c r="G327" s="8">
        <v>107</v>
      </c>
      <c r="H327" s="8">
        <v>321</v>
      </c>
      <c r="I327" s="8">
        <v>429</v>
      </c>
      <c r="J327" s="8">
        <v>62</v>
      </c>
      <c r="K327" s="8">
        <v>226</v>
      </c>
      <c r="L327" s="8">
        <v>290</v>
      </c>
      <c r="M327" s="8">
        <v>173</v>
      </c>
      <c r="N327" s="8">
        <v>551</v>
      </c>
      <c r="O327" s="8">
        <v>716</v>
      </c>
    </row>
    <row r="328" spans="2:35" x14ac:dyDescent="0.35">
      <c r="E328" s="3" t="s">
        <v>12</v>
      </c>
      <c r="F328" s="3" t="s">
        <v>10</v>
      </c>
      <c r="G328" s="8">
        <v>1690</v>
      </c>
      <c r="H328" s="8">
        <v>2755</v>
      </c>
      <c r="I328" s="8">
        <v>4447</v>
      </c>
      <c r="J328" s="8">
        <v>2050</v>
      </c>
      <c r="K328" s="8">
        <v>2789</v>
      </c>
      <c r="L328" s="8">
        <v>4837</v>
      </c>
      <c r="M328" s="8">
        <v>3741</v>
      </c>
      <c r="N328" s="8">
        <v>5538</v>
      </c>
      <c r="O328" s="8">
        <v>9282</v>
      </c>
    </row>
    <row r="329" spans="2:35" x14ac:dyDescent="0.35">
      <c r="F329" s="3" t="s">
        <v>11</v>
      </c>
      <c r="G329" s="8">
        <v>157</v>
      </c>
      <c r="H329" s="8">
        <v>1715</v>
      </c>
      <c r="I329" s="8">
        <v>1870</v>
      </c>
      <c r="J329" s="8">
        <v>100</v>
      </c>
      <c r="K329" s="8">
        <v>1720</v>
      </c>
      <c r="L329" s="8">
        <v>1822</v>
      </c>
      <c r="M329" s="8">
        <v>257</v>
      </c>
      <c r="N329" s="8">
        <v>3439</v>
      </c>
      <c r="O329" s="8">
        <v>3695</v>
      </c>
    </row>
    <row r="330" spans="2:35" x14ac:dyDescent="0.35">
      <c r="B330" s="3" t="s">
        <v>23</v>
      </c>
      <c r="C330" s="3" t="s">
        <v>7</v>
      </c>
      <c r="D330" s="3" t="s">
        <v>8</v>
      </c>
      <c r="E330" s="3" t="s">
        <v>9</v>
      </c>
      <c r="F330" s="3" t="s">
        <v>10</v>
      </c>
      <c r="G330" s="8">
        <v>1800</v>
      </c>
      <c r="H330" s="8">
        <v>56</v>
      </c>
      <c r="I330" s="8">
        <v>1861</v>
      </c>
      <c r="J330" s="8">
        <v>1455</v>
      </c>
      <c r="K330" s="8">
        <v>32</v>
      </c>
      <c r="L330" s="8">
        <v>1484</v>
      </c>
      <c r="M330" s="8">
        <v>3257</v>
      </c>
      <c r="N330" s="8">
        <v>90</v>
      </c>
      <c r="O330" s="8">
        <v>3347</v>
      </c>
      <c r="P330" s="5" t="str">
        <f>B330</f>
        <v>Brimbank (C)</v>
      </c>
      <c r="Q330" s="13">
        <f>I362/SUM(I362:I365)*100</f>
        <v>37.845942935481105</v>
      </c>
      <c r="R330" s="13">
        <f>L362/SUM(L362:L365)*100</f>
        <v>37.324876940552819</v>
      </c>
      <c r="S330" s="13">
        <f>L350/SUM(L350:L353)*100</f>
        <v>17.921146953405017</v>
      </c>
      <c r="T330" s="13">
        <f>L338/SUM(L338:L341)*100</f>
        <v>37.829171120396467</v>
      </c>
      <c r="U330" s="13">
        <f>O354/SUM(O354:O357)*100</f>
        <v>65.758526068208539</v>
      </c>
      <c r="V330" s="13">
        <f>O358/SUM(O358:O361)*100</f>
        <v>29.215777803711052</v>
      </c>
      <c r="W330" s="13">
        <f>M362/SUM(M362:M365)*100</f>
        <v>61.822147318330522</v>
      </c>
      <c r="X330" s="13">
        <f>N362/SUM(N362:N365)*100</f>
        <v>17.486428688929102</v>
      </c>
      <c r="Y330" s="13">
        <f>O362/SUM(O362:O365)*100</f>
        <v>37.593308750786939</v>
      </c>
      <c r="AA330" s="13">
        <f>I362</f>
        <v>4417</v>
      </c>
      <c r="AB330" s="13">
        <f>L362</f>
        <v>3943</v>
      </c>
      <c r="AC330" s="13">
        <f>L350</f>
        <v>50</v>
      </c>
      <c r="AD330" s="13">
        <f>L338</f>
        <v>3893</v>
      </c>
      <c r="AE330" s="13">
        <f>O354</f>
        <v>3355</v>
      </c>
      <c r="AF330" s="13">
        <f>O358</f>
        <v>5007</v>
      </c>
      <c r="AG330" s="13">
        <f>M362</f>
        <v>6236</v>
      </c>
      <c r="AH330" s="13">
        <f>N362</f>
        <v>2126</v>
      </c>
      <c r="AI330" s="13">
        <f>O362</f>
        <v>8360</v>
      </c>
    </row>
    <row r="331" spans="2:35" x14ac:dyDescent="0.35">
      <c r="F331" s="3" t="s">
        <v>11</v>
      </c>
      <c r="G331" s="8">
        <v>126</v>
      </c>
      <c r="H331" s="8">
        <v>178</v>
      </c>
      <c r="I331" s="8">
        <v>305</v>
      </c>
      <c r="J331" s="8">
        <v>58</v>
      </c>
      <c r="K331" s="8">
        <v>78</v>
      </c>
      <c r="L331" s="8">
        <v>135</v>
      </c>
      <c r="M331" s="8">
        <v>188</v>
      </c>
      <c r="N331" s="8">
        <v>252</v>
      </c>
      <c r="O331" s="8">
        <v>440</v>
      </c>
    </row>
    <row r="332" spans="2:35" x14ac:dyDescent="0.35">
      <c r="E332" s="3" t="s">
        <v>12</v>
      </c>
      <c r="F332" s="3" t="s">
        <v>10</v>
      </c>
      <c r="G332" s="8">
        <v>386</v>
      </c>
      <c r="H332" s="8">
        <v>38</v>
      </c>
      <c r="I332" s="8">
        <v>416</v>
      </c>
      <c r="J332" s="8">
        <v>414</v>
      </c>
      <c r="K332" s="8">
        <v>19</v>
      </c>
      <c r="L332" s="8">
        <v>436</v>
      </c>
      <c r="M332" s="8">
        <v>801</v>
      </c>
      <c r="N332" s="8">
        <v>54</v>
      </c>
      <c r="O332" s="8">
        <v>855</v>
      </c>
    </row>
    <row r="333" spans="2:35" x14ac:dyDescent="0.35">
      <c r="F333" s="3" t="s">
        <v>11</v>
      </c>
      <c r="G333" s="8">
        <v>63</v>
      </c>
      <c r="H333" s="8">
        <v>210</v>
      </c>
      <c r="I333" s="8">
        <v>277</v>
      </c>
      <c r="J333" s="8">
        <v>36</v>
      </c>
      <c r="K333" s="8">
        <v>81</v>
      </c>
      <c r="L333" s="8">
        <v>115</v>
      </c>
      <c r="M333" s="8">
        <v>97</v>
      </c>
      <c r="N333" s="8">
        <v>295</v>
      </c>
      <c r="O333" s="8">
        <v>393</v>
      </c>
    </row>
    <row r="334" spans="2:35" x14ac:dyDescent="0.35">
      <c r="D334" s="3" t="s">
        <v>13</v>
      </c>
      <c r="E334" s="3" t="s">
        <v>9</v>
      </c>
      <c r="F334" s="3" t="s">
        <v>10</v>
      </c>
      <c r="G334" s="8">
        <v>1526</v>
      </c>
      <c r="H334" s="8">
        <v>1035</v>
      </c>
      <c r="I334" s="8">
        <v>2562</v>
      </c>
      <c r="J334" s="8">
        <v>1453</v>
      </c>
      <c r="K334" s="8">
        <v>953</v>
      </c>
      <c r="L334" s="8">
        <v>2407</v>
      </c>
      <c r="M334" s="8">
        <v>2975</v>
      </c>
      <c r="N334" s="8">
        <v>1988</v>
      </c>
      <c r="O334" s="8">
        <v>4965</v>
      </c>
    </row>
    <row r="335" spans="2:35" x14ac:dyDescent="0.35">
      <c r="F335" s="3" t="s">
        <v>11</v>
      </c>
      <c r="G335" s="8">
        <v>232</v>
      </c>
      <c r="H335" s="8">
        <v>719</v>
      </c>
      <c r="I335" s="8">
        <v>944</v>
      </c>
      <c r="J335" s="8">
        <v>147</v>
      </c>
      <c r="K335" s="8">
        <v>425</v>
      </c>
      <c r="L335" s="8">
        <v>573</v>
      </c>
      <c r="M335" s="8">
        <v>375</v>
      </c>
      <c r="N335" s="8">
        <v>1142</v>
      </c>
      <c r="O335" s="8">
        <v>1516</v>
      </c>
    </row>
    <row r="336" spans="2:35" x14ac:dyDescent="0.35">
      <c r="E336" s="3" t="s">
        <v>12</v>
      </c>
      <c r="F336" s="3" t="s">
        <v>10</v>
      </c>
      <c r="G336" s="8">
        <v>795</v>
      </c>
      <c r="H336" s="8">
        <v>2018</v>
      </c>
      <c r="I336" s="8">
        <v>2819</v>
      </c>
      <c r="J336" s="8">
        <v>1086</v>
      </c>
      <c r="K336" s="8">
        <v>1930</v>
      </c>
      <c r="L336" s="8">
        <v>3017</v>
      </c>
      <c r="M336" s="8">
        <v>1881</v>
      </c>
      <c r="N336" s="8">
        <v>3955</v>
      </c>
      <c r="O336" s="8">
        <v>5836</v>
      </c>
    </row>
    <row r="337" spans="3:15" x14ac:dyDescent="0.35">
      <c r="F337" s="3" t="s">
        <v>11</v>
      </c>
      <c r="G337" s="8">
        <v>290</v>
      </c>
      <c r="H337" s="8">
        <v>2198</v>
      </c>
      <c r="I337" s="8">
        <v>2495</v>
      </c>
      <c r="J337" s="8">
        <v>213</v>
      </c>
      <c r="K337" s="8">
        <v>1909</v>
      </c>
      <c r="L337" s="8">
        <v>2117</v>
      </c>
      <c r="M337" s="8">
        <v>498</v>
      </c>
      <c r="N337" s="8">
        <v>4109</v>
      </c>
      <c r="O337" s="8">
        <v>4612</v>
      </c>
    </row>
    <row r="338" spans="3:15" x14ac:dyDescent="0.35">
      <c r="D338" s="3" t="s">
        <v>3</v>
      </c>
      <c r="E338" s="3" t="s">
        <v>9</v>
      </c>
      <c r="F338" s="3" t="s">
        <v>10</v>
      </c>
      <c r="G338" s="8">
        <v>3325</v>
      </c>
      <c r="H338" s="8">
        <v>1092</v>
      </c>
      <c r="I338" s="8">
        <v>4417</v>
      </c>
      <c r="J338" s="8">
        <v>2907</v>
      </c>
      <c r="K338" s="8">
        <v>987</v>
      </c>
      <c r="L338" s="8">
        <v>3893</v>
      </c>
      <c r="M338" s="8">
        <v>6230</v>
      </c>
      <c r="N338" s="8">
        <v>2081</v>
      </c>
      <c r="O338" s="8">
        <v>8305</v>
      </c>
    </row>
    <row r="339" spans="3:15" x14ac:dyDescent="0.35">
      <c r="F339" s="3" t="s">
        <v>11</v>
      </c>
      <c r="G339" s="8">
        <v>356</v>
      </c>
      <c r="H339" s="8">
        <v>896</v>
      </c>
      <c r="I339" s="8">
        <v>1249</v>
      </c>
      <c r="J339" s="8">
        <v>204</v>
      </c>
      <c r="K339" s="8">
        <v>504</v>
      </c>
      <c r="L339" s="8">
        <v>707</v>
      </c>
      <c r="M339" s="8">
        <v>559</v>
      </c>
      <c r="N339" s="8">
        <v>1396</v>
      </c>
      <c r="O339" s="8">
        <v>1954</v>
      </c>
    </row>
    <row r="340" spans="3:15" x14ac:dyDescent="0.35">
      <c r="E340" s="3" t="s">
        <v>12</v>
      </c>
      <c r="F340" s="3" t="s">
        <v>10</v>
      </c>
      <c r="G340" s="8">
        <v>1176</v>
      </c>
      <c r="H340" s="8">
        <v>2055</v>
      </c>
      <c r="I340" s="8">
        <v>3239</v>
      </c>
      <c r="J340" s="8">
        <v>1503</v>
      </c>
      <c r="K340" s="8">
        <v>1950</v>
      </c>
      <c r="L340" s="8">
        <v>3455</v>
      </c>
      <c r="M340" s="8">
        <v>2682</v>
      </c>
      <c r="N340" s="8">
        <v>4004</v>
      </c>
      <c r="O340" s="8">
        <v>6689</v>
      </c>
    </row>
    <row r="341" spans="3:15" x14ac:dyDescent="0.35">
      <c r="F341" s="3" t="s">
        <v>11</v>
      </c>
      <c r="G341" s="8">
        <v>357</v>
      </c>
      <c r="H341" s="8">
        <v>2416</v>
      </c>
      <c r="I341" s="8">
        <v>2766</v>
      </c>
      <c r="J341" s="8">
        <v>244</v>
      </c>
      <c r="K341" s="8">
        <v>1987</v>
      </c>
      <c r="L341" s="8">
        <v>2236</v>
      </c>
      <c r="M341" s="8">
        <v>599</v>
      </c>
      <c r="N341" s="8">
        <v>4400</v>
      </c>
      <c r="O341" s="8">
        <v>5004</v>
      </c>
    </row>
    <row r="342" spans="3:15" x14ac:dyDescent="0.35">
      <c r="C342" s="3" t="s">
        <v>14</v>
      </c>
      <c r="D342" s="3" t="s">
        <v>8</v>
      </c>
      <c r="E342" s="3" t="s">
        <v>9</v>
      </c>
      <c r="F342" s="3" t="s">
        <v>10</v>
      </c>
      <c r="G342" s="8">
        <v>0</v>
      </c>
      <c r="H342" s="8">
        <v>0</v>
      </c>
      <c r="I342" s="8">
        <v>0</v>
      </c>
      <c r="J342" s="8">
        <v>0</v>
      </c>
      <c r="K342" s="8">
        <v>9</v>
      </c>
      <c r="L342" s="8">
        <v>7</v>
      </c>
      <c r="M342" s="8">
        <v>0</v>
      </c>
      <c r="N342" s="8">
        <v>9</v>
      </c>
      <c r="O342" s="8">
        <v>7</v>
      </c>
    </row>
    <row r="343" spans="3:15" x14ac:dyDescent="0.35">
      <c r="F343" s="3" t="s">
        <v>11</v>
      </c>
      <c r="G343" s="8">
        <v>0</v>
      </c>
      <c r="H343" s="8">
        <v>0</v>
      </c>
      <c r="I343" s="8">
        <v>0</v>
      </c>
      <c r="J343" s="8">
        <v>5</v>
      </c>
      <c r="K343" s="8">
        <v>43</v>
      </c>
      <c r="L343" s="8">
        <v>45</v>
      </c>
      <c r="M343" s="8">
        <v>5</v>
      </c>
      <c r="N343" s="8">
        <v>43</v>
      </c>
      <c r="O343" s="8">
        <v>45</v>
      </c>
    </row>
    <row r="344" spans="3:15" x14ac:dyDescent="0.35">
      <c r="E344" s="3" t="s">
        <v>12</v>
      </c>
      <c r="F344" s="3" t="s">
        <v>10</v>
      </c>
      <c r="G344" s="8">
        <v>0</v>
      </c>
      <c r="H344" s="8">
        <v>0</v>
      </c>
      <c r="I344" s="8">
        <v>0</v>
      </c>
      <c r="J344" s="8">
        <v>0</v>
      </c>
      <c r="K344" s="8">
        <v>5</v>
      </c>
      <c r="L344" s="8">
        <v>5</v>
      </c>
      <c r="M344" s="8">
        <v>0</v>
      </c>
      <c r="N344" s="8">
        <v>5</v>
      </c>
      <c r="O344" s="8">
        <v>5</v>
      </c>
    </row>
    <row r="345" spans="3:15" x14ac:dyDescent="0.35">
      <c r="F345" s="3" t="s">
        <v>11</v>
      </c>
      <c r="G345" s="8">
        <v>0</v>
      </c>
      <c r="H345" s="8">
        <v>0</v>
      </c>
      <c r="I345" s="8">
        <v>0</v>
      </c>
      <c r="J345" s="8">
        <v>0</v>
      </c>
      <c r="K345" s="8">
        <v>9</v>
      </c>
      <c r="L345" s="8">
        <v>9</v>
      </c>
      <c r="M345" s="8">
        <v>0</v>
      </c>
      <c r="N345" s="8">
        <v>9</v>
      </c>
      <c r="O345" s="8">
        <v>9</v>
      </c>
    </row>
    <row r="346" spans="3:15" x14ac:dyDescent="0.35">
      <c r="D346" s="3" t="s">
        <v>13</v>
      </c>
      <c r="E346" s="3" t="s">
        <v>9</v>
      </c>
      <c r="F346" s="3" t="s">
        <v>10</v>
      </c>
      <c r="G346" s="8">
        <v>0</v>
      </c>
      <c r="H346" s="8">
        <v>0</v>
      </c>
      <c r="I346" s="8">
        <v>0</v>
      </c>
      <c r="J346" s="8">
        <v>3</v>
      </c>
      <c r="K346" s="8">
        <v>39</v>
      </c>
      <c r="L346" s="8">
        <v>43</v>
      </c>
      <c r="M346" s="8">
        <v>3</v>
      </c>
      <c r="N346" s="8">
        <v>39</v>
      </c>
      <c r="O346" s="8">
        <v>43</v>
      </c>
    </row>
    <row r="347" spans="3:15" x14ac:dyDescent="0.35">
      <c r="F347" s="3" t="s">
        <v>11</v>
      </c>
      <c r="G347" s="8">
        <v>0</v>
      </c>
      <c r="H347" s="8">
        <v>0</v>
      </c>
      <c r="I347" s="8">
        <v>0</v>
      </c>
      <c r="J347" s="8">
        <v>6</v>
      </c>
      <c r="K347" s="8">
        <v>93</v>
      </c>
      <c r="L347" s="8">
        <v>95</v>
      </c>
      <c r="M347" s="8">
        <v>6</v>
      </c>
      <c r="N347" s="8">
        <v>93</v>
      </c>
      <c r="O347" s="8">
        <v>95</v>
      </c>
    </row>
    <row r="348" spans="3:15" x14ac:dyDescent="0.35">
      <c r="E348" s="3" t="s">
        <v>12</v>
      </c>
      <c r="F348" s="3" t="s">
        <v>10</v>
      </c>
      <c r="G348" s="8">
        <v>0</v>
      </c>
      <c r="H348" s="8">
        <v>0</v>
      </c>
      <c r="I348" s="8">
        <v>0</v>
      </c>
      <c r="J348" s="8">
        <v>0</v>
      </c>
      <c r="K348" s="8">
        <v>24</v>
      </c>
      <c r="L348" s="8">
        <v>24</v>
      </c>
      <c r="M348" s="8">
        <v>0</v>
      </c>
      <c r="N348" s="8">
        <v>24</v>
      </c>
      <c r="O348" s="8">
        <v>24</v>
      </c>
    </row>
    <row r="349" spans="3:15" x14ac:dyDescent="0.35">
      <c r="F349" s="3" t="s">
        <v>11</v>
      </c>
      <c r="G349" s="8">
        <v>0</v>
      </c>
      <c r="H349" s="8">
        <v>0</v>
      </c>
      <c r="I349" s="8">
        <v>0</v>
      </c>
      <c r="J349" s="8">
        <v>0</v>
      </c>
      <c r="K349" s="8">
        <v>54</v>
      </c>
      <c r="L349" s="8">
        <v>54</v>
      </c>
      <c r="M349" s="8">
        <v>0</v>
      </c>
      <c r="N349" s="8">
        <v>54</v>
      </c>
      <c r="O349" s="8">
        <v>54</v>
      </c>
    </row>
    <row r="350" spans="3:15" x14ac:dyDescent="0.35">
      <c r="D350" s="3" t="s">
        <v>3</v>
      </c>
      <c r="E350" s="3" t="s">
        <v>9</v>
      </c>
      <c r="F350" s="3" t="s">
        <v>10</v>
      </c>
      <c r="G350" s="8">
        <v>0</v>
      </c>
      <c r="H350" s="8">
        <v>0</v>
      </c>
      <c r="I350" s="8">
        <v>0</v>
      </c>
      <c r="J350" s="8">
        <v>4</v>
      </c>
      <c r="K350" s="8">
        <v>46</v>
      </c>
      <c r="L350" s="8">
        <v>50</v>
      </c>
      <c r="M350" s="8">
        <v>4</v>
      </c>
      <c r="N350" s="8">
        <v>46</v>
      </c>
      <c r="O350" s="8">
        <v>50</v>
      </c>
    </row>
    <row r="351" spans="3:15" x14ac:dyDescent="0.35">
      <c r="F351" s="3" t="s">
        <v>11</v>
      </c>
      <c r="G351" s="8">
        <v>0</v>
      </c>
      <c r="H351" s="8">
        <v>0</v>
      </c>
      <c r="I351" s="8">
        <v>0</v>
      </c>
      <c r="J351" s="8">
        <v>7</v>
      </c>
      <c r="K351" s="8">
        <v>129</v>
      </c>
      <c r="L351" s="8">
        <v>143</v>
      </c>
      <c r="M351" s="8">
        <v>7</v>
      </c>
      <c r="N351" s="8">
        <v>129</v>
      </c>
      <c r="O351" s="8">
        <v>143</v>
      </c>
    </row>
    <row r="352" spans="3:15" x14ac:dyDescent="0.35">
      <c r="E352" s="3" t="s">
        <v>12</v>
      </c>
      <c r="F352" s="3" t="s">
        <v>10</v>
      </c>
      <c r="G352" s="8">
        <v>0</v>
      </c>
      <c r="H352" s="8">
        <v>0</v>
      </c>
      <c r="I352" s="8">
        <v>0</v>
      </c>
      <c r="J352" s="8">
        <v>0</v>
      </c>
      <c r="K352" s="8">
        <v>27</v>
      </c>
      <c r="L352" s="8">
        <v>27</v>
      </c>
      <c r="M352" s="8">
        <v>0</v>
      </c>
      <c r="N352" s="8">
        <v>27</v>
      </c>
      <c r="O352" s="8">
        <v>27</v>
      </c>
    </row>
    <row r="353" spans="2:35" x14ac:dyDescent="0.35">
      <c r="F353" s="3" t="s">
        <v>11</v>
      </c>
      <c r="G353" s="8">
        <v>0</v>
      </c>
      <c r="H353" s="8">
        <v>0</v>
      </c>
      <c r="I353" s="8">
        <v>0</v>
      </c>
      <c r="J353" s="8">
        <v>0</v>
      </c>
      <c r="K353" s="8">
        <v>59</v>
      </c>
      <c r="L353" s="8">
        <v>59</v>
      </c>
      <c r="M353" s="8">
        <v>0</v>
      </c>
      <c r="N353" s="8">
        <v>59</v>
      </c>
      <c r="O353" s="8">
        <v>59</v>
      </c>
    </row>
    <row r="354" spans="2:35" x14ac:dyDescent="0.35">
      <c r="C354" s="3" t="s">
        <v>3</v>
      </c>
      <c r="D354" s="3" t="s">
        <v>8</v>
      </c>
      <c r="E354" s="3" t="s">
        <v>9</v>
      </c>
      <c r="F354" s="3" t="s">
        <v>10</v>
      </c>
      <c r="G354" s="8">
        <v>1800</v>
      </c>
      <c r="H354" s="8">
        <v>56</v>
      </c>
      <c r="I354" s="8">
        <v>1861</v>
      </c>
      <c r="J354" s="8">
        <v>1454</v>
      </c>
      <c r="K354" s="8">
        <v>37</v>
      </c>
      <c r="L354" s="8">
        <v>1498</v>
      </c>
      <c r="M354" s="8">
        <v>3257</v>
      </c>
      <c r="N354" s="8">
        <v>94</v>
      </c>
      <c r="O354" s="8">
        <v>3355</v>
      </c>
    </row>
    <row r="355" spans="2:35" x14ac:dyDescent="0.35">
      <c r="F355" s="3" t="s">
        <v>11</v>
      </c>
      <c r="G355" s="8">
        <v>126</v>
      </c>
      <c r="H355" s="8">
        <v>178</v>
      </c>
      <c r="I355" s="8">
        <v>305</v>
      </c>
      <c r="J355" s="8">
        <v>62</v>
      </c>
      <c r="K355" s="8">
        <v>119</v>
      </c>
      <c r="L355" s="8">
        <v>179</v>
      </c>
      <c r="M355" s="8">
        <v>192</v>
      </c>
      <c r="N355" s="8">
        <v>298</v>
      </c>
      <c r="O355" s="8">
        <v>486</v>
      </c>
    </row>
    <row r="356" spans="2:35" x14ac:dyDescent="0.35">
      <c r="E356" s="3" t="s">
        <v>12</v>
      </c>
      <c r="F356" s="3" t="s">
        <v>10</v>
      </c>
      <c r="G356" s="8">
        <v>386</v>
      </c>
      <c r="H356" s="8">
        <v>38</v>
      </c>
      <c r="I356" s="8">
        <v>416</v>
      </c>
      <c r="J356" s="8">
        <v>414</v>
      </c>
      <c r="K356" s="8">
        <v>23</v>
      </c>
      <c r="L356" s="8">
        <v>436</v>
      </c>
      <c r="M356" s="8">
        <v>801</v>
      </c>
      <c r="N356" s="8">
        <v>60</v>
      </c>
      <c r="O356" s="8">
        <v>860</v>
      </c>
    </row>
    <row r="357" spans="2:35" x14ac:dyDescent="0.35">
      <c r="F357" s="3" t="s">
        <v>11</v>
      </c>
      <c r="G357" s="8">
        <v>63</v>
      </c>
      <c r="H357" s="8">
        <v>210</v>
      </c>
      <c r="I357" s="8">
        <v>277</v>
      </c>
      <c r="J357" s="8">
        <v>36</v>
      </c>
      <c r="K357" s="8">
        <v>94</v>
      </c>
      <c r="L357" s="8">
        <v>124</v>
      </c>
      <c r="M357" s="8">
        <v>97</v>
      </c>
      <c r="N357" s="8">
        <v>307</v>
      </c>
      <c r="O357" s="8">
        <v>401</v>
      </c>
    </row>
    <row r="358" spans="2:35" x14ac:dyDescent="0.35">
      <c r="D358" s="3" t="s">
        <v>13</v>
      </c>
      <c r="E358" s="3" t="s">
        <v>9</v>
      </c>
      <c r="F358" s="3" t="s">
        <v>10</v>
      </c>
      <c r="G358" s="8">
        <v>1526</v>
      </c>
      <c r="H358" s="8">
        <v>1035</v>
      </c>
      <c r="I358" s="8">
        <v>2562</v>
      </c>
      <c r="J358" s="8">
        <v>1454</v>
      </c>
      <c r="K358" s="8">
        <v>996</v>
      </c>
      <c r="L358" s="8">
        <v>2445</v>
      </c>
      <c r="M358" s="8">
        <v>2978</v>
      </c>
      <c r="N358" s="8">
        <v>2028</v>
      </c>
      <c r="O358" s="8">
        <v>5007</v>
      </c>
    </row>
    <row r="359" spans="2:35" x14ac:dyDescent="0.35">
      <c r="F359" s="3" t="s">
        <v>11</v>
      </c>
      <c r="G359" s="8">
        <v>232</v>
      </c>
      <c r="H359" s="8">
        <v>719</v>
      </c>
      <c r="I359" s="8">
        <v>944</v>
      </c>
      <c r="J359" s="8">
        <v>148</v>
      </c>
      <c r="K359" s="8">
        <v>515</v>
      </c>
      <c r="L359" s="8">
        <v>663</v>
      </c>
      <c r="M359" s="8">
        <v>374</v>
      </c>
      <c r="N359" s="8">
        <v>1232</v>
      </c>
      <c r="O359" s="8">
        <v>1609</v>
      </c>
    </row>
    <row r="360" spans="2:35" x14ac:dyDescent="0.35">
      <c r="E360" s="3" t="s">
        <v>12</v>
      </c>
      <c r="F360" s="3" t="s">
        <v>10</v>
      </c>
      <c r="G360" s="8">
        <v>795</v>
      </c>
      <c r="H360" s="8">
        <v>2018</v>
      </c>
      <c r="I360" s="8">
        <v>2819</v>
      </c>
      <c r="J360" s="8">
        <v>1086</v>
      </c>
      <c r="K360" s="8">
        <v>1956</v>
      </c>
      <c r="L360" s="8">
        <v>3039</v>
      </c>
      <c r="M360" s="8">
        <v>1881</v>
      </c>
      <c r="N360" s="8">
        <v>3980</v>
      </c>
      <c r="O360" s="8">
        <v>5857</v>
      </c>
    </row>
    <row r="361" spans="2:35" x14ac:dyDescent="0.35">
      <c r="F361" s="3" t="s">
        <v>11</v>
      </c>
      <c r="G361" s="8">
        <v>290</v>
      </c>
      <c r="H361" s="8">
        <v>2198</v>
      </c>
      <c r="I361" s="8">
        <v>2495</v>
      </c>
      <c r="J361" s="8">
        <v>213</v>
      </c>
      <c r="K361" s="8">
        <v>1961</v>
      </c>
      <c r="L361" s="8">
        <v>2169</v>
      </c>
      <c r="M361" s="8">
        <v>498</v>
      </c>
      <c r="N361" s="8">
        <v>4162</v>
      </c>
      <c r="O361" s="8">
        <v>4665</v>
      </c>
    </row>
    <row r="362" spans="2:35" x14ac:dyDescent="0.35">
      <c r="D362" s="3" t="s">
        <v>3</v>
      </c>
      <c r="E362" s="3" t="s">
        <v>9</v>
      </c>
      <c r="F362" s="3" t="s">
        <v>10</v>
      </c>
      <c r="G362" s="8">
        <v>3325</v>
      </c>
      <c r="H362" s="8">
        <v>1092</v>
      </c>
      <c r="I362" s="8">
        <v>4417</v>
      </c>
      <c r="J362" s="8">
        <v>2911</v>
      </c>
      <c r="K362" s="8">
        <v>1029</v>
      </c>
      <c r="L362" s="8">
        <v>3943</v>
      </c>
      <c r="M362" s="8">
        <v>6236</v>
      </c>
      <c r="N362" s="8">
        <v>2126</v>
      </c>
      <c r="O362" s="8">
        <v>8360</v>
      </c>
    </row>
    <row r="363" spans="2:35" x14ac:dyDescent="0.35">
      <c r="F363" s="3" t="s">
        <v>11</v>
      </c>
      <c r="G363" s="8">
        <v>356</v>
      </c>
      <c r="H363" s="8">
        <v>896</v>
      </c>
      <c r="I363" s="8">
        <v>1249</v>
      </c>
      <c r="J363" s="8">
        <v>211</v>
      </c>
      <c r="K363" s="8">
        <v>634</v>
      </c>
      <c r="L363" s="8">
        <v>845</v>
      </c>
      <c r="M363" s="8">
        <v>570</v>
      </c>
      <c r="N363" s="8">
        <v>1533</v>
      </c>
      <c r="O363" s="8">
        <v>2098</v>
      </c>
    </row>
    <row r="364" spans="2:35" x14ac:dyDescent="0.35">
      <c r="E364" s="3" t="s">
        <v>12</v>
      </c>
      <c r="F364" s="3" t="s">
        <v>10</v>
      </c>
      <c r="G364" s="8">
        <v>1176</v>
      </c>
      <c r="H364" s="8">
        <v>2055</v>
      </c>
      <c r="I364" s="8">
        <v>3239</v>
      </c>
      <c r="J364" s="8">
        <v>1503</v>
      </c>
      <c r="K364" s="8">
        <v>1979</v>
      </c>
      <c r="L364" s="8">
        <v>3480</v>
      </c>
      <c r="M364" s="8">
        <v>2682</v>
      </c>
      <c r="N364" s="8">
        <v>4035</v>
      </c>
      <c r="O364" s="8">
        <v>6713</v>
      </c>
    </row>
    <row r="365" spans="2:35" x14ac:dyDescent="0.35">
      <c r="F365" s="3" t="s">
        <v>11</v>
      </c>
      <c r="G365" s="8">
        <v>357</v>
      </c>
      <c r="H365" s="8">
        <v>2416</v>
      </c>
      <c r="I365" s="8">
        <v>2766</v>
      </c>
      <c r="J365" s="8">
        <v>244</v>
      </c>
      <c r="K365" s="8">
        <v>2054</v>
      </c>
      <c r="L365" s="8">
        <v>2296</v>
      </c>
      <c r="M365" s="8">
        <v>599</v>
      </c>
      <c r="N365" s="8">
        <v>4464</v>
      </c>
      <c r="O365" s="8">
        <v>5067</v>
      </c>
    </row>
    <row r="366" spans="2:35" x14ac:dyDescent="0.35">
      <c r="B366" s="3" t="s">
        <v>24</v>
      </c>
      <c r="C366" s="3" t="s">
        <v>7</v>
      </c>
      <c r="D366" s="3" t="s">
        <v>8</v>
      </c>
      <c r="E366" s="3" t="s">
        <v>9</v>
      </c>
      <c r="F366" s="3" t="s">
        <v>10</v>
      </c>
      <c r="G366" s="8">
        <v>58</v>
      </c>
      <c r="H366" s="8">
        <v>0</v>
      </c>
      <c r="I366" s="8">
        <v>58</v>
      </c>
      <c r="J366" s="8">
        <v>37</v>
      </c>
      <c r="K366" s="8">
        <v>0</v>
      </c>
      <c r="L366" s="8">
        <v>37</v>
      </c>
      <c r="M366" s="8">
        <v>90</v>
      </c>
      <c r="N366" s="8">
        <v>0</v>
      </c>
      <c r="O366" s="8">
        <v>90</v>
      </c>
      <c r="P366" s="5" t="str">
        <f>B366</f>
        <v>Buloke (S)</v>
      </c>
      <c r="Q366" s="13">
        <f>I398/SUM(I398:I401)*100</f>
        <v>27.368421052631582</v>
      </c>
      <c r="R366" s="13">
        <f>L398/SUM(L398:L401)*100</f>
        <v>29.901960784313726</v>
      </c>
      <c r="S366" s="13">
        <f>L386/SUM(L386:L389)*100</f>
        <v>0</v>
      </c>
      <c r="T366" s="13">
        <f>L374/SUM(L374:L377)*100</f>
        <v>33.879781420765028</v>
      </c>
      <c r="U366" s="13">
        <f>O390/SUM(O390:O393)*100</f>
        <v>52.325581395348841</v>
      </c>
      <c r="V366" s="13">
        <f>O394/SUM(O394:O397)*100</f>
        <v>16.455696202531644</v>
      </c>
      <c r="W366" s="13">
        <f>M398/SUM(M398:M401)*100</f>
        <v>46.715328467153284</v>
      </c>
      <c r="X366" s="13">
        <f>N398/SUM(N398:N401)*100</f>
        <v>8.071748878923767</v>
      </c>
      <c r="Y366" s="13">
        <f>O398/SUM(O398:O401)*100</f>
        <v>29.158110882956876</v>
      </c>
      <c r="AA366" s="13">
        <f>I398</f>
        <v>78</v>
      </c>
      <c r="AB366" s="13">
        <f>L398</f>
        <v>61</v>
      </c>
      <c r="AC366" s="13">
        <f>L386</f>
        <v>0</v>
      </c>
      <c r="AD366" s="13">
        <f>L374</f>
        <v>62</v>
      </c>
      <c r="AE366" s="13">
        <f>O390</f>
        <v>90</v>
      </c>
      <c r="AF366" s="13">
        <f>O394</f>
        <v>52</v>
      </c>
      <c r="AG366" s="13">
        <f>M398</f>
        <v>128</v>
      </c>
      <c r="AH366" s="13">
        <f>N398</f>
        <v>18</v>
      </c>
      <c r="AI366" s="13">
        <f>O398</f>
        <v>142</v>
      </c>
    </row>
    <row r="367" spans="2:35" x14ac:dyDescent="0.35">
      <c r="F367" s="3" t="s">
        <v>11</v>
      </c>
      <c r="G367" s="8">
        <v>5</v>
      </c>
      <c r="H367" s="8">
        <v>10</v>
      </c>
      <c r="I367" s="8">
        <v>13</v>
      </c>
      <c r="J367" s="8">
        <v>0</v>
      </c>
      <c r="K367" s="8">
        <v>0</v>
      </c>
      <c r="L367" s="8">
        <v>3</v>
      </c>
      <c r="M367" s="8">
        <v>3</v>
      </c>
      <c r="N367" s="8">
        <v>6</v>
      </c>
      <c r="O367" s="8">
        <v>14</v>
      </c>
    </row>
    <row r="368" spans="2:35" x14ac:dyDescent="0.35">
      <c r="E368" s="3" t="s">
        <v>12</v>
      </c>
      <c r="F368" s="3" t="s">
        <v>10</v>
      </c>
      <c r="G368" s="8">
        <v>25</v>
      </c>
      <c r="H368" s="8">
        <v>0</v>
      </c>
      <c r="I368" s="8">
        <v>25</v>
      </c>
      <c r="J368" s="8">
        <v>18</v>
      </c>
      <c r="K368" s="8">
        <v>0</v>
      </c>
      <c r="L368" s="8">
        <v>21</v>
      </c>
      <c r="M368" s="8">
        <v>42</v>
      </c>
      <c r="N368" s="8">
        <v>0</v>
      </c>
      <c r="O368" s="8">
        <v>45</v>
      </c>
    </row>
    <row r="369" spans="3:15" x14ac:dyDescent="0.35">
      <c r="F369" s="3" t="s">
        <v>11</v>
      </c>
      <c r="G369" s="8">
        <v>10</v>
      </c>
      <c r="H369" s="8">
        <v>11</v>
      </c>
      <c r="I369" s="8">
        <v>13</v>
      </c>
      <c r="J369" s="8">
        <v>0</v>
      </c>
      <c r="K369" s="8">
        <v>0</v>
      </c>
      <c r="L369" s="8">
        <v>3</v>
      </c>
      <c r="M369" s="8">
        <v>10</v>
      </c>
      <c r="N369" s="8">
        <v>10</v>
      </c>
      <c r="O369" s="8">
        <v>19</v>
      </c>
    </row>
    <row r="370" spans="3:15" x14ac:dyDescent="0.35">
      <c r="D370" s="3" t="s">
        <v>13</v>
      </c>
      <c r="E370" s="3" t="s">
        <v>9</v>
      </c>
      <c r="F370" s="3" t="s">
        <v>10</v>
      </c>
      <c r="G370" s="8">
        <v>19</v>
      </c>
      <c r="H370" s="8">
        <v>4</v>
      </c>
      <c r="I370" s="8">
        <v>23</v>
      </c>
      <c r="J370" s="8">
        <v>19</v>
      </c>
      <c r="K370" s="8">
        <v>5</v>
      </c>
      <c r="L370" s="8">
        <v>30</v>
      </c>
      <c r="M370" s="8">
        <v>36</v>
      </c>
      <c r="N370" s="8">
        <v>16</v>
      </c>
      <c r="O370" s="8">
        <v>51</v>
      </c>
    </row>
    <row r="371" spans="3:15" x14ac:dyDescent="0.35">
      <c r="F371" s="3" t="s">
        <v>11</v>
      </c>
      <c r="G371" s="8">
        <v>4</v>
      </c>
      <c r="H371" s="8">
        <v>7</v>
      </c>
      <c r="I371" s="8">
        <v>13</v>
      </c>
      <c r="J371" s="8">
        <v>3</v>
      </c>
      <c r="K371" s="8">
        <v>9</v>
      </c>
      <c r="L371" s="8">
        <v>10</v>
      </c>
      <c r="M371" s="8">
        <v>4</v>
      </c>
      <c r="N371" s="8">
        <v>16</v>
      </c>
      <c r="O371" s="8">
        <v>19</v>
      </c>
    </row>
    <row r="372" spans="3:15" x14ac:dyDescent="0.35">
      <c r="E372" s="3" t="s">
        <v>12</v>
      </c>
      <c r="F372" s="3" t="s">
        <v>10</v>
      </c>
      <c r="G372" s="8">
        <v>41</v>
      </c>
      <c r="H372" s="8">
        <v>15</v>
      </c>
      <c r="I372" s="8">
        <v>52</v>
      </c>
      <c r="J372" s="8">
        <v>20</v>
      </c>
      <c r="K372" s="8">
        <v>18</v>
      </c>
      <c r="L372" s="8">
        <v>45</v>
      </c>
      <c r="M372" s="8">
        <v>59</v>
      </c>
      <c r="N372" s="8">
        <v>35</v>
      </c>
      <c r="O372" s="8">
        <v>98</v>
      </c>
    </row>
    <row r="373" spans="3:15" x14ac:dyDescent="0.35">
      <c r="F373" s="3" t="s">
        <v>11</v>
      </c>
      <c r="G373" s="8">
        <v>11</v>
      </c>
      <c r="H373" s="8">
        <v>77</v>
      </c>
      <c r="I373" s="8">
        <v>90</v>
      </c>
      <c r="J373" s="8">
        <v>11</v>
      </c>
      <c r="K373" s="8">
        <v>40</v>
      </c>
      <c r="L373" s="8">
        <v>47</v>
      </c>
      <c r="M373" s="8">
        <v>21</v>
      </c>
      <c r="N373" s="8">
        <v>115</v>
      </c>
      <c r="O373" s="8">
        <v>135</v>
      </c>
    </row>
    <row r="374" spans="3:15" x14ac:dyDescent="0.35">
      <c r="D374" s="3" t="s">
        <v>3</v>
      </c>
      <c r="E374" s="3" t="s">
        <v>9</v>
      </c>
      <c r="F374" s="3" t="s">
        <v>10</v>
      </c>
      <c r="G374" s="8">
        <v>77</v>
      </c>
      <c r="H374" s="8">
        <v>4</v>
      </c>
      <c r="I374" s="8">
        <v>78</v>
      </c>
      <c r="J374" s="8">
        <v>52</v>
      </c>
      <c r="K374" s="8">
        <v>5</v>
      </c>
      <c r="L374" s="8">
        <v>62</v>
      </c>
      <c r="M374" s="8">
        <v>128</v>
      </c>
      <c r="N374" s="8">
        <v>16</v>
      </c>
      <c r="O374" s="8">
        <v>142</v>
      </c>
    </row>
    <row r="375" spans="3:15" x14ac:dyDescent="0.35">
      <c r="F375" s="3" t="s">
        <v>11</v>
      </c>
      <c r="G375" s="8">
        <v>5</v>
      </c>
      <c r="H375" s="8">
        <v>20</v>
      </c>
      <c r="I375" s="8">
        <v>22</v>
      </c>
      <c r="J375" s="8">
        <v>3</v>
      </c>
      <c r="K375" s="8">
        <v>8</v>
      </c>
      <c r="L375" s="8">
        <v>9</v>
      </c>
      <c r="M375" s="8">
        <v>9</v>
      </c>
      <c r="N375" s="8">
        <v>22</v>
      </c>
      <c r="O375" s="8">
        <v>35</v>
      </c>
    </row>
    <row r="376" spans="3:15" x14ac:dyDescent="0.35">
      <c r="E376" s="3" t="s">
        <v>12</v>
      </c>
      <c r="F376" s="3" t="s">
        <v>10</v>
      </c>
      <c r="G376" s="8">
        <v>60</v>
      </c>
      <c r="H376" s="8">
        <v>15</v>
      </c>
      <c r="I376" s="8">
        <v>78</v>
      </c>
      <c r="J376" s="8">
        <v>44</v>
      </c>
      <c r="K376" s="8">
        <v>21</v>
      </c>
      <c r="L376" s="8">
        <v>64</v>
      </c>
      <c r="M376" s="8">
        <v>104</v>
      </c>
      <c r="N376" s="8">
        <v>37</v>
      </c>
      <c r="O376" s="8">
        <v>140</v>
      </c>
    </row>
    <row r="377" spans="3:15" x14ac:dyDescent="0.35">
      <c r="F377" s="3" t="s">
        <v>11</v>
      </c>
      <c r="G377" s="8">
        <v>20</v>
      </c>
      <c r="H377" s="8">
        <v>87</v>
      </c>
      <c r="I377" s="8">
        <v>107</v>
      </c>
      <c r="J377" s="8">
        <v>12</v>
      </c>
      <c r="K377" s="8">
        <v>40</v>
      </c>
      <c r="L377" s="8">
        <v>48</v>
      </c>
      <c r="M377" s="8">
        <v>30</v>
      </c>
      <c r="N377" s="8">
        <v>121</v>
      </c>
      <c r="O377" s="8">
        <v>156</v>
      </c>
    </row>
    <row r="378" spans="3:15" x14ac:dyDescent="0.35">
      <c r="C378" s="3" t="s">
        <v>14</v>
      </c>
      <c r="D378" s="3" t="s">
        <v>8</v>
      </c>
      <c r="E378" s="3" t="s">
        <v>9</v>
      </c>
      <c r="F378" s="3" t="s">
        <v>10</v>
      </c>
      <c r="G378" s="8">
        <v>0</v>
      </c>
      <c r="H378" s="8">
        <v>0</v>
      </c>
      <c r="I378" s="8">
        <v>0</v>
      </c>
      <c r="J378" s="8">
        <v>0</v>
      </c>
      <c r="K378" s="8">
        <v>0</v>
      </c>
      <c r="L378" s="8">
        <v>0</v>
      </c>
      <c r="M378" s="8">
        <v>0</v>
      </c>
      <c r="N378" s="8">
        <v>0</v>
      </c>
      <c r="O378" s="8">
        <v>0</v>
      </c>
    </row>
    <row r="379" spans="3:15" x14ac:dyDescent="0.35">
      <c r="F379" s="3" t="s">
        <v>11</v>
      </c>
      <c r="G379" s="8">
        <v>0</v>
      </c>
      <c r="H379" s="8">
        <v>0</v>
      </c>
      <c r="I379" s="8">
        <v>0</v>
      </c>
      <c r="J379" s="8">
        <v>0</v>
      </c>
      <c r="K379" s="8">
        <v>3</v>
      </c>
      <c r="L379" s="8">
        <v>4</v>
      </c>
      <c r="M379" s="8">
        <v>0</v>
      </c>
      <c r="N379" s="8">
        <v>3</v>
      </c>
      <c r="O379" s="8">
        <v>4</v>
      </c>
    </row>
    <row r="380" spans="3:15" x14ac:dyDescent="0.35">
      <c r="E380" s="3" t="s">
        <v>12</v>
      </c>
      <c r="F380" s="3" t="s">
        <v>10</v>
      </c>
      <c r="G380" s="8">
        <v>0</v>
      </c>
      <c r="H380" s="8">
        <v>0</v>
      </c>
      <c r="I380" s="8">
        <v>0</v>
      </c>
      <c r="J380" s="8">
        <v>0</v>
      </c>
      <c r="K380" s="8">
        <v>0</v>
      </c>
      <c r="L380" s="8">
        <v>0</v>
      </c>
      <c r="M380" s="8">
        <v>0</v>
      </c>
      <c r="N380" s="8">
        <v>0</v>
      </c>
      <c r="O380" s="8">
        <v>0</v>
      </c>
    </row>
    <row r="381" spans="3:15" x14ac:dyDescent="0.35">
      <c r="F381" s="3" t="s">
        <v>11</v>
      </c>
      <c r="G381" s="8">
        <v>0</v>
      </c>
      <c r="H381" s="8">
        <v>0</v>
      </c>
      <c r="I381" s="8">
        <v>0</v>
      </c>
      <c r="J381" s="8">
        <v>0</v>
      </c>
      <c r="K381" s="8">
        <v>0</v>
      </c>
      <c r="L381" s="8">
        <v>0</v>
      </c>
      <c r="M381" s="8">
        <v>0</v>
      </c>
      <c r="N381" s="8">
        <v>0</v>
      </c>
      <c r="O381" s="8">
        <v>0</v>
      </c>
    </row>
    <row r="382" spans="3:15" x14ac:dyDescent="0.35">
      <c r="D382" s="3" t="s">
        <v>13</v>
      </c>
      <c r="E382" s="3" t="s">
        <v>9</v>
      </c>
      <c r="F382" s="3" t="s">
        <v>10</v>
      </c>
      <c r="G382" s="8">
        <v>0</v>
      </c>
      <c r="H382" s="8">
        <v>0</v>
      </c>
      <c r="I382" s="8">
        <v>0</v>
      </c>
      <c r="J382" s="8">
        <v>0</v>
      </c>
      <c r="K382" s="8">
        <v>0</v>
      </c>
      <c r="L382" s="8">
        <v>0</v>
      </c>
      <c r="M382" s="8">
        <v>0</v>
      </c>
      <c r="N382" s="8">
        <v>0</v>
      </c>
      <c r="O382" s="8">
        <v>0</v>
      </c>
    </row>
    <row r="383" spans="3:15" x14ac:dyDescent="0.35">
      <c r="F383" s="3" t="s">
        <v>11</v>
      </c>
      <c r="G383" s="8">
        <v>0</v>
      </c>
      <c r="H383" s="8">
        <v>0</v>
      </c>
      <c r="I383" s="8">
        <v>0</v>
      </c>
      <c r="J383" s="8">
        <v>0</v>
      </c>
      <c r="K383" s="8">
        <v>6</v>
      </c>
      <c r="L383" s="8">
        <v>6</v>
      </c>
      <c r="M383" s="8">
        <v>0</v>
      </c>
      <c r="N383" s="8">
        <v>6</v>
      </c>
      <c r="O383" s="8">
        <v>6</v>
      </c>
    </row>
    <row r="384" spans="3:15" x14ac:dyDescent="0.35">
      <c r="E384" s="3" t="s">
        <v>12</v>
      </c>
      <c r="F384" s="3" t="s">
        <v>10</v>
      </c>
      <c r="G384" s="8">
        <v>0</v>
      </c>
      <c r="H384" s="8">
        <v>0</v>
      </c>
      <c r="I384" s="8">
        <v>0</v>
      </c>
      <c r="J384" s="8">
        <v>0</v>
      </c>
      <c r="K384" s="8">
        <v>0</v>
      </c>
      <c r="L384" s="8">
        <v>0</v>
      </c>
      <c r="M384" s="8">
        <v>0</v>
      </c>
      <c r="N384" s="8">
        <v>0</v>
      </c>
      <c r="O384" s="8">
        <v>0</v>
      </c>
    </row>
    <row r="385" spans="3:15" x14ac:dyDescent="0.35">
      <c r="F385" s="3" t="s">
        <v>11</v>
      </c>
      <c r="G385" s="8">
        <v>0</v>
      </c>
      <c r="H385" s="8">
        <v>0</v>
      </c>
      <c r="I385" s="8">
        <v>0</v>
      </c>
      <c r="J385" s="8">
        <v>0</v>
      </c>
      <c r="K385" s="8">
        <v>6</v>
      </c>
      <c r="L385" s="8">
        <v>6</v>
      </c>
      <c r="M385" s="8">
        <v>0</v>
      </c>
      <c r="N385" s="8">
        <v>6</v>
      </c>
      <c r="O385" s="8">
        <v>6</v>
      </c>
    </row>
    <row r="386" spans="3:15" x14ac:dyDescent="0.35">
      <c r="D386" s="3" t="s">
        <v>3</v>
      </c>
      <c r="E386" s="3" t="s">
        <v>9</v>
      </c>
      <c r="F386" s="3" t="s">
        <v>10</v>
      </c>
      <c r="G386" s="8">
        <v>0</v>
      </c>
      <c r="H386" s="8">
        <v>0</v>
      </c>
      <c r="I386" s="8">
        <v>0</v>
      </c>
      <c r="J386" s="8">
        <v>0</v>
      </c>
      <c r="K386" s="8">
        <v>0</v>
      </c>
      <c r="L386" s="8">
        <v>0</v>
      </c>
      <c r="M386" s="8">
        <v>0</v>
      </c>
      <c r="N386" s="8">
        <v>0</v>
      </c>
      <c r="O386" s="8">
        <v>0</v>
      </c>
    </row>
    <row r="387" spans="3:15" x14ac:dyDescent="0.35">
      <c r="F387" s="3" t="s">
        <v>11</v>
      </c>
      <c r="G387" s="8">
        <v>0</v>
      </c>
      <c r="H387" s="8">
        <v>0</v>
      </c>
      <c r="I387" s="8">
        <v>0</v>
      </c>
      <c r="J387" s="8">
        <v>0</v>
      </c>
      <c r="K387" s="8">
        <v>13</v>
      </c>
      <c r="L387" s="8">
        <v>14</v>
      </c>
      <c r="M387" s="8">
        <v>0</v>
      </c>
      <c r="N387" s="8">
        <v>13</v>
      </c>
      <c r="O387" s="8">
        <v>14</v>
      </c>
    </row>
    <row r="388" spans="3:15" x14ac:dyDescent="0.35">
      <c r="E388" s="3" t="s">
        <v>12</v>
      </c>
      <c r="F388" s="3" t="s">
        <v>10</v>
      </c>
      <c r="G388" s="8">
        <v>0</v>
      </c>
      <c r="H388" s="8">
        <v>0</v>
      </c>
      <c r="I388" s="8">
        <v>0</v>
      </c>
      <c r="J388" s="8">
        <v>0</v>
      </c>
      <c r="K388" s="8">
        <v>0</v>
      </c>
      <c r="L388" s="8">
        <v>0</v>
      </c>
      <c r="M388" s="8">
        <v>0</v>
      </c>
      <c r="N388" s="8">
        <v>0</v>
      </c>
      <c r="O388" s="8">
        <v>0</v>
      </c>
    </row>
    <row r="389" spans="3:15" x14ac:dyDescent="0.35">
      <c r="F389" s="3" t="s">
        <v>11</v>
      </c>
      <c r="G389" s="8">
        <v>0</v>
      </c>
      <c r="H389" s="8">
        <v>0</v>
      </c>
      <c r="I389" s="8">
        <v>0</v>
      </c>
      <c r="J389" s="8">
        <v>0</v>
      </c>
      <c r="K389" s="8">
        <v>5</v>
      </c>
      <c r="L389" s="8">
        <v>5</v>
      </c>
      <c r="M389" s="8">
        <v>0</v>
      </c>
      <c r="N389" s="8">
        <v>5</v>
      </c>
      <c r="O389" s="8">
        <v>5</v>
      </c>
    </row>
    <row r="390" spans="3:15" x14ac:dyDescent="0.35">
      <c r="C390" s="3" t="s">
        <v>3</v>
      </c>
      <c r="D390" s="3" t="s">
        <v>8</v>
      </c>
      <c r="E390" s="3" t="s">
        <v>9</v>
      </c>
      <c r="F390" s="3" t="s">
        <v>10</v>
      </c>
      <c r="G390" s="8">
        <v>58</v>
      </c>
      <c r="H390" s="8">
        <v>0</v>
      </c>
      <c r="I390" s="8">
        <v>58</v>
      </c>
      <c r="J390" s="8">
        <v>37</v>
      </c>
      <c r="K390" s="8">
        <v>0</v>
      </c>
      <c r="L390" s="8">
        <v>37</v>
      </c>
      <c r="M390" s="8">
        <v>90</v>
      </c>
      <c r="N390" s="8">
        <v>0</v>
      </c>
      <c r="O390" s="8">
        <v>90</v>
      </c>
    </row>
    <row r="391" spans="3:15" x14ac:dyDescent="0.35">
      <c r="F391" s="3" t="s">
        <v>11</v>
      </c>
      <c r="G391" s="8">
        <v>5</v>
      </c>
      <c r="H391" s="8">
        <v>10</v>
      </c>
      <c r="I391" s="8">
        <v>13</v>
      </c>
      <c r="J391" s="8">
        <v>0</v>
      </c>
      <c r="K391" s="8">
        <v>4</v>
      </c>
      <c r="L391" s="8">
        <v>5</v>
      </c>
      <c r="M391" s="8">
        <v>3</v>
      </c>
      <c r="N391" s="8">
        <v>14</v>
      </c>
      <c r="O391" s="8">
        <v>15</v>
      </c>
    </row>
    <row r="392" spans="3:15" x14ac:dyDescent="0.35">
      <c r="E392" s="3" t="s">
        <v>12</v>
      </c>
      <c r="F392" s="3" t="s">
        <v>10</v>
      </c>
      <c r="G392" s="8">
        <v>25</v>
      </c>
      <c r="H392" s="8">
        <v>0</v>
      </c>
      <c r="I392" s="8">
        <v>25</v>
      </c>
      <c r="J392" s="8">
        <v>18</v>
      </c>
      <c r="K392" s="8">
        <v>0</v>
      </c>
      <c r="L392" s="8">
        <v>21</v>
      </c>
      <c r="M392" s="8">
        <v>42</v>
      </c>
      <c r="N392" s="8">
        <v>0</v>
      </c>
      <c r="O392" s="8">
        <v>45</v>
      </c>
    </row>
    <row r="393" spans="3:15" x14ac:dyDescent="0.35">
      <c r="F393" s="3" t="s">
        <v>11</v>
      </c>
      <c r="G393" s="8">
        <v>10</v>
      </c>
      <c r="H393" s="8">
        <v>11</v>
      </c>
      <c r="I393" s="8">
        <v>13</v>
      </c>
      <c r="J393" s="8">
        <v>0</v>
      </c>
      <c r="K393" s="8">
        <v>0</v>
      </c>
      <c r="L393" s="8">
        <v>6</v>
      </c>
      <c r="M393" s="8">
        <v>10</v>
      </c>
      <c r="N393" s="8">
        <v>12</v>
      </c>
      <c r="O393" s="8">
        <v>22</v>
      </c>
    </row>
    <row r="394" spans="3:15" x14ac:dyDescent="0.35">
      <c r="D394" s="3" t="s">
        <v>13</v>
      </c>
      <c r="E394" s="3" t="s">
        <v>9</v>
      </c>
      <c r="F394" s="3" t="s">
        <v>10</v>
      </c>
      <c r="G394" s="8">
        <v>19</v>
      </c>
      <c r="H394" s="8">
        <v>4</v>
      </c>
      <c r="I394" s="8">
        <v>23</v>
      </c>
      <c r="J394" s="8">
        <v>19</v>
      </c>
      <c r="K394" s="8">
        <v>11</v>
      </c>
      <c r="L394" s="8">
        <v>24</v>
      </c>
      <c r="M394" s="8">
        <v>36</v>
      </c>
      <c r="N394" s="8">
        <v>18</v>
      </c>
      <c r="O394" s="8">
        <v>52</v>
      </c>
    </row>
    <row r="395" spans="3:15" x14ac:dyDescent="0.35">
      <c r="F395" s="3" t="s">
        <v>11</v>
      </c>
      <c r="G395" s="8">
        <v>4</v>
      </c>
      <c r="H395" s="8">
        <v>7</v>
      </c>
      <c r="I395" s="8">
        <v>13</v>
      </c>
      <c r="J395" s="8">
        <v>3</v>
      </c>
      <c r="K395" s="8">
        <v>17</v>
      </c>
      <c r="L395" s="8">
        <v>15</v>
      </c>
      <c r="M395" s="8">
        <v>4</v>
      </c>
      <c r="N395" s="8">
        <v>23</v>
      </c>
      <c r="O395" s="8">
        <v>25</v>
      </c>
    </row>
    <row r="396" spans="3:15" x14ac:dyDescent="0.35">
      <c r="E396" s="3" t="s">
        <v>12</v>
      </c>
      <c r="F396" s="3" t="s">
        <v>10</v>
      </c>
      <c r="G396" s="8">
        <v>41</v>
      </c>
      <c r="H396" s="8">
        <v>15</v>
      </c>
      <c r="I396" s="8">
        <v>52</v>
      </c>
      <c r="J396" s="8">
        <v>20</v>
      </c>
      <c r="K396" s="8">
        <v>18</v>
      </c>
      <c r="L396" s="8">
        <v>45</v>
      </c>
      <c r="M396" s="8">
        <v>59</v>
      </c>
      <c r="N396" s="8">
        <v>35</v>
      </c>
      <c r="O396" s="8">
        <v>98</v>
      </c>
    </row>
    <row r="397" spans="3:15" x14ac:dyDescent="0.35">
      <c r="F397" s="3" t="s">
        <v>11</v>
      </c>
      <c r="G397" s="8">
        <v>11</v>
      </c>
      <c r="H397" s="8">
        <v>77</v>
      </c>
      <c r="I397" s="8">
        <v>90</v>
      </c>
      <c r="J397" s="8">
        <v>11</v>
      </c>
      <c r="K397" s="8">
        <v>43</v>
      </c>
      <c r="L397" s="8">
        <v>52</v>
      </c>
      <c r="M397" s="8">
        <v>21</v>
      </c>
      <c r="N397" s="8">
        <v>121</v>
      </c>
      <c r="O397" s="8">
        <v>141</v>
      </c>
    </row>
    <row r="398" spans="3:15" x14ac:dyDescent="0.35">
      <c r="D398" s="3" t="s">
        <v>3</v>
      </c>
      <c r="E398" s="3" t="s">
        <v>9</v>
      </c>
      <c r="F398" s="3" t="s">
        <v>10</v>
      </c>
      <c r="G398" s="8">
        <v>77</v>
      </c>
      <c r="H398" s="8">
        <v>4</v>
      </c>
      <c r="I398" s="8">
        <v>78</v>
      </c>
      <c r="J398" s="8">
        <v>52</v>
      </c>
      <c r="K398" s="8">
        <v>11</v>
      </c>
      <c r="L398" s="8">
        <v>61</v>
      </c>
      <c r="M398" s="8">
        <v>128</v>
      </c>
      <c r="N398" s="8">
        <v>18</v>
      </c>
      <c r="O398" s="8">
        <v>142</v>
      </c>
    </row>
    <row r="399" spans="3:15" x14ac:dyDescent="0.35">
      <c r="F399" s="3" t="s">
        <v>11</v>
      </c>
      <c r="G399" s="8">
        <v>5</v>
      </c>
      <c r="H399" s="8">
        <v>20</v>
      </c>
      <c r="I399" s="8">
        <v>22</v>
      </c>
      <c r="J399" s="8">
        <v>0</v>
      </c>
      <c r="K399" s="8">
        <v>16</v>
      </c>
      <c r="L399" s="8">
        <v>22</v>
      </c>
      <c r="M399" s="8">
        <v>12</v>
      </c>
      <c r="N399" s="8">
        <v>37</v>
      </c>
      <c r="O399" s="8">
        <v>42</v>
      </c>
    </row>
    <row r="400" spans="3:15" x14ac:dyDescent="0.35">
      <c r="E400" s="3" t="s">
        <v>12</v>
      </c>
      <c r="F400" s="3" t="s">
        <v>10</v>
      </c>
      <c r="G400" s="8">
        <v>60</v>
      </c>
      <c r="H400" s="8">
        <v>15</v>
      </c>
      <c r="I400" s="8">
        <v>78</v>
      </c>
      <c r="J400" s="8">
        <v>44</v>
      </c>
      <c r="K400" s="8">
        <v>21</v>
      </c>
      <c r="L400" s="8">
        <v>64</v>
      </c>
      <c r="M400" s="8">
        <v>104</v>
      </c>
      <c r="N400" s="8">
        <v>37</v>
      </c>
      <c r="O400" s="8">
        <v>140</v>
      </c>
    </row>
    <row r="401" spans="2:35" x14ac:dyDescent="0.35">
      <c r="F401" s="3" t="s">
        <v>11</v>
      </c>
      <c r="G401" s="8">
        <v>20</v>
      </c>
      <c r="H401" s="8">
        <v>87</v>
      </c>
      <c r="I401" s="8">
        <v>107</v>
      </c>
      <c r="J401" s="8">
        <v>12</v>
      </c>
      <c r="K401" s="8">
        <v>46</v>
      </c>
      <c r="L401" s="8">
        <v>57</v>
      </c>
      <c r="M401" s="8">
        <v>30</v>
      </c>
      <c r="N401" s="8">
        <v>131</v>
      </c>
      <c r="O401" s="8">
        <v>163</v>
      </c>
    </row>
    <row r="402" spans="2:35" x14ac:dyDescent="0.35">
      <c r="B402" s="3" t="s">
        <v>25</v>
      </c>
      <c r="C402" s="3" t="s">
        <v>7</v>
      </c>
      <c r="D402" s="3" t="s">
        <v>8</v>
      </c>
      <c r="E402" s="3" t="s">
        <v>9</v>
      </c>
      <c r="F402" s="3" t="s">
        <v>10</v>
      </c>
      <c r="G402" s="8">
        <v>293</v>
      </c>
      <c r="H402" s="8">
        <v>0</v>
      </c>
      <c r="I402" s="8">
        <v>293</v>
      </c>
      <c r="J402" s="8">
        <v>236</v>
      </c>
      <c r="K402" s="8">
        <v>0</v>
      </c>
      <c r="L402" s="8">
        <v>235</v>
      </c>
      <c r="M402" s="8">
        <v>526</v>
      </c>
      <c r="N402" s="8">
        <v>0</v>
      </c>
      <c r="O402" s="8">
        <v>532</v>
      </c>
      <c r="P402" s="5" t="str">
        <f>B402</f>
        <v>Campaspe (S)</v>
      </c>
      <c r="Q402" s="13">
        <f>I434/SUM(I434:I437)*100</f>
        <v>22.23934257832563</v>
      </c>
      <c r="R402" s="13">
        <f>L434/SUM(L434:L437)*100</f>
        <v>21.864009378663539</v>
      </c>
      <c r="S402" s="13">
        <f>L422/SUM(L422:L425)*100</f>
        <v>10.48951048951049</v>
      </c>
      <c r="T402" s="13">
        <f>L410/SUM(L410:L413)*100</f>
        <v>23.017902813299234</v>
      </c>
      <c r="U402" s="13">
        <f>O426/SUM(O426:O429)*100</f>
        <v>37.837837837837839</v>
      </c>
      <c r="V402" s="13">
        <f>O430/SUM(O430:O433)*100</f>
        <v>12.019660411081324</v>
      </c>
      <c r="W402" s="13">
        <f>M434/SUM(M434:M437)*100</f>
        <v>37.480640165203923</v>
      </c>
      <c r="X402" s="13">
        <f>N434/SUM(N434:N437)*100</f>
        <v>4.4496487119437944</v>
      </c>
      <c r="Y402" s="13">
        <f>O434/SUM(O434:O437)*100</f>
        <v>22.066885964912281</v>
      </c>
      <c r="AA402" s="13">
        <f>I434</f>
        <v>433</v>
      </c>
      <c r="AB402" s="13">
        <f>L434</f>
        <v>373</v>
      </c>
      <c r="AC402" s="13">
        <f>L422</f>
        <v>15</v>
      </c>
      <c r="AD402" s="13">
        <f>L410</f>
        <v>360</v>
      </c>
      <c r="AE402" s="13">
        <f>O426</f>
        <v>532</v>
      </c>
      <c r="AF402" s="13">
        <f>O430</f>
        <v>269</v>
      </c>
      <c r="AG402" s="13">
        <f>M434</f>
        <v>726</v>
      </c>
      <c r="AH402" s="13">
        <f>N434</f>
        <v>76</v>
      </c>
      <c r="AI402" s="13">
        <f>O434</f>
        <v>805</v>
      </c>
    </row>
    <row r="403" spans="2:35" x14ac:dyDescent="0.35">
      <c r="F403" s="3" t="s">
        <v>11</v>
      </c>
      <c r="G403" s="8">
        <v>29</v>
      </c>
      <c r="H403" s="8">
        <v>43</v>
      </c>
      <c r="I403" s="8">
        <v>69</v>
      </c>
      <c r="J403" s="8">
        <v>17</v>
      </c>
      <c r="K403" s="8">
        <v>19</v>
      </c>
      <c r="L403" s="8">
        <v>42</v>
      </c>
      <c r="M403" s="8">
        <v>49</v>
      </c>
      <c r="N403" s="8">
        <v>64</v>
      </c>
      <c r="O403" s="8">
        <v>113</v>
      </c>
    </row>
    <row r="404" spans="2:35" x14ac:dyDescent="0.35">
      <c r="E404" s="3" t="s">
        <v>12</v>
      </c>
      <c r="F404" s="3" t="s">
        <v>10</v>
      </c>
      <c r="G404" s="8">
        <v>232</v>
      </c>
      <c r="H404" s="8">
        <v>13</v>
      </c>
      <c r="I404" s="8">
        <v>245</v>
      </c>
      <c r="J404" s="8">
        <v>209</v>
      </c>
      <c r="K404" s="8">
        <v>10</v>
      </c>
      <c r="L404" s="8">
        <v>212</v>
      </c>
      <c r="M404" s="8">
        <v>445</v>
      </c>
      <c r="N404" s="8">
        <v>23</v>
      </c>
      <c r="O404" s="8">
        <v>463</v>
      </c>
    </row>
    <row r="405" spans="2:35" x14ac:dyDescent="0.35">
      <c r="F405" s="3" t="s">
        <v>11</v>
      </c>
      <c r="G405" s="8">
        <v>79</v>
      </c>
      <c r="H405" s="8">
        <v>123</v>
      </c>
      <c r="I405" s="8">
        <v>200</v>
      </c>
      <c r="J405" s="8">
        <v>16</v>
      </c>
      <c r="K405" s="8">
        <v>37</v>
      </c>
      <c r="L405" s="8">
        <v>59</v>
      </c>
      <c r="M405" s="8">
        <v>98</v>
      </c>
      <c r="N405" s="8">
        <v>159</v>
      </c>
      <c r="O405" s="8">
        <v>255</v>
      </c>
    </row>
    <row r="406" spans="2:35" x14ac:dyDescent="0.35">
      <c r="D406" s="3" t="s">
        <v>13</v>
      </c>
      <c r="E406" s="3" t="s">
        <v>9</v>
      </c>
      <c r="F406" s="3" t="s">
        <v>10</v>
      </c>
      <c r="G406" s="8">
        <v>110</v>
      </c>
      <c r="H406" s="8">
        <v>31</v>
      </c>
      <c r="I406" s="8">
        <v>139</v>
      </c>
      <c r="J406" s="8">
        <v>87</v>
      </c>
      <c r="K406" s="8">
        <v>35</v>
      </c>
      <c r="L406" s="8">
        <v>123</v>
      </c>
      <c r="M406" s="8">
        <v>198</v>
      </c>
      <c r="N406" s="8">
        <v>59</v>
      </c>
      <c r="O406" s="8">
        <v>259</v>
      </c>
    </row>
    <row r="407" spans="2:35" x14ac:dyDescent="0.35">
      <c r="F407" s="3" t="s">
        <v>11</v>
      </c>
      <c r="G407" s="8">
        <v>37</v>
      </c>
      <c r="H407" s="8">
        <v>102</v>
      </c>
      <c r="I407" s="8">
        <v>129</v>
      </c>
      <c r="J407" s="8">
        <v>28</v>
      </c>
      <c r="K407" s="8">
        <v>55</v>
      </c>
      <c r="L407" s="8">
        <v>81</v>
      </c>
      <c r="M407" s="8">
        <v>64</v>
      </c>
      <c r="N407" s="8">
        <v>150</v>
      </c>
      <c r="O407" s="8">
        <v>213</v>
      </c>
    </row>
    <row r="408" spans="2:35" x14ac:dyDescent="0.35">
      <c r="E408" s="3" t="s">
        <v>12</v>
      </c>
      <c r="F408" s="3" t="s">
        <v>10</v>
      </c>
      <c r="G408" s="8">
        <v>164</v>
      </c>
      <c r="H408" s="8">
        <v>135</v>
      </c>
      <c r="I408" s="8">
        <v>297</v>
      </c>
      <c r="J408" s="8">
        <v>191</v>
      </c>
      <c r="K408" s="8">
        <v>177</v>
      </c>
      <c r="L408" s="8">
        <v>366</v>
      </c>
      <c r="M408" s="8">
        <v>356</v>
      </c>
      <c r="N408" s="8">
        <v>311</v>
      </c>
      <c r="O408" s="8">
        <v>662</v>
      </c>
    </row>
    <row r="409" spans="2:35" x14ac:dyDescent="0.35">
      <c r="F409" s="3" t="s">
        <v>11</v>
      </c>
      <c r="G409" s="8">
        <v>127</v>
      </c>
      <c r="H409" s="8">
        <v>441</v>
      </c>
      <c r="I409" s="8">
        <v>564</v>
      </c>
      <c r="J409" s="8">
        <v>76</v>
      </c>
      <c r="K409" s="8">
        <v>372</v>
      </c>
      <c r="L409" s="8">
        <v>448</v>
      </c>
      <c r="M409" s="8">
        <v>202</v>
      </c>
      <c r="N409" s="8">
        <v>812</v>
      </c>
      <c r="O409" s="8">
        <v>1014</v>
      </c>
    </row>
    <row r="410" spans="2:35" x14ac:dyDescent="0.35">
      <c r="D410" s="3" t="s">
        <v>3</v>
      </c>
      <c r="E410" s="3" t="s">
        <v>9</v>
      </c>
      <c r="F410" s="3" t="s">
        <v>10</v>
      </c>
      <c r="G410" s="8">
        <v>402</v>
      </c>
      <c r="H410" s="8">
        <v>31</v>
      </c>
      <c r="I410" s="8">
        <v>433</v>
      </c>
      <c r="J410" s="8">
        <v>326</v>
      </c>
      <c r="K410" s="8">
        <v>35</v>
      </c>
      <c r="L410" s="8">
        <v>360</v>
      </c>
      <c r="M410" s="8">
        <v>726</v>
      </c>
      <c r="N410" s="8">
        <v>61</v>
      </c>
      <c r="O410" s="8">
        <v>786</v>
      </c>
    </row>
    <row r="411" spans="2:35" x14ac:dyDescent="0.35">
      <c r="F411" s="3" t="s">
        <v>11</v>
      </c>
      <c r="G411" s="8">
        <v>63</v>
      </c>
      <c r="H411" s="8">
        <v>144</v>
      </c>
      <c r="I411" s="8">
        <v>203</v>
      </c>
      <c r="J411" s="8">
        <v>44</v>
      </c>
      <c r="K411" s="8">
        <v>77</v>
      </c>
      <c r="L411" s="8">
        <v>120</v>
      </c>
      <c r="M411" s="8">
        <v>110</v>
      </c>
      <c r="N411" s="8">
        <v>217</v>
      </c>
      <c r="O411" s="8">
        <v>323</v>
      </c>
    </row>
    <row r="412" spans="2:35" x14ac:dyDescent="0.35">
      <c r="E412" s="3" t="s">
        <v>12</v>
      </c>
      <c r="F412" s="3" t="s">
        <v>10</v>
      </c>
      <c r="G412" s="8">
        <v>398</v>
      </c>
      <c r="H412" s="8">
        <v>147</v>
      </c>
      <c r="I412" s="8">
        <v>546</v>
      </c>
      <c r="J412" s="8">
        <v>396</v>
      </c>
      <c r="K412" s="8">
        <v>180</v>
      </c>
      <c r="L412" s="8">
        <v>578</v>
      </c>
      <c r="M412" s="8">
        <v>795</v>
      </c>
      <c r="N412" s="8">
        <v>332</v>
      </c>
      <c r="O412" s="8">
        <v>1124</v>
      </c>
    </row>
    <row r="413" spans="2:35" x14ac:dyDescent="0.35">
      <c r="F413" s="3" t="s">
        <v>11</v>
      </c>
      <c r="G413" s="8">
        <v>201</v>
      </c>
      <c r="H413" s="8">
        <v>562</v>
      </c>
      <c r="I413" s="8">
        <v>765</v>
      </c>
      <c r="J413" s="8">
        <v>99</v>
      </c>
      <c r="K413" s="8">
        <v>406</v>
      </c>
      <c r="L413" s="8">
        <v>506</v>
      </c>
      <c r="M413" s="8">
        <v>301</v>
      </c>
      <c r="N413" s="8">
        <v>968</v>
      </c>
      <c r="O413" s="8">
        <v>1266</v>
      </c>
    </row>
    <row r="414" spans="2:35" x14ac:dyDescent="0.35">
      <c r="C414" s="3" t="s">
        <v>14</v>
      </c>
      <c r="D414" s="3" t="s">
        <v>8</v>
      </c>
      <c r="E414" s="3" t="s">
        <v>9</v>
      </c>
      <c r="F414" s="3" t="s">
        <v>10</v>
      </c>
      <c r="G414" s="8">
        <v>0</v>
      </c>
      <c r="H414" s="8">
        <v>0</v>
      </c>
      <c r="I414" s="8">
        <v>0</v>
      </c>
      <c r="J414" s="8">
        <v>0</v>
      </c>
      <c r="K414" s="8">
        <v>7</v>
      </c>
      <c r="L414" s="8">
        <v>7</v>
      </c>
      <c r="M414" s="8">
        <v>0</v>
      </c>
      <c r="N414" s="8">
        <v>7</v>
      </c>
      <c r="O414" s="8">
        <v>7</v>
      </c>
    </row>
    <row r="415" spans="2:35" x14ac:dyDescent="0.35">
      <c r="F415" s="3" t="s">
        <v>11</v>
      </c>
      <c r="G415" s="8">
        <v>0</v>
      </c>
      <c r="H415" s="8">
        <v>0</v>
      </c>
      <c r="I415" s="8">
        <v>0</v>
      </c>
      <c r="J415" s="8">
        <v>6</v>
      </c>
      <c r="K415" s="8">
        <v>35</v>
      </c>
      <c r="L415" s="8">
        <v>40</v>
      </c>
      <c r="M415" s="8">
        <v>6</v>
      </c>
      <c r="N415" s="8">
        <v>35</v>
      </c>
      <c r="O415" s="8">
        <v>40</v>
      </c>
    </row>
    <row r="416" spans="2:35" x14ac:dyDescent="0.35">
      <c r="E416" s="3" t="s">
        <v>12</v>
      </c>
      <c r="F416" s="3" t="s">
        <v>10</v>
      </c>
      <c r="G416" s="8">
        <v>0</v>
      </c>
      <c r="H416" s="8">
        <v>0</v>
      </c>
      <c r="I416" s="8">
        <v>0</v>
      </c>
      <c r="J416" s="8">
        <v>0</v>
      </c>
      <c r="K416" s="8">
        <v>0</v>
      </c>
      <c r="L416" s="8">
        <v>0</v>
      </c>
      <c r="M416" s="8">
        <v>0</v>
      </c>
      <c r="N416" s="8">
        <v>0</v>
      </c>
      <c r="O416" s="8">
        <v>0</v>
      </c>
    </row>
    <row r="417" spans="3:15" x14ac:dyDescent="0.35">
      <c r="F417" s="3" t="s">
        <v>11</v>
      </c>
      <c r="G417" s="8">
        <v>0</v>
      </c>
      <c r="H417" s="8">
        <v>0</v>
      </c>
      <c r="I417" s="8">
        <v>0</v>
      </c>
      <c r="J417" s="8">
        <v>0</v>
      </c>
      <c r="K417" s="8">
        <v>7</v>
      </c>
      <c r="L417" s="8">
        <v>7</v>
      </c>
      <c r="M417" s="8">
        <v>0</v>
      </c>
      <c r="N417" s="8">
        <v>7</v>
      </c>
      <c r="O417" s="8">
        <v>7</v>
      </c>
    </row>
    <row r="418" spans="3:15" x14ac:dyDescent="0.35">
      <c r="D418" s="3" t="s">
        <v>13</v>
      </c>
      <c r="E418" s="3" t="s">
        <v>9</v>
      </c>
      <c r="F418" s="3" t="s">
        <v>10</v>
      </c>
      <c r="G418" s="8">
        <v>0</v>
      </c>
      <c r="H418" s="8">
        <v>0</v>
      </c>
      <c r="I418" s="8">
        <v>0</v>
      </c>
      <c r="J418" s="8">
        <v>0</v>
      </c>
      <c r="K418" s="8">
        <v>7</v>
      </c>
      <c r="L418" s="8">
        <v>7</v>
      </c>
      <c r="M418" s="8">
        <v>0</v>
      </c>
      <c r="N418" s="8">
        <v>7</v>
      </c>
      <c r="O418" s="8">
        <v>7</v>
      </c>
    </row>
    <row r="419" spans="3:15" x14ac:dyDescent="0.35">
      <c r="F419" s="3" t="s">
        <v>11</v>
      </c>
      <c r="G419" s="8">
        <v>0</v>
      </c>
      <c r="H419" s="8">
        <v>0</v>
      </c>
      <c r="I419" s="8">
        <v>0</v>
      </c>
      <c r="J419" s="8">
        <v>4</v>
      </c>
      <c r="K419" s="8">
        <v>43</v>
      </c>
      <c r="L419" s="8">
        <v>45</v>
      </c>
      <c r="M419" s="8">
        <v>4</v>
      </c>
      <c r="N419" s="8">
        <v>43</v>
      </c>
      <c r="O419" s="8">
        <v>45</v>
      </c>
    </row>
    <row r="420" spans="3:15" x14ac:dyDescent="0.35">
      <c r="E420" s="3" t="s">
        <v>12</v>
      </c>
      <c r="F420" s="3" t="s">
        <v>10</v>
      </c>
      <c r="G420" s="8">
        <v>0</v>
      </c>
      <c r="H420" s="8">
        <v>0</v>
      </c>
      <c r="I420" s="8">
        <v>0</v>
      </c>
      <c r="J420" s="8">
        <v>0</v>
      </c>
      <c r="K420" s="8">
        <v>5</v>
      </c>
      <c r="L420" s="8">
        <v>5</v>
      </c>
      <c r="M420" s="8">
        <v>0</v>
      </c>
      <c r="N420" s="8">
        <v>5</v>
      </c>
      <c r="O420" s="8">
        <v>5</v>
      </c>
    </row>
    <row r="421" spans="3:15" x14ac:dyDescent="0.35">
      <c r="F421" s="3" t="s">
        <v>11</v>
      </c>
      <c r="G421" s="8">
        <v>0</v>
      </c>
      <c r="H421" s="8">
        <v>0</v>
      </c>
      <c r="I421" s="8">
        <v>0</v>
      </c>
      <c r="J421" s="8">
        <v>0</v>
      </c>
      <c r="K421" s="8">
        <v>23</v>
      </c>
      <c r="L421" s="8">
        <v>23</v>
      </c>
      <c r="M421" s="8">
        <v>0</v>
      </c>
      <c r="N421" s="8">
        <v>23</v>
      </c>
      <c r="O421" s="8">
        <v>23</v>
      </c>
    </row>
    <row r="422" spans="3:15" x14ac:dyDescent="0.35">
      <c r="D422" s="3" t="s">
        <v>3</v>
      </c>
      <c r="E422" s="3" t="s">
        <v>9</v>
      </c>
      <c r="F422" s="3" t="s">
        <v>10</v>
      </c>
      <c r="G422" s="8">
        <v>0</v>
      </c>
      <c r="H422" s="8">
        <v>0</v>
      </c>
      <c r="I422" s="8">
        <v>0</v>
      </c>
      <c r="J422" s="8">
        <v>0</v>
      </c>
      <c r="K422" s="8">
        <v>15</v>
      </c>
      <c r="L422" s="8">
        <v>15</v>
      </c>
      <c r="M422" s="8">
        <v>0</v>
      </c>
      <c r="N422" s="8">
        <v>15</v>
      </c>
      <c r="O422" s="8">
        <v>15</v>
      </c>
    </row>
    <row r="423" spans="3:15" x14ac:dyDescent="0.35">
      <c r="F423" s="3" t="s">
        <v>11</v>
      </c>
      <c r="G423" s="8">
        <v>0</v>
      </c>
      <c r="H423" s="8">
        <v>0</v>
      </c>
      <c r="I423" s="8">
        <v>0</v>
      </c>
      <c r="J423" s="8">
        <v>9</v>
      </c>
      <c r="K423" s="8">
        <v>78</v>
      </c>
      <c r="L423" s="8">
        <v>83</v>
      </c>
      <c r="M423" s="8">
        <v>9</v>
      </c>
      <c r="N423" s="8">
        <v>78</v>
      </c>
      <c r="O423" s="8">
        <v>83</v>
      </c>
    </row>
    <row r="424" spans="3:15" x14ac:dyDescent="0.35">
      <c r="E424" s="3" t="s">
        <v>12</v>
      </c>
      <c r="F424" s="3" t="s">
        <v>10</v>
      </c>
      <c r="G424" s="8">
        <v>0</v>
      </c>
      <c r="H424" s="8">
        <v>0</v>
      </c>
      <c r="I424" s="8">
        <v>0</v>
      </c>
      <c r="J424" s="8">
        <v>0</v>
      </c>
      <c r="K424" s="8">
        <v>8</v>
      </c>
      <c r="L424" s="8">
        <v>12</v>
      </c>
      <c r="M424" s="8">
        <v>0</v>
      </c>
      <c r="N424" s="8">
        <v>8</v>
      </c>
      <c r="O424" s="8">
        <v>12</v>
      </c>
    </row>
    <row r="425" spans="3:15" x14ac:dyDescent="0.35">
      <c r="F425" s="3" t="s">
        <v>11</v>
      </c>
      <c r="G425" s="8">
        <v>0</v>
      </c>
      <c r="H425" s="8">
        <v>0</v>
      </c>
      <c r="I425" s="8">
        <v>0</v>
      </c>
      <c r="J425" s="8">
        <v>0</v>
      </c>
      <c r="K425" s="8">
        <v>33</v>
      </c>
      <c r="L425" s="8">
        <v>33</v>
      </c>
      <c r="M425" s="8">
        <v>0</v>
      </c>
      <c r="N425" s="8">
        <v>33</v>
      </c>
      <c r="O425" s="8">
        <v>33</v>
      </c>
    </row>
    <row r="426" spans="3:15" x14ac:dyDescent="0.35">
      <c r="C426" s="3" t="s">
        <v>3</v>
      </c>
      <c r="D426" s="3" t="s">
        <v>8</v>
      </c>
      <c r="E426" s="3" t="s">
        <v>9</v>
      </c>
      <c r="F426" s="3" t="s">
        <v>10</v>
      </c>
      <c r="G426" s="8">
        <v>293</v>
      </c>
      <c r="H426" s="8">
        <v>0</v>
      </c>
      <c r="I426" s="8">
        <v>293</v>
      </c>
      <c r="J426" s="8">
        <v>236</v>
      </c>
      <c r="K426" s="8">
        <v>8</v>
      </c>
      <c r="L426" s="8">
        <v>242</v>
      </c>
      <c r="M426" s="8">
        <v>526</v>
      </c>
      <c r="N426" s="8">
        <v>8</v>
      </c>
      <c r="O426" s="8">
        <v>532</v>
      </c>
    </row>
    <row r="427" spans="3:15" x14ac:dyDescent="0.35">
      <c r="F427" s="3" t="s">
        <v>11</v>
      </c>
      <c r="G427" s="8">
        <v>29</v>
      </c>
      <c r="H427" s="8">
        <v>43</v>
      </c>
      <c r="I427" s="8">
        <v>69</v>
      </c>
      <c r="J427" s="8">
        <v>21</v>
      </c>
      <c r="K427" s="8">
        <v>58</v>
      </c>
      <c r="L427" s="8">
        <v>78</v>
      </c>
      <c r="M427" s="8">
        <v>48</v>
      </c>
      <c r="N427" s="8">
        <v>97</v>
      </c>
      <c r="O427" s="8">
        <v>147</v>
      </c>
    </row>
    <row r="428" spans="3:15" x14ac:dyDescent="0.35">
      <c r="E428" s="3" t="s">
        <v>12</v>
      </c>
      <c r="F428" s="3" t="s">
        <v>10</v>
      </c>
      <c r="G428" s="8">
        <v>232</v>
      </c>
      <c r="H428" s="8">
        <v>13</v>
      </c>
      <c r="I428" s="8">
        <v>245</v>
      </c>
      <c r="J428" s="8">
        <v>204</v>
      </c>
      <c r="K428" s="8">
        <v>6</v>
      </c>
      <c r="L428" s="8">
        <v>218</v>
      </c>
      <c r="M428" s="8">
        <v>446</v>
      </c>
      <c r="N428" s="8">
        <v>22</v>
      </c>
      <c r="O428" s="8">
        <v>464</v>
      </c>
    </row>
    <row r="429" spans="3:15" x14ac:dyDescent="0.35">
      <c r="F429" s="3" t="s">
        <v>11</v>
      </c>
      <c r="G429" s="8">
        <v>79</v>
      </c>
      <c r="H429" s="8">
        <v>123</v>
      </c>
      <c r="I429" s="8">
        <v>200</v>
      </c>
      <c r="J429" s="8">
        <v>16</v>
      </c>
      <c r="K429" s="8">
        <v>46</v>
      </c>
      <c r="L429" s="8">
        <v>65</v>
      </c>
      <c r="M429" s="8">
        <v>98</v>
      </c>
      <c r="N429" s="8">
        <v>168</v>
      </c>
      <c r="O429" s="8">
        <v>263</v>
      </c>
    </row>
    <row r="430" spans="3:15" x14ac:dyDescent="0.35">
      <c r="D430" s="3" t="s">
        <v>13</v>
      </c>
      <c r="E430" s="3" t="s">
        <v>9</v>
      </c>
      <c r="F430" s="3" t="s">
        <v>10</v>
      </c>
      <c r="G430" s="8">
        <v>110</v>
      </c>
      <c r="H430" s="8">
        <v>31</v>
      </c>
      <c r="I430" s="8">
        <v>139</v>
      </c>
      <c r="J430" s="8">
        <v>87</v>
      </c>
      <c r="K430" s="8">
        <v>43</v>
      </c>
      <c r="L430" s="8">
        <v>133</v>
      </c>
      <c r="M430" s="8">
        <v>198</v>
      </c>
      <c r="N430" s="8">
        <v>68</v>
      </c>
      <c r="O430" s="8">
        <v>269</v>
      </c>
    </row>
    <row r="431" spans="3:15" x14ac:dyDescent="0.35">
      <c r="F431" s="3" t="s">
        <v>11</v>
      </c>
      <c r="G431" s="8">
        <v>37</v>
      </c>
      <c r="H431" s="8">
        <v>102</v>
      </c>
      <c r="I431" s="8">
        <v>129</v>
      </c>
      <c r="J431" s="8">
        <v>32</v>
      </c>
      <c r="K431" s="8">
        <v>99</v>
      </c>
      <c r="L431" s="8">
        <v>123</v>
      </c>
      <c r="M431" s="8">
        <v>64</v>
      </c>
      <c r="N431" s="8">
        <v>195</v>
      </c>
      <c r="O431" s="8">
        <v>262</v>
      </c>
    </row>
    <row r="432" spans="3:15" x14ac:dyDescent="0.35">
      <c r="E432" s="3" t="s">
        <v>12</v>
      </c>
      <c r="F432" s="3" t="s">
        <v>10</v>
      </c>
      <c r="G432" s="8">
        <v>164</v>
      </c>
      <c r="H432" s="8">
        <v>135</v>
      </c>
      <c r="I432" s="8">
        <v>297</v>
      </c>
      <c r="J432" s="8">
        <v>191</v>
      </c>
      <c r="K432" s="8">
        <v>182</v>
      </c>
      <c r="L432" s="8">
        <v>374</v>
      </c>
      <c r="M432" s="8">
        <v>356</v>
      </c>
      <c r="N432" s="8">
        <v>320</v>
      </c>
      <c r="O432" s="8">
        <v>669</v>
      </c>
    </row>
    <row r="433" spans="2:35" x14ac:dyDescent="0.35">
      <c r="F433" s="3" t="s">
        <v>11</v>
      </c>
      <c r="G433" s="8">
        <v>127</v>
      </c>
      <c r="H433" s="8">
        <v>441</v>
      </c>
      <c r="I433" s="8">
        <v>564</v>
      </c>
      <c r="J433" s="8">
        <v>76</v>
      </c>
      <c r="K433" s="8">
        <v>397</v>
      </c>
      <c r="L433" s="8">
        <v>472</v>
      </c>
      <c r="M433" s="8">
        <v>202</v>
      </c>
      <c r="N433" s="8">
        <v>835</v>
      </c>
      <c r="O433" s="8">
        <v>1038</v>
      </c>
    </row>
    <row r="434" spans="2:35" x14ac:dyDescent="0.35">
      <c r="D434" s="3" t="s">
        <v>3</v>
      </c>
      <c r="E434" s="3" t="s">
        <v>9</v>
      </c>
      <c r="F434" s="3" t="s">
        <v>10</v>
      </c>
      <c r="G434" s="8">
        <v>402</v>
      </c>
      <c r="H434" s="8">
        <v>31</v>
      </c>
      <c r="I434" s="8">
        <v>433</v>
      </c>
      <c r="J434" s="8">
        <v>326</v>
      </c>
      <c r="K434" s="8">
        <v>46</v>
      </c>
      <c r="L434" s="8">
        <v>373</v>
      </c>
      <c r="M434" s="8">
        <v>726</v>
      </c>
      <c r="N434" s="8">
        <v>76</v>
      </c>
      <c r="O434" s="8">
        <v>805</v>
      </c>
    </row>
    <row r="435" spans="2:35" x14ac:dyDescent="0.35">
      <c r="F435" s="3" t="s">
        <v>11</v>
      </c>
      <c r="G435" s="8">
        <v>63</v>
      </c>
      <c r="H435" s="8">
        <v>144</v>
      </c>
      <c r="I435" s="8">
        <v>203</v>
      </c>
      <c r="J435" s="8">
        <v>48</v>
      </c>
      <c r="K435" s="8">
        <v>155</v>
      </c>
      <c r="L435" s="8">
        <v>207</v>
      </c>
      <c r="M435" s="8">
        <v>113</v>
      </c>
      <c r="N435" s="8">
        <v>294</v>
      </c>
      <c r="O435" s="8">
        <v>404</v>
      </c>
    </row>
    <row r="436" spans="2:35" x14ac:dyDescent="0.35">
      <c r="E436" s="3" t="s">
        <v>12</v>
      </c>
      <c r="F436" s="3" t="s">
        <v>10</v>
      </c>
      <c r="G436" s="8">
        <v>398</v>
      </c>
      <c r="H436" s="8">
        <v>147</v>
      </c>
      <c r="I436" s="8">
        <v>546</v>
      </c>
      <c r="J436" s="8">
        <v>397</v>
      </c>
      <c r="K436" s="8">
        <v>189</v>
      </c>
      <c r="L436" s="8">
        <v>585</v>
      </c>
      <c r="M436" s="8">
        <v>797</v>
      </c>
      <c r="N436" s="8">
        <v>338</v>
      </c>
      <c r="O436" s="8">
        <v>1135</v>
      </c>
    </row>
    <row r="437" spans="2:35" x14ac:dyDescent="0.35">
      <c r="F437" s="3" t="s">
        <v>11</v>
      </c>
      <c r="G437" s="8">
        <v>201</v>
      </c>
      <c r="H437" s="8">
        <v>562</v>
      </c>
      <c r="I437" s="8">
        <v>765</v>
      </c>
      <c r="J437" s="8">
        <v>99</v>
      </c>
      <c r="K437" s="8">
        <v>440</v>
      </c>
      <c r="L437" s="8">
        <v>541</v>
      </c>
      <c r="M437" s="8">
        <v>301</v>
      </c>
      <c r="N437" s="8">
        <v>1000</v>
      </c>
      <c r="O437" s="8">
        <v>1304</v>
      </c>
    </row>
    <row r="438" spans="2:35" x14ac:dyDescent="0.35">
      <c r="B438" s="3" t="s">
        <v>26</v>
      </c>
      <c r="C438" s="3" t="s">
        <v>7</v>
      </c>
      <c r="D438" s="3" t="s">
        <v>8</v>
      </c>
      <c r="E438" s="3" t="s">
        <v>9</v>
      </c>
      <c r="F438" s="3" t="s">
        <v>10</v>
      </c>
      <c r="G438" s="8">
        <v>1216</v>
      </c>
      <c r="H438" s="8">
        <v>7</v>
      </c>
      <c r="I438" s="8">
        <v>1224</v>
      </c>
      <c r="J438" s="8">
        <v>916</v>
      </c>
      <c r="K438" s="8">
        <v>16</v>
      </c>
      <c r="L438" s="8">
        <v>926</v>
      </c>
      <c r="M438" s="8">
        <v>2128</v>
      </c>
      <c r="N438" s="8">
        <v>24</v>
      </c>
      <c r="O438" s="8">
        <v>2148</v>
      </c>
      <c r="P438" s="5" t="str">
        <f>B438</f>
        <v>Cardinia (S)</v>
      </c>
      <c r="Q438" s="13">
        <f>I470/SUM(I470:I473)*100</f>
        <v>29.499421296296298</v>
      </c>
      <c r="R438" s="13">
        <f>L470/SUM(L470:L473)*100</f>
        <v>26.518026565464897</v>
      </c>
      <c r="S438" s="13">
        <f>L458/SUM(L458:L461)*100</f>
        <v>9.9688473520249214</v>
      </c>
      <c r="T438" s="13">
        <f>L446/SUM(L446:L449)*100</f>
        <v>27.443484042553191</v>
      </c>
      <c r="U438" s="13">
        <f>O462/SUM(O462:O465)*100</f>
        <v>48.668772563176894</v>
      </c>
      <c r="V438" s="13">
        <f>O466/SUM(O466:O469)*100</f>
        <v>17.698511870953084</v>
      </c>
      <c r="W438" s="13">
        <f>M470/SUM(M470:M473)*100</f>
        <v>46.979463348823266</v>
      </c>
      <c r="X438" s="13">
        <f>N470/SUM(N470:N473)*100</f>
        <v>8.7970727245006852</v>
      </c>
      <c r="Y438" s="13">
        <f>O470/SUM(O470:O473)*100</f>
        <v>28.058259753980831</v>
      </c>
      <c r="AA438" s="13">
        <f>I470</f>
        <v>2039</v>
      </c>
      <c r="AB438" s="13">
        <f>L470</f>
        <v>1677</v>
      </c>
      <c r="AC438" s="13">
        <f>L458</f>
        <v>32</v>
      </c>
      <c r="AD438" s="13">
        <f>L446</f>
        <v>1651</v>
      </c>
      <c r="AE438" s="13">
        <f>O462</f>
        <v>2157</v>
      </c>
      <c r="AF438" s="13">
        <f>O466</f>
        <v>1558</v>
      </c>
      <c r="AG438" s="13">
        <f>M470</f>
        <v>3134</v>
      </c>
      <c r="AH438" s="13">
        <f>N470</f>
        <v>577</v>
      </c>
      <c r="AI438" s="13">
        <f>O470</f>
        <v>3718</v>
      </c>
    </row>
    <row r="439" spans="2:35" x14ac:dyDescent="0.35">
      <c r="F439" s="3" t="s">
        <v>11</v>
      </c>
      <c r="G439" s="8">
        <v>113</v>
      </c>
      <c r="H439" s="8">
        <v>119</v>
      </c>
      <c r="I439" s="8">
        <v>228</v>
      </c>
      <c r="J439" s="8">
        <v>62</v>
      </c>
      <c r="K439" s="8">
        <v>46</v>
      </c>
      <c r="L439" s="8">
        <v>104</v>
      </c>
      <c r="M439" s="8">
        <v>171</v>
      </c>
      <c r="N439" s="8">
        <v>166</v>
      </c>
      <c r="O439" s="8">
        <v>336</v>
      </c>
    </row>
    <row r="440" spans="2:35" x14ac:dyDescent="0.35">
      <c r="E440" s="3" t="s">
        <v>12</v>
      </c>
      <c r="F440" s="3" t="s">
        <v>10</v>
      </c>
      <c r="G440" s="8">
        <v>524</v>
      </c>
      <c r="H440" s="8">
        <v>53</v>
      </c>
      <c r="I440" s="8">
        <v>582</v>
      </c>
      <c r="J440" s="8">
        <v>559</v>
      </c>
      <c r="K440" s="8">
        <v>29</v>
      </c>
      <c r="L440" s="8">
        <v>589</v>
      </c>
      <c r="M440" s="8">
        <v>1089</v>
      </c>
      <c r="N440" s="8">
        <v>82</v>
      </c>
      <c r="O440" s="8">
        <v>1168</v>
      </c>
    </row>
    <row r="441" spans="2:35" x14ac:dyDescent="0.35">
      <c r="F441" s="3" t="s">
        <v>11</v>
      </c>
      <c r="G441" s="8">
        <v>140</v>
      </c>
      <c r="H441" s="8">
        <v>374</v>
      </c>
      <c r="I441" s="8">
        <v>519</v>
      </c>
      <c r="J441" s="8">
        <v>56</v>
      </c>
      <c r="K441" s="8">
        <v>107</v>
      </c>
      <c r="L441" s="8">
        <v>158</v>
      </c>
      <c r="M441" s="8">
        <v>194</v>
      </c>
      <c r="N441" s="8">
        <v>480</v>
      </c>
      <c r="O441" s="8">
        <v>682</v>
      </c>
    </row>
    <row r="442" spans="2:35" x14ac:dyDescent="0.35">
      <c r="D442" s="3" t="s">
        <v>13</v>
      </c>
      <c r="E442" s="3" t="s">
        <v>9</v>
      </c>
      <c r="F442" s="3" t="s">
        <v>10</v>
      </c>
      <c r="G442" s="8">
        <v>540</v>
      </c>
      <c r="H442" s="8">
        <v>279</v>
      </c>
      <c r="I442" s="8">
        <v>819</v>
      </c>
      <c r="J442" s="8">
        <v>467</v>
      </c>
      <c r="K442" s="8">
        <v>256</v>
      </c>
      <c r="L442" s="8">
        <v>716</v>
      </c>
      <c r="M442" s="8">
        <v>1007</v>
      </c>
      <c r="N442" s="8">
        <v>530</v>
      </c>
      <c r="O442" s="8">
        <v>1538</v>
      </c>
    </row>
    <row r="443" spans="2:35" x14ac:dyDescent="0.35">
      <c r="F443" s="3" t="s">
        <v>11</v>
      </c>
      <c r="G443" s="8">
        <v>118</v>
      </c>
      <c r="H443" s="8">
        <v>266</v>
      </c>
      <c r="I443" s="8">
        <v>384</v>
      </c>
      <c r="J443" s="8">
        <v>85</v>
      </c>
      <c r="K443" s="8">
        <v>197</v>
      </c>
      <c r="L443" s="8">
        <v>280</v>
      </c>
      <c r="M443" s="8">
        <v>198</v>
      </c>
      <c r="N443" s="8">
        <v>464</v>
      </c>
      <c r="O443" s="8">
        <v>666</v>
      </c>
    </row>
    <row r="444" spans="2:35" x14ac:dyDescent="0.35">
      <c r="E444" s="3" t="s">
        <v>12</v>
      </c>
      <c r="F444" s="3" t="s">
        <v>10</v>
      </c>
      <c r="G444" s="8">
        <v>589</v>
      </c>
      <c r="H444" s="8">
        <v>771</v>
      </c>
      <c r="I444" s="8">
        <v>1359</v>
      </c>
      <c r="J444" s="8">
        <v>714</v>
      </c>
      <c r="K444" s="8">
        <v>936</v>
      </c>
      <c r="L444" s="8">
        <v>1653</v>
      </c>
      <c r="M444" s="8">
        <v>1305</v>
      </c>
      <c r="N444" s="8">
        <v>1709</v>
      </c>
      <c r="O444" s="8">
        <v>3009</v>
      </c>
    </row>
    <row r="445" spans="2:35" x14ac:dyDescent="0.35">
      <c r="F445" s="3" t="s">
        <v>11</v>
      </c>
      <c r="G445" s="8">
        <v>306</v>
      </c>
      <c r="H445" s="8">
        <v>1489</v>
      </c>
      <c r="I445" s="8">
        <v>1798</v>
      </c>
      <c r="J445" s="8">
        <v>258</v>
      </c>
      <c r="K445" s="8">
        <v>1326</v>
      </c>
      <c r="L445" s="8">
        <v>1580</v>
      </c>
      <c r="M445" s="8">
        <v>560</v>
      </c>
      <c r="N445" s="8">
        <v>2811</v>
      </c>
      <c r="O445" s="8">
        <v>3374</v>
      </c>
    </row>
    <row r="446" spans="2:35" x14ac:dyDescent="0.35">
      <c r="D446" s="3" t="s">
        <v>3</v>
      </c>
      <c r="E446" s="3" t="s">
        <v>9</v>
      </c>
      <c r="F446" s="3" t="s">
        <v>10</v>
      </c>
      <c r="G446" s="8">
        <v>1754</v>
      </c>
      <c r="H446" s="8">
        <v>285</v>
      </c>
      <c r="I446" s="8">
        <v>2039</v>
      </c>
      <c r="J446" s="8">
        <v>1375</v>
      </c>
      <c r="K446" s="8">
        <v>271</v>
      </c>
      <c r="L446" s="8">
        <v>1651</v>
      </c>
      <c r="M446" s="8">
        <v>3131</v>
      </c>
      <c r="N446" s="8">
        <v>554</v>
      </c>
      <c r="O446" s="8">
        <v>3681</v>
      </c>
    </row>
    <row r="447" spans="2:35" x14ac:dyDescent="0.35">
      <c r="F447" s="3" t="s">
        <v>11</v>
      </c>
      <c r="G447" s="8">
        <v>229</v>
      </c>
      <c r="H447" s="8">
        <v>384</v>
      </c>
      <c r="I447" s="8">
        <v>615</v>
      </c>
      <c r="J447" s="8">
        <v>143</v>
      </c>
      <c r="K447" s="8">
        <v>241</v>
      </c>
      <c r="L447" s="8">
        <v>386</v>
      </c>
      <c r="M447" s="8">
        <v>375</v>
      </c>
      <c r="N447" s="8">
        <v>628</v>
      </c>
      <c r="O447" s="8">
        <v>999</v>
      </c>
    </row>
    <row r="448" spans="2:35" x14ac:dyDescent="0.35">
      <c r="E448" s="3" t="s">
        <v>12</v>
      </c>
      <c r="F448" s="3" t="s">
        <v>10</v>
      </c>
      <c r="G448" s="8">
        <v>1110</v>
      </c>
      <c r="H448" s="8">
        <v>827</v>
      </c>
      <c r="I448" s="8">
        <v>1941</v>
      </c>
      <c r="J448" s="8">
        <v>1281</v>
      </c>
      <c r="K448" s="8">
        <v>964</v>
      </c>
      <c r="L448" s="8">
        <v>2239</v>
      </c>
      <c r="M448" s="8">
        <v>2394</v>
      </c>
      <c r="N448" s="8">
        <v>1792</v>
      </c>
      <c r="O448" s="8">
        <v>4179</v>
      </c>
    </row>
    <row r="449" spans="3:15" x14ac:dyDescent="0.35">
      <c r="F449" s="3" t="s">
        <v>11</v>
      </c>
      <c r="G449" s="8">
        <v>451</v>
      </c>
      <c r="H449" s="8">
        <v>1866</v>
      </c>
      <c r="I449" s="8">
        <v>2317</v>
      </c>
      <c r="J449" s="8">
        <v>307</v>
      </c>
      <c r="K449" s="8">
        <v>1429</v>
      </c>
      <c r="L449" s="8">
        <v>1740</v>
      </c>
      <c r="M449" s="8">
        <v>760</v>
      </c>
      <c r="N449" s="8">
        <v>3297</v>
      </c>
      <c r="O449" s="8">
        <v>4050</v>
      </c>
    </row>
    <row r="450" spans="3:15" x14ac:dyDescent="0.35">
      <c r="C450" s="3" t="s">
        <v>14</v>
      </c>
      <c r="D450" s="3" t="s">
        <v>8</v>
      </c>
      <c r="E450" s="3" t="s">
        <v>9</v>
      </c>
      <c r="F450" s="3" t="s">
        <v>10</v>
      </c>
      <c r="G450" s="8">
        <v>0</v>
      </c>
      <c r="H450" s="8">
        <v>0</v>
      </c>
      <c r="I450" s="8">
        <v>0</v>
      </c>
      <c r="J450" s="8">
        <v>3</v>
      </c>
      <c r="K450" s="8">
        <v>7</v>
      </c>
      <c r="L450" s="8">
        <v>10</v>
      </c>
      <c r="M450" s="8">
        <v>3</v>
      </c>
      <c r="N450" s="8">
        <v>7</v>
      </c>
      <c r="O450" s="8">
        <v>10</v>
      </c>
    </row>
    <row r="451" spans="3:15" x14ac:dyDescent="0.35">
      <c r="F451" s="3" t="s">
        <v>11</v>
      </c>
      <c r="G451" s="8">
        <v>0</v>
      </c>
      <c r="H451" s="8">
        <v>0</v>
      </c>
      <c r="I451" s="8">
        <v>0</v>
      </c>
      <c r="J451" s="8">
        <v>5</v>
      </c>
      <c r="K451" s="8">
        <v>56</v>
      </c>
      <c r="L451" s="8">
        <v>61</v>
      </c>
      <c r="M451" s="8">
        <v>5</v>
      </c>
      <c r="N451" s="8">
        <v>56</v>
      </c>
      <c r="O451" s="8">
        <v>61</v>
      </c>
    </row>
    <row r="452" spans="3:15" x14ac:dyDescent="0.35">
      <c r="E452" s="3" t="s">
        <v>12</v>
      </c>
      <c r="F452" s="3" t="s">
        <v>10</v>
      </c>
      <c r="G452" s="8">
        <v>0</v>
      </c>
      <c r="H452" s="8">
        <v>0</v>
      </c>
      <c r="I452" s="8">
        <v>0</v>
      </c>
      <c r="J452" s="8">
        <v>0</v>
      </c>
      <c r="K452" s="8">
        <v>5</v>
      </c>
      <c r="L452" s="8">
        <v>5</v>
      </c>
      <c r="M452" s="8">
        <v>0</v>
      </c>
      <c r="N452" s="8">
        <v>5</v>
      </c>
      <c r="O452" s="8">
        <v>5</v>
      </c>
    </row>
    <row r="453" spans="3:15" x14ac:dyDescent="0.35">
      <c r="F453" s="3" t="s">
        <v>11</v>
      </c>
      <c r="G453" s="8">
        <v>0</v>
      </c>
      <c r="H453" s="8">
        <v>0</v>
      </c>
      <c r="I453" s="8">
        <v>0</v>
      </c>
      <c r="J453" s="8">
        <v>0</v>
      </c>
      <c r="K453" s="8">
        <v>26</v>
      </c>
      <c r="L453" s="8">
        <v>26</v>
      </c>
      <c r="M453" s="8">
        <v>0</v>
      </c>
      <c r="N453" s="8">
        <v>26</v>
      </c>
      <c r="O453" s="8">
        <v>26</v>
      </c>
    </row>
    <row r="454" spans="3:15" x14ac:dyDescent="0.35">
      <c r="D454" s="3" t="s">
        <v>13</v>
      </c>
      <c r="E454" s="3" t="s">
        <v>9</v>
      </c>
      <c r="F454" s="3" t="s">
        <v>10</v>
      </c>
      <c r="G454" s="8">
        <v>0</v>
      </c>
      <c r="H454" s="8">
        <v>0</v>
      </c>
      <c r="I454" s="8">
        <v>0</v>
      </c>
      <c r="J454" s="8">
        <v>3</v>
      </c>
      <c r="K454" s="8">
        <v>19</v>
      </c>
      <c r="L454" s="8">
        <v>26</v>
      </c>
      <c r="M454" s="8">
        <v>3</v>
      </c>
      <c r="N454" s="8">
        <v>19</v>
      </c>
      <c r="O454" s="8">
        <v>26</v>
      </c>
    </row>
    <row r="455" spans="3:15" x14ac:dyDescent="0.35">
      <c r="F455" s="3" t="s">
        <v>11</v>
      </c>
      <c r="G455" s="8">
        <v>0</v>
      </c>
      <c r="H455" s="8">
        <v>0</v>
      </c>
      <c r="I455" s="8">
        <v>0</v>
      </c>
      <c r="J455" s="8">
        <v>8</v>
      </c>
      <c r="K455" s="8">
        <v>90</v>
      </c>
      <c r="L455" s="8">
        <v>95</v>
      </c>
      <c r="M455" s="8">
        <v>8</v>
      </c>
      <c r="N455" s="8">
        <v>90</v>
      </c>
      <c r="O455" s="8">
        <v>95</v>
      </c>
    </row>
    <row r="456" spans="3:15" x14ac:dyDescent="0.35">
      <c r="E456" s="3" t="s">
        <v>12</v>
      </c>
      <c r="F456" s="3" t="s">
        <v>10</v>
      </c>
      <c r="G456" s="8">
        <v>0</v>
      </c>
      <c r="H456" s="8">
        <v>0</v>
      </c>
      <c r="I456" s="8">
        <v>0</v>
      </c>
      <c r="J456" s="8">
        <v>0</v>
      </c>
      <c r="K456" s="8">
        <v>29</v>
      </c>
      <c r="L456" s="8">
        <v>29</v>
      </c>
      <c r="M456" s="8">
        <v>0</v>
      </c>
      <c r="N456" s="8">
        <v>29</v>
      </c>
      <c r="O456" s="8">
        <v>29</v>
      </c>
    </row>
    <row r="457" spans="3:15" x14ac:dyDescent="0.35">
      <c r="F457" s="3" t="s">
        <v>11</v>
      </c>
      <c r="G457" s="8">
        <v>0</v>
      </c>
      <c r="H457" s="8">
        <v>0</v>
      </c>
      <c r="I457" s="8">
        <v>0</v>
      </c>
      <c r="J457" s="8">
        <v>0</v>
      </c>
      <c r="K457" s="8">
        <v>75</v>
      </c>
      <c r="L457" s="8">
        <v>75</v>
      </c>
      <c r="M457" s="8">
        <v>0</v>
      </c>
      <c r="N457" s="8">
        <v>75</v>
      </c>
      <c r="O457" s="8">
        <v>75</v>
      </c>
    </row>
    <row r="458" spans="3:15" x14ac:dyDescent="0.35">
      <c r="D458" s="3" t="s">
        <v>3</v>
      </c>
      <c r="E458" s="3" t="s">
        <v>9</v>
      </c>
      <c r="F458" s="3" t="s">
        <v>10</v>
      </c>
      <c r="G458" s="8">
        <v>0</v>
      </c>
      <c r="H458" s="8">
        <v>0</v>
      </c>
      <c r="I458" s="8">
        <v>0</v>
      </c>
      <c r="J458" s="8">
        <v>9</v>
      </c>
      <c r="K458" s="8">
        <v>22</v>
      </c>
      <c r="L458" s="8">
        <v>32</v>
      </c>
      <c r="M458" s="8">
        <v>9</v>
      </c>
      <c r="N458" s="8">
        <v>22</v>
      </c>
      <c r="O458" s="8">
        <v>32</v>
      </c>
    </row>
    <row r="459" spans="3:15" x14ac:dyDescent="0.35">
      <c r="F459" s="3" t="s">
        <v>11</v>
      </c>
      <c r="G459" s="8">
        <v>0</v>
      </c>
      <c r="H459" s="8">
        <v>0</v>
      </c>
      <c r="I459" s="8">
        <v>0</v>
      </c>
      <c r="J459" s="8">
        <v>14</v>
      </c>
      <c r="K459" s="8">
        <v>144</v>
      </c>
      <c r="L459" s="8">
        <v>156</v>
      </c>
      <c r="M459" s="8">
        <v>14</v>
      </c>
      <c r="N459" s="8">
        <v>144</v>
      </c>
      <c r="O459" s="8">
        <v>156</v>
      </c>
    </row>
    <row r="460" spans="3:15" x14ac:dyDescent="0.35">
      <c r="E460" s="3" t="s">
        <v>12</v>
      </c>
      <c r="F460" s="3" t="s">
        <v>10</v>
      </c>
      <c r="G460" s="8">
        <v>0</v>
      </c>
      <c r="H460" s="8">
        <v>0</v>
      </c>
      <c r="I460" s="8">
        <v>0</v>
      </c>
      <c r="J460" s="8">
        <v>0</v>
      </c>
      <c r="K460" s="8">
        <v>31</v>
      </c>
      <c r="L460" s="8">
        <v>31</v>
      </c>
      <c r="M460" s="8">
        <v>0</v>
      </c>
      <c r="N460" s="8">
        <v>31</v>
      </c>
      <c r="O460" s="8">
        <v>31</v>
      </c>
    </row>
    <row r="461" spans="3:15" x14ac:dyDescent="0.35">
      <c r="F461" s="3" t="s">
        <v>11</v>
      </c>
      <c r="G461" s="8">
        <v>0</v>
      </c>
      <c r="H461" s="8">
        <v>0</v>
      </c>
      <c r="I461" s="8">
        <v>0</v>
      </c>
      <c r="J461" s="8">
        <v>0</v>
      </c>
      <c r="K461" s="8">
        <v>102</v>
      </c>
      <c r="L461" s="8">
        <v>102</v>
      </c>
      <c r="M461" s="8">
        <v>0</v>
      </c>
      <c r="N461" s="8">
        <v>102</v>
      </c>
      <c r="O461" s="8">
        <v>102</v>
      </c>
    </row>
    <row r="462" spans="3:15" x14ac:dyDescent="0.35">
      <c r="C462" s="3" t="s">
        <v>3</v>
      </c>
      <c r="D462" s="3" t="s">
        <v>8</v>
      </c>
      <c r="E462" s="3" t="s">
        <v>9</v>
      </c>
      <c r="F462" s="3" t="s">
        <v>10</v>
      </c>
      <c r="G462" s="8">
        <v>1216</v>
      </c>
      <c r="H462" s="8">
        <v>7</v>
      </c>
      <c r="I462" s="8">
        <v>1224</v>
      </c>
      <c r="J462" s="8">
        <v>916</v>
      </c>
      <c r="K462" s="8">
        <v>21</v>
      </c>
      <c r="L462" s="8">
        <v>934</v>
      </c>
      <c r="M462" s="8">
        <v>2127</v>
      </c>
      <c r="N462" s="8">
        <v>28</v>
      </c>
      <c r="O462" s="8">
        <v>2157</v>
      </c>
    </row>
    <row r="463" spans="3:15" x14ac:dyDescent="0.35">
      <c r="F463" s="3" t="s">
        <v>11</v>
      </c>
      <c r="G463" s="8">
        <v>113</v>
      </c>
      <c r="H463" s="8">
        <v>119</v>
      </c>
      <c r="I463" s="8">
        <v>228</v>
      </c>
      <c r="J463" s="8">
        <v>66</v>
      </c>
      <c r="K463" s="8">
        <v>102</v>
      </c>
      <c r="L463" s="8">
        <v>168</v>
      </c>
      <c r="M463" s="8">
        <v>173</v>
      </c>
      <c r="N463" s="8">
        <v>221</v>
      </c>
      <c r="O463" s="8">
        <v>393</v>
      </c>
    </row>
    <row r="464" spans="3:15" x14ac:dyDescent="0.35">
      <c r="E464" s="3" t="s">
        <v>12</v>
      </c>
      <c r="F464" s="3" t="s">
        <v>10</v>
      </c>
      <c r="G464" s="8">
        <v>524</v>
      </c>
      <c r="H464" s="8">
        <v>53</v>
      </c>
      <c r="I464" s="8">
        <v>582</v>
      </c>
      <c r="J464" s="8">
        <v>559</v>
      </c>
      <c r="K464" s="8">
        <v>30</v>
      </c>
      <c r="L464" s="8">
        <v>596</v>
      </c>
      <c r="M464" s="8">
        <v>1089</v>
      </c>
      <c r="N464" s="8">
        <v>86</v>
      </c>
      <c r="O464" s="8">
        <v>1174</v>
      </c>
    </row>
    <row r="465" spans="2:35" x14ac:dyDescent="0.35">
      <c r="F465" s="3" t="s">
        <v>11</v>
      </c>
      <c r="G465" s="8">
        <v>140</v>
      </c>
      <c r="H465" s="8">
        <v>374</v>
      </c>
      <c r="I465" s="8">
        <v>519</v>
      </c>
      <c r="J465" s="8">
        <v>56</v>
      </c>
      <c r="K465" s="8">
        <v>134</v>
      </c>
      <c r="L465" s="8">
        <v>185</v>
      </c>
      <c r="M465" s="8">
        <v>194</v>
      </c>
      <c r="N465" s="8">
        <v>510</v>
      </c>
      <c r="O465" s="8">
        <v>708</v>
      </c>
    </row>
    <row r="466" spans="2:35" x14ac:dyDescent="0.35">
      <c r="D466" s="3" t="s">
        <v>13</v>
      </c>
      <c r="E466" s="3" t="s">
        <v>9</v>
      </c>
      <c r="F466" s="3" t="s">
        <v>10</v>
      </c>
      <c r="G466" s="8">
        <v>540</v>
      </c>
      <c r="H466" s="8">
        <v>279</v>
      </c>
      <c r="I466" s="8">
        <v>819</v>
      </c>
      <c r="J466" s="8">
        <v>467</v>
      </c>
      <c r="K466" s="8">
        <v>274</v>
      </c>
      <c r="L466" s="8">
        <v>739</v>
      </c>
      <c r="M466" s="8">
        <v>1002</v>
      </c>
      <c r="N466" s="8">
        <v>555</v>
      </c>
      <c r="O466" s="8">
        <v>1558</v>
      </c>
    </row>
    <row r="467" spans="2:35" x14ac:dyDescent="0.35">
      <c r="F467" s="3" t="s">
        <v>11</v>
      </c>
      <c r="G467" s="8">
        <v>118</v>
      </c>
      <c r="H467" s="8">
        <v>266</v>
      </c>
      <c r="I467" s="8">
        <v>384</v>
      </c>
      <c r="J467" s="8">
        <v>88</v>
      </c>
      <c r="K467" s="8">
        <v>284</v>
      </c>
      <c r="L467" s="8">
        <v>373</v>
      </c>
      <c r="M467" s="8">
        <v>210</v>
      </c>
      <c r="N467" s="8">
        <v>553</v>
      </c>
      <c r="O467" s="8">
        <v>762</v>
      </c>
    </row>
    <row r="468" spans="2:35" x14ac:dyDescent="0.35">
      <c r="E468" s="3" t="s">
        <v>12</v>
      </c>
      <c r="F468" s="3" t="s">
        <v>10</v>
      </c>
      <c r="G468" s="8">
        <v>589</v>
      </c>
      <c r="H468" s="8">
        <v>771</v>
      </c>
      <c r="I468" s="8">
        <v>1359</v>
      </c>
      <c r="J468" s="8">
        <v>714</v>
      </c>
      <c r="K468" s="8">
        <v>957</v>
      </c>
      <c r="L468" s="8">
        <v>1676</v>
      </c>
      <c r="M468" s="8">
        <v>1305</v>
      </c>
      <c r="N468" s="8">
        <v>1735</v>
      </c>
      <c r="O468" s="8">
        <v>3038</v>
      </c>
    </row>
    <row r="469" spans="2:35" x14ac:dyDescent="0.35">
      <c r="F469" s="3" t="s">
        <v>11</v>
      </c>
      <c r="G469" s="8">
        <v>306</v>
      </c>
      <c r="H469" s="8">
        <v>1489</v>
      </c>
      <c r="I469" s="8">
        <v>1798</v>
      </c>
      <c r="J469" s="8">
        <v>258</v>
      </c>
      <c r="K469" s="8">
        <v>1399</v>
      </c>
      <c r="L469" s="8">
        <v>1651</v>
      </c>
      <c r="M469" s="8">
        <v>560</v>
      </c>
      <c r="N469" s="8">
        <v>2888</v>
      </c>
      <c r="O469" s="8">
        <v>3445</v>
      </c>
    </row>
    <row r="470" spans="2:35" x14ac:dyDescent="0.35">
      <c r="D470" s="3" t="s">
        <v>3</v>
      </c>
      <c r="E470" s="3" t="s">
        <v>9</v>
      </c>
      <c r="F470" s="3" t="s">
        <v>10</v>
      </c>
      <c r="G470" s="8">
        <v>1754</v>
      </c>
      <c r="H470" s="8">
        <v>285</v>
      </c>
      <c r="I470" s="8">
        <v>2039</v>
      </c>
      <c r="J470" s="8">
        <v>1384</v>
      </c>
      <c r="K470" s="8">
        <v>297</v>
      </c>
      <c r="L470" s="8">
        <v>1677</v>
      </c>
      <c r="M470" s="8">
        <v>3134</v>
      </c>
      <c r="N470" s="8">
        <v>577</v>
      </c>
      <c r="O470" s="8">
        <v>3718</v>
      </c>
    </row>
    <row r="471" spans="2:35" x14ac:dyDescent="0.35">
      <c r="F471" s="3" t="s">
        <v>11</v>
      </c>
      <c r="G471" s="8">
        <v>229</v>
      </c>
      <c r="H471" s="8">
        <v>384</v>
      </c>
      <c r="I471" s="8">
        <v>615</v>
      </c>
      <c r="J471" s="8">
        <v>156</v>
      </c>
      <c r="K471" s="8">
        <v>391</v>
      </c>
      <c r="L471" s="8">
        <v>542</v>
      </c>
      <c r="M471" s="8">
        <v>383</v>
      </c>
      <c r="N471" s="8">
        <v>771</v>
      </c>
      <c r="O471" s="8">
        <v>1162</v>
      </c>
    </row>
    <row r="472" spans="2:35" x14ac:dyDescent="0.35">
      <c r="E472" s="3" t="s">
        <v>12</v>
      </c>
      <c r="F472" s="3" t="s">
        <v>10</v>
      </c>
      <c r="G472" s="8">
        <v>1110</v>
      </c>
      <c r="H472" s="8">
        <v>827</v>
      </c>
      <c r="I472" s="8">
        <v>1941</v>
      </c>
      <c r="J472" s="8">
        <v>1281</v>
      </c>
      <c r="K472" s="8">
        <v>995</v>
      </c>
      <c r="L472" s="8">
        <v>2268</v>
      </c>
      <c r="M472" s="8">
        <v>2394</v>
      </c>
      <c r="N472" s="8">
        <v>1817</v>
      </c>
      <c r="O472" s="8">
        <v>4215</v>
      </c>
    </row>
    <row r="473" spans="2:35" x14ac:dyDescent="0.35">
      <c r="F473" s="3" t="s">
        <v>11</v>
      </c>
      <c r="G473" s="8">
        <v>451</v>
      </c>
      <c r="H473" s="8">
        <v>1866</v>
      </c>
      <c r="I473" s="8">
        <v>2317</v>
      </c>
      <c r="J473" s="8">
        <v>307</v>
      </c>
      <c r="K473" s="8">
        <v>1533</v>
      </c>
      <c r="L473" s="8">
        <v>1837</v>
      </c>
      <c r="M473" s="8">
        <v>760</v>
      </c>
      <c r="N473" s="8">
        <v>3394</v>
      </c>
      <c r="O473" s="8">
        <v>4156</v>
      </c>
    </row>
    <row r="474" spans="2:35" x14ac:dyDescent="0.35">
      <c r="B474" s="3" t="s">
        <v>27</v>
      </c>
      <c r="C474" s="3" t="s">
        <v>7</v>
      </c>
      <c r="D474" s="3" t="s">
        <v>8</v>
      </c>
      <c r="E474" s="3" t="s">
        <v>9</v>
      </c>
      <c r="F474" s="3" t="s">
        <v>10</v>
      </c>
      <c r="G474" s="8">
        <v>4014</v>
      </c>
      <c r="H474" s="8">
        <v>63</v>
      </c>
      <c r="I474" s="8">
        <v>4079</v>
      </c>
      <c r="J474" s="8">
        <v>3292</v>
      </c>
      <c r="K474" s="8">
        <v>94</v>
      </c>
      <c r="L474" s="8">
        <v>3388</v>
      </c>
      <c r="M474" s="8">
        <v>7311</v>
      </c>
      <c r="N474" s="8">
        <v>158</v>
      </c>
      <c r="O474" s="8">
        <v>7465</v>
      </c>
      <c r="P474" s="5" t="str">
        <f>B474</f>
        <v>Casey (C)</v>
      </c>
      <c r="Q474" s="13">
        <f>I506/SUM(I506:I509)*100</f>
        <v>34.769404312551522</v>
      </c>
      <c r="R474" s="13">
        <f>L506/SUM(L506:L509)*100</f>
        <v>34.221692491060786</v>
      </c>
      <c r="S474" s="13">
        <f>L494/SUM(L494:L497)*100</f>
        <v>11.862745098039214</v>
      </c>
      <c r="T474" s="13">
        <f>L482/SUM(L482:L485)*100</f>
        <v>35.365181212090832</v>
      </c>
      <c r="U474" s="13">
        <f>O498/SUM(O498:O501)*100</f>
        <v>59.13749605802586</v>
      </c>
      <c r="V474" s="13">
        <f>O502/SUM(O502:O505)*100</f>
        <v>24.535043225827032</v>
      </c>
      <c r="W474" s="13">
        <f>M506/SUM(M506:M509)*100</f>
        <v>56.67085485597282</v>
      </c>
      <c r="X474" s="13">
        <f>N506/SUM(N506:N509)*100</f>
        <v>13.37593751386855</v>
      </c>
      <c r="Y474" s="13">
        <f>O506/SUM(O506:O509)*100</f>
        <v>34.507826165973782</v>
      </c>
      <c r="AA474" s="13">
        <f>I506</f>
        <v>8014</v>
      </c>
      <c r="AB474" s="13">
        <f>L506</f>
        <v>7178</v>
      </c>
      <c r="AC474" s="13">
        <f>L494</f>
        <v>121</v>
      </c>
      <c r="AD474" s="13">
        <f>L482</f>
        <v>7055</v>
      </c>
      <c r="AE474" s="13">
        <f>O498</f>
        <v>7501</v>
      </c>
      <c r="AF474" s="13">
        <f>O502</f>
        <v>7691</v>
      </c>
      <c r="AG474" s="13">
        <f>M506</f>
        <v>12178</v>
      </c>
      <c r="AH474" s="13">
        <f>N506</f>
        <v>3014</v>
      </c>
      <c r="AI474" s="13">
        <f>O506</f>
        <v>15190</v>
      </c>
    </row>
    <row r="475" spans="2:35" x14ac:dyDescent="0.35">
      <c r="F475" s="3" t="s">
        <v>11</v>
      </c>
      <c r="G475" s="8">
        <v>270</v>
      </c>
      <c r="H475" s="8">
        <v>386</v>
      </c>
      <c r="I475" s="8">
        <v>658</v>
      </c>
      <c r="J475" s="8">
        <v>130</v>
      </c>
      <c r="K475" s="8">
        <v>177</v>
      </c>
      <c r="L475" s="8">
        <v>313</v>
      </c>
      <c r="M475" s="8">
        <v>405</v>
      </c>
      <c r="N475" s="8">
        <v>570</v>
      </c>
      <c r="O475" s="8">
        <v>972</v>
      </c>
    </row>
    <row r="476" spans="2:35" x14ac:dyDescent="0.35">
      <c r="E476" s="3" t="s">
        <v>12</v>
      </c>
      <c r="F476" s="3" t="s">
        <v>10</v>
      </c>
      <c r="G476" s="8">
        <v>1055</v>
      </c>
      <c r="H476" s="8">
        <v>132</v>
      </c>
      <c r="I476" s="8">
        <v>1180</v>
      </c>
      <c r="J476" s="8">
        <v>1247</v>
      </c>
      <c r="K476" s="8">
        <v>60</v>
      </c>
      <c r="L476" s="8">
        <v>1307</v>
      </c>
      <c r="M476" s="8">
        <v>2299</v>
      </c>
      <c r="N476" s="8">
        <v>190</v>
      </c>
      <c r="O476" s="8">
        <v>2490</v>
      </c>
    </row>
    <row r="477" spans="2:35" x14ac:dyDescent="0.35">
      <c r="F477" s="3" t="s">
        <v>11</v>
      </c>
      <c r="G477" s="8">
        <v>302</v>
      </c>
      <c r="H477" s="8">
        <v>824</v>
      </c>
      <c r="I477" s="8">
        <v>1124</v>
      </c>
      <c r="J477" s="8">
        <v>100</v>
      </c>
      <c r="K477" s="8">
        <v>238</v>
      </c>
      <c r="L477" s="8">
        <v>338</v>
      </c>
      <c r="M477" s="8">
        <v>403</v>
      </c>
      <c r="N477" s="8">
        <v>1059</v>
      </c>
      <c r="O477" s="8">
        <v>1462</v>
      </c>
    </row>
    <row r="478" spans="2:35" x14ac:dyDescent="0.35">
      <c r="D478" s="3" t="s">
        <v>13</v>
      </c>
      <c r="E478" s="3" t="s">
        <v>9</v>
      </c>
      <c r="F478" s="3" t="s">
        <v>10</v>
      </c>
      <c r="G478" s="8">
        <v>2549</v>
      </c>
      <c r="H478" s="8">
        <v>1387</v>
      </c>
      <c r="I478" s="8">
        <v>3935</v>
      </c>
      <c r="J478" s="8">
        <v>2307</v>
      </c>
      <c r="K478" s="8">
        <v>1365</v>
      </c>
      <c r="L478" s="8">
        <v>3673</v>
      </c>
      <c r="M478" s="8">
        <v>4852</v>
      </c>
      <c r="N478" s="8">
        <v>2757</v>
      </c>
      <c r="O478" s="8">
        <v>7606</v>
      </c>
    </row>
    <row r="479" spans="2:35" x14ac:dyDescent="0.35">
      <c r="F479" s="3" t="s">
        <v>11</v>
      </c>
      <c r="G479" s="8">
        <v>414</v>
      </c>
      <c r="H479" s="8">
        <v>1175</v>
      </c>
      <c r="I479" s="8">
        <v>1594</v>
      </c>
      <c r="J479" s="8">
        <v>331</v>
      </c>
      <c r="K479" s="8">
        <v>756</v>
      </c>
      <c r="L479" s="8">
        <v>1080</v>
      </c>
      <c r="M479" s="8">
        <v>742</v>
      </c>
      <c r="N479" s="8">
        <v>1931</v>
      </c>
      <c r="O479" s="8">
        <v>2674</v>
      </c>
    </row>
    <row r="480" spans="2:35" x14ac:dyDescent="0.35">
      <c r="E480" s="3" t="s">
        <v>12</v>
      </c>
      <c r="F480" s="3" t="s">
        <v>10</v>
      </c>
      <c r="G480" s="8">
        <v>1799</v>
      </c>
      <c r="H480" s="8">
        <v>3185</v>
      </c>
      <c r="I480" s="8">
        <v>4984</v>
      </c>
      <c r="J480" s="8">
        <v>2158</v>
      </c>
      <c r="K480" s="8">
        <v>3290</v>
      </c>
      <c r="L480" s="8">
        <v>5444</v>
      </c>
      <c r="M480" s="8">
        <v>3959</v>
      </c>
      <c r="N480" s="8">
        <v>6472</v>
      </c>
      <c r="O480" s="8">
        <v>10428</v>
      </c>
    </row>
    <row r="481" spans="3:15" x14ac:dyDescent="0.35">
      <c r="F481" s="3" t="s">
        <v>11</v>
      </c>
      <c r="G481" s="8">
        <v>848</v>
      </c>
      <c r="H481" s="8">
        <v>4654</v>
      </c>
      <c r="I481" s="8">
        <v>5495</v>
      </c>
      <c r="J481" s="8">
        <v>629</v>
      </c>
      <c r="K481" s="8">
        <v>3778</v>
      </c>
      <c r="L481" s="8">
        <v>4408</v>
      </c>
      <c r="M481" s="8">
        <v>1474</v>
      </c>
      <c r="N481" s="8">
        <v>8431</v>
      </c>
      <c r="O481" s="8">
        <v>9903</v>
      </c>
    </row>
    <row r="482" spans="3:15" x14ac:dyDescent="0.35">
      <c r="D482" s="3" t="s">
        <v>3</v>
      </c>
      <c r="E482" s="3" t="s">
        <v>9</v>
      </c>
      <c r="F482" s="3" t="s">
        <v>10</v>
      </c>
      <c r="G482" s="8">
        <v>6568</v>
      </c>
      <c r="H482" s="8">
        <v>1454</v>
      </c>
      <c r="I482" s="8">
        <v>8014</v>
      </c>
      <c r="J482" s="8">
        <v>5593</v>
      </c>
      <c r="K482" s="8">
        <v>1457</v>
      </c>
      <c r="L482" s="8">
        <v>7055</v>
      </c>
      <c r="M482" s="8">
        <v>12161</v>
      </c>
      <c r="N482" s="8">
        <v>2911</v>
      </c>
      <c r="O482" s="8">
        <v>15073</v>
      </c>
    </row>
    <row r="483" spans="3:15" x14ac:dyDescent="0.35">
      <c r="F483" s="3" t="s">
        <v>11</v>
      </c>
      <c r="G483" s="8">
        <v>683</v>
      </c>
      <c r="H483" s="8">
        <v>1565</v>
      </c>
      <c r="I483" s="8">
        <v>2246</v>
      </c>
      <c r="J483" s="8">
        <v>461</v>
      </c>
      <c r="K483" s="8">
        <v>932</v>
      </c>
      <c r="L483" s="8">
        <v>1395</v>
      </c>
      <c r="M483" s="8">
        <v>1144</v>
      </c>
      <c r="N483" s="8">
        <v>2502</v>
      </c>
      <c r="O483" s="8">
        <v>3642</v>
      </c>
    </row>
    <row r="484" spans="3:15" x14ac:dyDescent="0.35">
      <c r="E484" s="3" t="s">
        <v>12</v>
      </c>
      <c r="F484" s="3" t="s">
        <v>10</v>
      </c>
      <c r="G484" s="8">
        <v>2849</v>
      </c>
      <c r="H484" s="8">
        <v>3318</v>
      </c>
      <c r="I484" s="8">
        <v>6169</v>
      </c>
      <c r="J484" s="8">
        <v>3406</v>
      </c>
      <c r="K484" s="8">
        <v>3351</v>
      </c>
      <c r="L484" s="8">
        <v>6750</v>
      </c>
      <c r="M484" s="8">
        <v>6258</v>
      </c>
      <c r="N484" s="8">
        <v>6659</v>
      </c>
      <c r="O484" s="8">
        <v>12919</v>
      </c>
    </row>
    <row r="485" spans="3:15" x14ac:dyDescent="0.35">
      <c r="F485" s="3" t="s">
        <v>11</v>
      </c>
      <c r="G485" s="8">
        <v>1151</v>
      </c>
      <c r="H485" s="8">
        <v>5473</v>
      </c>
      <c r="I485" s="8">
        <v>6620</v>
      </c>
      <c r="J485" s="8">
        <v>731</v>
      </c>
      <c r="K485" s="8">
        <v>4017</v>
      </c>
      <c r="L485" s="8">
        <v>4749</v>
      </c>
      <c r="M485" s="8">
        <v>1876</v>
      </c>
      <c r="N485" s="8">
        <v>9492</v>
      </c>
      <c r="O485" s="8">
        <v>11370</v>
      </c>
    </row>
    <row r="486" spans="3:15" x14ac:dyDescent="0.35">
      <c r="C486" s="3" t="s">
        <v>14</v>
      </c>
      <c r="D486" s="3" t="s">
        <v>8</v>
      </c>
      <c r="E486" s="3" t="s">
        <v>9</v>
      </c>
      <c r="F486" s="3" t="s">
        <v>10</v>
      </c>
      <c r="G486" s="8">
        <v>0</v>
      </c>
      <c r="H486" s="8">
        <v>0</v>
      </c>
      <c r="I486" s="8">
        <v>0</v>
      </c>
      <c r="J486" s="8">
        <v>8</v>
      </c>
      <c r="K486" s="8">
        <v>30</v>
      </c>
      <c r="L486" s="8">
        <v>40</v>
      </c>
      <c r="M486" s="8">
        <v>8</v>
      </c>
      <c r="N486" s="8">
        <v>30</v>
      </c>
      <c r="O486" s="8">
        <v>40</v>
      </c>
    </row>
    <row r="487" spans="3:15" x14ac:dyDescent="0.35">
      <c r="F487" s="3" t="s">
        <v>11</v>
      </c>
      <c r="G487" s="8">
        <v>0</v>
      </c>
      <c r="H487" s="8">
        <v>0</v>
      </c>
      <c r="I487" s="8">
        <v>0</v>
      </c>
      <c r="J487" s="8">
        <v>13</v>
      </c>
      <c r="K487" s="8">
        <v>181</v>
      </c>
      <c r="L487" s="8">
        <v>192</v>
      </c>
      <c r="M487" s="8">
        <v>13</v>
      </c>
      <c r="N487" s="8">
        <v>181</v>
      </c>
      <c r="O487" s="8">
        <v>192</v>
      </c>
    </row>
    <row r="488" spans="3:15" x14ac:dyDescent="0.35">
      <c r="E488" s="3" t="s">
        <v>12</v>
      </c>
      <c r="F488" s="3" t="s">
        <v>10</v>
      </c>
      <c r="G488" s="8">
        <v>0</v>
      </c>
      <c r="H488" s="8">
        <v>0</v>
      </c>
      <c r="I488" s="8">
        <v>0</v>
      </c>
      <c r="J488" s="8">
        <v>0</v>
      </c>
      <c r="K488" s="8">
        <v>7</v>
      </c>
      <c r="L488" s="8">
        <v>7</v>
      </c>
      <c r="M488" s="8">
        <v>0</v>
      </c>
      <c r="N488" s="8">
        <v>7</v>
      </c>
      <c r="O488" s="8">
        <v>7</v>
      </c>
    </row>
    <row r="489" spans="3:15" x14ac:dyDescent="0.35">
      <c r="F489" s="3" t="s">
        <v>11</v>
      </c>
      <c r="G489" s="8">
        <v>0</v>
      </c>
      <c r="H489" s="8">
        <v>0</v>
      </c>
      <c r="I489" s="8">
        <v>0</v>
      </c>
      <c r="J489" s="8">
        <v>0</v>
      </c>
      <c r="K489" s="8">
        <v>51</v>
      </c>
      <c r="L489" s="8">
        <v>54</v>
      </c>
      <c r="M489" s="8">
        <v>0</v>
      </c>
      <c r="N489" s="8">
        <v>51</v>
      </c>
      <c r="O489" s="8">
        <v>54</v>
      </c>
    </row>
    <row r="490" spans="3:15" x14ac:dyDescent="0.35">
      <c r="D490" s="3" t="s">
        <v>13</v>
      </c>
      <c r="E490" s="3" t="s">
        <v>9</v>
      </c>
      <c r="F490" s="3" t="s">
        <v>10</v>
      </c>
      <c r="G490" s="8">
        <v>0</v>
      </c>
      <c r="H490" s="8">
        <v>0</v>
      </c>
      <c r="I490" s="8">
        <v>0</v>
      </c>
      <c r="J490" s="8">
        <v>14</v>
      </c>
      <c r="K490" s="8">
        <v>74</v>
      </c>
      <c r="L490" s="8">
        <v>83</v>
      </c>
      <c r="M490" s="8">
        <v>14</v>
      </c>
      <c r="N490" s="8">
        <v>74</v>
      </c>
      <c r="O490" s="8">
        <v>83</v>
      </c>
    </row>
    <row r="491" spans="3:15" x14ac:dyDescent="0.35">
      <c r="F491" s="3" t="s">
        <v>11</v>
      </c>
      <c r="G491" s="8">
        <v>0</v>
      </c>
      <c r="H491" s="8">
        <v>0</v>
      </c>
      <c r="I491" s="8">
        <v>0</v>
      </c>
      <c r="J491" s="8">
        <v>14</v>
      </c>
      <c r="K491" s="8">
        <v>348</v>
      </c>
      <c r="L491" s="8">
        <v>367</v>
      </c>
      <c r="M491" s="8">
        <v>14</v>
      </c>
      <c r="N491" s="8">
        <v>348</v>
      </c>
      <c r="O491" s="8">
        <v>367</v>
      </c>
    </row>
    <row r="492" spans="3:15" x14ac:dyDescent="0.35">
      <c r="E492" s="3" t="s">
        <v>12</v>
      </c>
      <c r="F492" s="3" t="s">
        <v>10</v>
      </c>
      <c r="G492" s="8">
        <v>0</v>
      </c>
      <c r="H492" s="8">
        <v>0</v>
      </c>
      <c r="I492" s="8">
        <v>0</v>
      </c>
      <c r="J492" s="8">
        <v>0</v>
      </c>
      <c r="K492" s="8">
        <v>67</v>
      </c>
      <c r="L492" s="8">
        <v>67</v>
      </c>
      <c r="M492" s="8">
        <v>0</v>
      </c>
      <c r="N492" s="8">
        <v>67</v>
      </c>
      <c r="O492" s="8">
        <v>67</v>
      </c>
    </row>
    <row r="493" spans="3:15" x14ac:dyDescent="0.35">
      <c r="F493" s="3" t="s">
        <v>11</v>
      </c>
      <c r="G493" s="8">
        <v>0</v>
      </c>
      <c r="H493" s="8">
        <v>0</v>
      </c>
      <c r="I493" s="8">
        <v>0</v>
      </c>
      <c r="J493" s="8">
        <v>5</v>
      </c>
      <c r="K493" s="8">
        <v>210</v>
      </c>
      <c r="L493" s="8">
        <v>214</v>
      </c>
      <c r="M493" s="8">
        <v>5</v>
      </c>
      <c r="N493" s="8">
        <v>210</v>
      </c>
      <c r="O493" s="8">
        <v>214</v>
      </c>
    </row>
    <row r="494" spans="3:15" x14ac:dyDescent="0.35">
      <c r="D494" s="3" t="s">
        <v>3</v>
      </c>
      <c r="E494" s="3" t="s">
        <v>9</v>
      </c>
      <c r="F494" s="3" t="s">
        <v>10</v>
      </c>
      <c r="G494" s="8">
        <v>0</v>
      </c>
      <c r="H494" s="8">
        <v>0</v>
      </c>
      <c r="I494" s="8">
        <v>0</v>
      </c>
      <c r="J494" s="8">
        <v>15</v>
      </c>
      <c r="K494" s="8">
        <v>109</v>
      </c>
      <c r="L494" s="8">
        <v>121</v>
      </c>
      <c r="M494" s="8">
        <v>15</v>
      </c>
      <c r="N494" s="8">
        <v>109</v>
      </c>
      <c r="O494" s="8">
        <v>121</v>
      </c>
    </row>
    <row r="495" spans="3:15" x14ac:dyDescent="0.35">
      <c r="F495" s="3" t="s">
        <v>11</v>
      </c>
      <c r="G495" s="8">
        <v>0</v>
      </c>
      <c r="H495" s="8">
        <v>0</v>
      </c>
      <c r="I495" s="8">
        <v>0</v>
      </c>
      <c r="J495" s="8">
        <v>26</v>
      </c>
      <c r="K495" s="8">
        <v>528</v>
      </c>
      <c r="L495" s="8">
        <v>558</v>
      </c>
      <c r="M495" s="8">
        <v>26</v>
      </c>
      <c r="N495" s="8">
        <v>528</v>
      </c>
      <c r="O495" s="8">
        <v>558</v>
      </c>
    </row>
    <row r="496" spans="3:15" x14ac:dyDescent="0.35">
      <c r="E496" s="3" t="s">
        <v>12</v>
      </c>
      <c r="F496" s="3" t="s">
        <v>10</v>
      </c>
      <c r="G496" s="8">
        <v>0</v>
      </c>
      <c r="H496" s="8">
        <v>0</v>
      </c>
      <c r="I496" s="8">
        <v>0</v>
      </c>
      <c r="J496" s="8">
        <v>0</v>
      </c>
      <c r="K496" s="8">
        <v>72</v>
      </c>
      <c r="L496" s="8">
        <v>72</v>
      </c>
      <c r="M496" s="8">
        <v>0</v>
      </c>
      <c r="N496" s="8">
        <v>72</v>
      </c>
      <c r="O496" s="8">
        <v>72</v>
      </c>
    </row>
    <row r="497" spans="2:35" x14ac:dyDescent="0.35">
      <c r="F497" s="3" t="s">
        <v>11</v>
      </c>
      <c r="G497" s="8">
        <v>0</v>
      </c>
      <c r="H497" s="8">
        <v>0</v>
      </c>
      <c r="I497" s="8">
        <v>0</v>
      </c>
      <c r="J497" s="8">
        <v>4</v>
      </c>
      <c r="K497" s="8">
        <v>264</v>
      </c>
      <c r="L497" s="8">
        <v>269</v>
      </c>
      <c r="M497" s="8">
        <v>4</v>
      </c>
      <c r="N497" s="8">
        <v>264</v>
      </c>
      <c r="O497" s="8">
        <v>269</v>
      </c>
    </row>
    <row r="498" spans="2:35" x14ac:dyDescent="0.35">
      <c r="C498" s="3" t="s">
        <v>3</v>
      </c>
      <c r="D498" s="3" t="s">
        <v>8</v>
      </c>
      <c r="E498" s="3" t="s">
        <v>9</v>
      </c>
      <c r="F498" s="3" t="s">
        <v>10</v>
      </c>
      <c r="G498" s="8">
        <v>4014</v>
      </c>
      <c r="H498" s="8">
        <v>63</v>
      </c>
      <c r="I498" s="8">
        <v>4079</v>
      </c>
      <c r="J498" s="8">
        <v>3293</v>
      </c>
      <c r="K498" s="8">
        <v>128</v>
      </c>
      <c r="L498" s="8">
        <v>3421</v>
      </c>
      <c r="M498" s="8">
        <v>7312</v>
      </c>
      <c r="N498" s="8">
        <v>187</v>
      </c>
      <c r="O498" s="8">
        <v>7501</v>
      </c>
    </row>
    <row r="499" spans="2:35" x14ac:dyDescent="0.35">
      <c r="F499" s="3" t="s">
        <v>11</v>
      </c>
      <c r="G499" s="8">
        <v>270</v>
      </c>
      <c r="H499" s="8">
        <v>386</v>
      </c>
      <c r="I499" s="8">
        <v>658</v>
      </c>
      <c r="J499" s="8">
        <v>149</v>
      </c>
      <c r="K499" s="8">
        <v>360</v>
      </c>
      <c r="L499" s="8">
        <v>508</v>
      </c>
      <c r="M499" s="8">
        <v>414</v>
      </c>
      <c r="N499" s="8">
        <v>748</v>
      </c>
      <c r="O499" s="8">
        <v>1166</v>
      </c>
    </row>
    <row r="500" spans="2:35" x14ac:dyDescent="0.35">
      <c r="E500" s="3" t="s">
        <v>12</v>
      </c>
      <c r="F500" s="3" t="s">
        <v>10</v>
      </c>
      <c r="G500" s="8">
        <v>1055</v>
      </c>
      <c r="H500" s="8">
        <v>132</v>
      </c>
      <c r="I500" s="8">
        <v>1180</v>
      </c>
      <c r="J500" s="8">
        <v>1247</v>
      </c>
      <c r="K500" s="8">
        <v>64</v>
      </c>
      <c r="L500" s="8">
        <v>1313</v>
      </c>
      <c r="M500" s="8">
        <v>2299</v>
      </c>
      <c r="N500" s="8">
        <v>196</v>
      </c>
      <c r="O500" s="8">
        <v>2496</v>
      </c>
    </row>
    <row r="501" spans="2:35" x14ac:dyDescent="0.35">
      <c r="F501" s="3" t="s">
        <v>11</v>
      </c>
      <c r="G501" s="8">
        <v>302</v>
      </c>
      <c r="H501" s="8">
        <v>824</v>
      </c>
      <c r="I501" s="8">
        <v>1124</v>
      </c>
      <c r="J501" s="8">
        <v>107</v>
      </c>
      <c r="K501" s="8">
        <v>287</v>
      </c>
      <c r="L501" s="8">
        <v>391</v>
      </c>
      <c r="M501" s="8">
        <v>409</v>
      </c>
      <c r="N501" s="8">
        <v>1112</v>
      </c>
      <c r="O501" s="8">
        <v>1521</v>
      </c>
    </row>
    <row r="502" spans="2:35" x14ac:dyDescent="0.35">
      <c r="D502" s="3" t="s">
        <v>13</v>
      </c>
      <c r="E502" s="3" t="s">
        <v>9</v>
      </c>
      <c r="F502" s="3" t="s">
        <v>10</v>
      </c>
      <c r="G502" s="8">
        <v>2549</v>
      </c>
      <c r="H502" s="8">
        <v>1387</v>
      </c>
      <c r="I502" s="8">
        <v>3935</v>
      </c>
      <c r="J502" s="8">
        <v>2320</v>
      </c>
      <c r="K502" s="8">
        <v>1441</v>
      </c>
      <c r="L502" s="8">
        <v>3757</v>
      </c>
      <c r="M502" s="8">
        <v>4865</v>
      </c>
      <c r="N502" s="8">
        <v>2829</v>
      </c>
      <c r="O502" s="8">
        <v>7691</v>
      </c>
    </row>
    <row r="503" spans="2:35" x14ac:dyDescent="0.35">
      <c r="F503" s="3" t="s">
        <v>11</v>
      </c>
      <c r="G503" s="8">
        <v>414</v>
      </c>
      <c r="H503" s="8">
        <v>1175</v>
      </c>
      <c r="I503" s="8">
        <v>1594</v>
      </c>
      <c r="J503" s="8">
        <v>344</v>
      </c>
      <c r="K503" s="8">
        <v>1104</v>
      </c>
      <c r="L503" s="8">
        <v>1446</v>
      </c>
      <c r="M503" s="8">
        <v>759</v>
      </c>
      <c r="N503" s="8">
        <v>2276</v>
      </c>
      <c r="O503" s="8">
        <v>3038</v>
      </c>
    </row>
    <row r="504" spans="2:35" x14ac:dyDescent="0.35">
      <c r="E504" s="3" t="s">
        <v>12</v>
      </c>
      <c r="F504" s="3" t="s">
        <v>10</v>
      </c>
      <c r="G504" s="8">
        <v>1799</v>
      </c>
      <c r="H504" s="8">
        <v>3185</v>
      </c>
      <c r="I504" s="8">
        <v>4984</v>
      </c>
      <c r="J504" s="8">
        <v>2160</v>
      </c>
      <c r="K504" s="8">
        <v>3352</v>
      </c>
      <c r="L504" s="8">
        <v>5511</v>
      </c>
      <c r="M504" s="8">
        <v>3956</v>
      </c>
      <c r="N504" s="8">
        <v>6536</v>
      </c>
      <c r="O504" s="8">
        <v>10493</v>
      </c>
    </row>
    <row r="505" spans="2:35" x14ac:dyDescent="0.35">
      <c r="F505" s="3" t="s">
        <v>11</v>
      </c>
      <c r="G505" s="8">
        <v>848</v>
      </c>
      <c r="H505" s="8">
        <v>4654</v>
      </c>
      <c r="I505" s="8">
        <v>5495</v>
      </c>
      <c r="J505" s="8">
        <v>633</v>
      </c>
      <c r="K505" s="8">
        <v>3993</v>
      </c>
      <c r="L505" s="8">
        <v>4623</v>
      </c>
      <c r="M505" s="8">
        <v>1478</v>
      </c>
      <c r="N505" s="8">
        <v>8642</v>
      </c>
      <c r="O505" s="8">
        <v>10125</v>
      </c>
    </row>
    <row r="506" spans="2:35" x14ac:dyDescent="0.35">
      <c r="D506" s="3" t="s">
        <v>3</v>
      </c>
      <c r="E506" s="3" t="s">
        <v>9</v>
      </c>
      <c r="F506" s="3" t="s">
        <v>10</v>
      </c>
      <c r="G506" s="8">
        <v>6568</v>
      </c>
      <c r="H506" s="8">
        <v>1454</v>
      </c>
      <c r="I506" s="8">
        <v>8014</v>
      </c>
      <c r="J506" s="8">
        <v>5615</v>
      </c>
      <c r="K506" s="8">
        <v>1565</v>
      </c>
      <c r="L506" s="8">
        <v>7178</v>
      </c>
      <c r="M506" s="8">
        <v>12178</v>
      </c>
      <c r="N506" s="8">
        <v>3014</v>
      </c>
      <c r="O506" s="8">
        <v>15190</v>
      </c>
    </row>
    <row r="507" spans="2:35" x14ac:dyDescent="0.35">
      <c r="F507" s="3" t="s">
        <v>11</v>
      </c>
      <c r="G507" s="8">
        <v>683</v>
      </c>
      <c r="H507" s="8">
        <v>1565</v>
      </c>
      <c r="I507" s="8">
        <v>2246</v>
      </c>
      <c r="J507" s="8">
        <v>492</v>
      </c>
      <c r="K507" s="8">
        <v>1466</v>
      </c>
      <c r="L507" s="8">
        <v>1958</v>
      </c>
      <c r="M507" s="8">
        <v>1171</v>
      </c>
      <c r="N507" s="8">
        <v>3026</v>
      </c>
      <c r="O507" s="8">
        <v>4201</v>
      </c>
    </row>
    <row r="508" spans="2:35" x14ac:dyDescent="0.35">
      <c r="E508" s="3" t="s">
        <v>12</v>
      </c>
      <c r="F508" s="3" t="s">
        <v>10</v>
      </c>
      <c r="G508" s="8">
        <v>2849</v>
      </c>
      <c r="H508" s="8">
        <v>3318</v>
      </c>
      <c r="I508" s="8">
        <v>6169</v>
      </c>
      <c r="J508" s="8">
        <v>3407</v>
      </c>
      <c r="K508" s="8">
        <v>3424</v>
      </c>
      <c r="L508" s="8">
        <v>6826</v>
      </c>
      <c r="M508" s="8">
        <v>6260</v>
      </c>
      <c r="N508" s="8">
        <v>6738</v>
      </c>
      <c r="O508" s="8">
        <v>12992</v>
      </c>
    </row>
    <row r="509" spans="2:35" x14ac:dyDescent="0.35">
      <c r="F509" s="3" t="s">
        <v>11</v>
      </c>
      <c r="G509" s="8">
        <v>1151</v>
      </c>
      <c r="H509" s="8">
        <v>5473</v>
      </c>
      <c r="I509" s="8">
        <v>6620</v>
      </c>
      <c r="J509" s="8">
        <v>734</v>
      </c>
      <c r="K509" s="8">
        <v>4283</v>
      </c>
      <c r="L509" s="8">
        <v>5013</v>
      </c>
      <c r="M509" s="8">
        <v>1880</v>
      </c>
      <c r="N509" s="8">
        <v>9755</v>
      </c>
      <c r="O509" s="8">
        <v>11636</v>
      </c>
    </row>
    <row r="510" spans="2:35" x14ac:dyDescent="0.35">
      <c r="B510" s="3" t="s">
        <v>28</v>
      </c>
      <c r="C510" s="3" t="s">
        <v>7</v>
      </c>
      <c r="D510" s="3" t="s">
        <v>8</v>
      </c>
      <c r="E510" s="3" t="s">
        <v>9</v>
      </c>
      <c r="F510" s="3" t="s">
        <v>10</v>
      </c>
      <c r="G510" s="8">
        <v>101</v>
      </c>
      <c r="H510" s="8">
        <v>0</v>
      </c>
      <c r="I510" s="8">
        <v>105</v>
      </c>
      <c r="J510" s="8">
        <v>68</v>
      </c>
      <c r="K510" s="8">
        <v>0</v>
      </c>
      <c r="L510" s="8">
        <v>72</v>
      </c>
      <c r="M510" s="8">
        <v>171</v>
      </c>
      <c r="N510" s="8">
        <v>3</v>
      </c>
      <c r="O510" s="8">
        <v>173</v>
      </c>
      <c r="P510" s="5" t="str">
        <f>B510</f>
        <v>Central Goldfields (S)</v>
      </c>
      <c r="Q510" s="13">
        <f>I542/SUM(I542:I545)*100</f>
        <v>24.361158432708688</v>
      </c>
      <c r="R510" s="13">
        <f>L542/SUM(L542:L545)*100</f>
        <v>22.485207100591715</v>
      </c>
      <c r="S510" s="13">
        <f>L530/SUM(L530:L533)*100</f>
        <v>0</v>
      </c>
      <c r="T510" s="13">
        <f>L518/SUM(L518:L521)*100</f>
        <v>23.076923076923077</v>
      </c>
      <c r="U510" s="13">
        <f>O534/SUM(O534:O537)*100</f>
        <v>42.042755344418055</v>
      </c>
      <c r="V510" s="13">
        <f>O538/SUM(O538:O541)*100</f>
        <v>10.960960960960961</v>
      </c>
      <c r="W510" s="13">
        <f>M542/SUM(M542:M545)*100</f>
        <v>39.123102866779092</v>
      </c>
      <c r="X510" s="13">
        <f>N542/SUM(N542:N545)*100</f>
        <v>3.4412955465587043</v>
      </c>
      <c r="Y510" s="13">
        <f>O542/SUM(O542:O545)*100</f>
        <v>23.189734188817599</v>
      </c>
      <c r="AA510" s="13">
        <f>I542</f>
        <v>143</v>
      </c>
      <c r="AB510" s="13">
        <f>L542</f>
        <v>114</v>
      </c>
      <c r="AC510" s="13">
        <f>L530</f>
        <v>0</v>
      </c>
      <c r="AD510" s="13">
        <f>L518</f>
        <v>108</v>
      </c>
      <c r="AE510" s="13">
        <f>O534</f>
        <v>177</v>
      </c>
      <c r="AF510" s="13">
        <f>O538</f>
        <v>73</v>
      </c>
      <c r="AG510" s="13">
        <f>M542</f>
        <v>232</v>
      </c>
      <c r="AH510" s="13">
        <f>N542</f>
        <v>17</v>
      </c>
      <c r="AI510" s="13">
        <f>O542</f>
        <v>253</v>
      </c>
    </row>
    <row r="511" spans="2:35" x14ac:dyDescent="0.35">
      <c r="F511" s="3" t="s">
        <v>11</v>
      </c>
      <c r="G511" s="8">
        <v>19</v>
      </c>
      <c r="H511" s="8">
        <v>25</v>
      </c>
      <c r="I511" s="8">
        <v>39</v>
      </c>
      <c r="J511" s="8">
        <v>19</v>
      </c>
      <c r="K511" s="8">
        <v>7</v>
      </c>
      <c r="L511" s="8">
        <v>24</v>
      </c>
      <c r="M511" s="8">
        <v>35</v>
      </c>
      <c r="N511" s="8">
        <v>28</v>
      </c>
      <c r="O511" s="8">
        <v>62</v>
      </c>
    </row>
    <row r="512" spans="2:35" x14ac:dyDescent="0.35">
      <c r="E512" s="3" t="s">
        <v>12</v>
      </c>
      <c r="F512" s="3" t="s">
        <v>10</v>
      </c>
      <c r="G512" s="8">
        <v>46</v>
      </c>
      <c r="H512" s="8">
        <v>5</v>
      </c>
      <c r="I512" s="8">
        <v>47</v>
      </c>
      <c r="J512" s="8">
        <v>52</v>
      </c>
      <c r="K512" s="8">
        <v>3</v>
      </c>
      <c r="L512" s="8">
        <v>54</v>
      </c>
      <c r="M512" s="8">
        <v>99</v>
      </c>
      <c r="N512" s="8">
        <v>7</v>
      </c>
      <c r="O512" s="8">
        <v>100</v>
      </c>
    </row>
    <row r="513" spans="3:15" x14ac:dyDescent="0.35">
      <c r="F513" s="3" t="s">
        <v>11</v>
      </c>
      <c r="G513" s="8">
        <v>19</v>
      </c>
      <c r="H513" s="8">
        <v>24</v>
      </c>
      <c r="I513" s="8">
        <v>44</v>
      </c>
      <c r="J513" s="8">
        <v>4</v>
      </c>
      <c r="K513" s="8">
        <v>12</v>
      </c>
      <c r="L513" s="8">
        <v>20</v>
      </c>
      <c r="M513" s="8">
        <v>25</v>
      </c>
      <c r="N513" s="8">
        <v>33</v>
      </c>
      <c r="O513" s="8">
        <v>59</v>
      </c>
    </row>
    <row r="514" spans="3:15" x14ac:dyDescent="0.35">
      <c r="D514" s="3" t="s">
        <v>13</v>
      </c>
      <c r="E514" s="3" t="s">
        <v>9</v>
      </c>
      <c r="F514" s="3" t="s">
        <v>10</v>
      </c>
      <c r="G514" s="8">
        <v>30</v>
      </c>
      <c r="H514" s="8">
        <v>8</v>
      </c>
      <c r="I514" s="8">
        <v>37</v>
      </c>
      <c r="J514" s="8">
        <v>28</v>
      </c>
      <c r="K514" s="8">
        <v>9</v>
      </c>
      <c r="L514" s="8">
        <v>37</v>
      </c>
      <c r="M514" s="8">
        <v>57</v>
      </c>
      <c r="N514" s="8">
        <v>14</v>
      </c>
      <c r="O514" s="8">
        <v>73</v>
      </c>
    </row>
    <row r="515" spans="3:15" x14ac:dyDescent="0.35">
      <c r="F515" s="3" t="s">
        <v>11</v>
      </c>
      <c r="G515" s="8">
        <v>23</v>
      </c>
      <c r="H515" s="8">
        <v>50</v>
      </c>
      <c r="I515" s="8">
        <v>72</v>
      </c>
      <c r="J515" s="8">
        <v>8</v>
      </c>
      <c r="K515" s="8">
        <v>20</v>
      </c>
      <c r="L515" s="8">
        <v>25</v>
      </c>
      <c r="M515" s="8">
        <v>33</v>
      </c>
      <c r="N515" s="8">
        <v>65</v>
      </c>
      <c r="O515" s="8">
        <v>100</v>
      </c>
    </row>
    <row r="516" spans="3:15" x14ac:dyDescent="0.35">
      <c r="E516" s="3" t="s">
        <v>12</v>
      </c>
      <c r="F516" s="3" t="s">
        <v>10</v>
      </c>
      <c r="G516" s="8">
        <v>40</v>
      </c>
      <c r="H516" s="8">
        <v>31</v>
      </c>
      <c r="I516" s="8">
        <v>70</v>
      </c>
      <c r="J516" s="8">
        <v>47</v>
      </c>
      <c r="K516" s="8">
        <v>45</v>
      </c>
      <c r="L516" s="8">
        <v>92</v>
      </c>
      <c r="M516" s="8">
        <v>89</v>
      </c>
      <c r="N516" s="8">
        <v>73</v>
      </c>
      <c r="O516" s="8">
        <v>165</v>
      </c>
    </row>
    <row r="517" spans="3:15" x14ac:dyDescent="0.35">
      <c r="F517" s="3" t="s">
        <v>11</v>
      </c>
      <c r="G517" s="8">
        <v>35</v>
      </c>
      <c r="H517" s="8">
        <v>130</v>
      </c>
      <c r="I517" s="8">
        <v>166</v>
      </c>
      <c r="J517" s="8">
        <v>44</v>
      </c>
      <c r="K517" s="8">
        <v>94</v>
      </c>
      <c r="L517" s="8">
        <v>136</v>
      </c>
      <c r="M517" s="8">
        <v>79</v>
      </c>
      <c r="N517" s="8">
        <v>228</v>
      </c>
      <c r="O517" s="8">
        <v>303</v>
      </c>
    </row>
    <row r="518" spans="3:15" x14ac:dyDescent="0.35">
      <c r="D518" s="3" t="s">
        <v>3</v>
      </c>
      <c r="E518" s="3" t="s">
        <v>9</v>
      </c>
      <c r="F518" s="3" t="s">
        <v>10</v>
      </c>
      <c r="G518" s="8">
        <v>133</v>
      </c>
      <c r="H518" s="8">
        <v>12</v>
      </c>
      <c r="I518" s="8">
        <v>143</v>
      </c>
      <c r="J518" s="8">
        <v>103</v>
      </c>
      <c r="K518" s="8">
        <v>11</v>
      </c>
      <c r="L518" s="8">
        <v>108</v>
      </c>
      <c r="M518" s="8">
        <v>232</v>
      </c>
      <c r="N518" s="8">
        <v>17</v>
      </c>
      <c r="O518" s="8">
        <v>250</v>
      </c>
    </row>
    <row r="519" spans="3:15" x14ac:dyDescent="0.35">
      <c r="F519" s="3" t="s">
        <v>11</v>
      </c>
      <c r="G519" s="8">
        <v>38</v>
      </c>
      <c r="H519" s="8">
        <v>70</v>
      </c>
      <c r="I519" s="8">
        <v>113</v>
      </c>
      <c r="J519" s="8">
        <v>21</v>
      </c>
      <c r="K519" s="8">
        <v>26</v>
      </c>
      <c r="L519" s="8">
        <v>54</v>
      </c>
      <c r="M519" s="8">
        <v>66</v>
      </c>
      <c r="N519" s="8">
        <v>99</v>
      </c>
      <c r="O519" s="8">
        <v>165</v>
      </c>
    </row>
    <row r="520" spans="3:15" x14ac:dyDescent="0.35">
      <c r="E520" s="3" t="s">
        <v>12</v>
      </c>
      <c r="F520" s="3" t="s">
        <v>10</v>
      </c>
      <c r="G520" s="8">
        <v>85</v>
      </c>
      <c r="H520" s="8">
        <v>30</v>
      </c>
      <c r="I520" s="8">
        <v>123</v>
      </c>
      <c r="J520" s="8">
        <v>100</v>
      </c>
      <c r="K520" s="8">
        <v>48</v>
      </c>
      <c r="L520" s="8">
        <v>149</v>
      </c>
      <c r="M520" s="8">
        <v>188</v>
      </c>
      <c r="N520" s="8">
        <v>84</v>
      </c>
      <c r="O520" s="8">
        <v>265</v>
      </c>
    </row>
    <row r="521" spans="3:15" x14ac:dyDescent="0.35">
      <c r="F521" s="3" t="s">
        <v>11</v>
      </c>
      <c r="G521" s="8">
        <v>57</v>
      </c>
      <c r="H521" s="8">
        <v>157</v>
      </c>
      <c r="I521" s="8">
        <v>208</v>
      </c>
      <c r="J521" s="8">
        <v>50</v>
      </c>
      <c r="K521" s="8">
        <v>103</v>
      </c>
      <c r="L521" s="8">
        <v>157</v>
      </c>
      <c r="M521" s="8">
        <v>107</v>
      </c>
      <c r="N521" s="8">
        <v>257</v>
      </c>
      <c r="O521" s="8">
        <v>362</v>
      </c>
    </row>
    <row r="522" spans="3:15" x14ac:dyDescent="0.35">
      <c r="C522" s="3" t="s">
        <v>14</v>
      </c>
      <c r="D522" s="3" t="s">
        <v>8</v>
      </c>
      <c r="E522" s="3" t="s">
        <v>9</v>
      </c>
      <c r="F522" s="3" t="s">
        <v>10</v>
      </c>
      <c r="G522" s="8">
        <v>0</v>
      </c>
      <c r="H522" s="8">
        <v>0</v>
      </c>
      <c r="I522" s="8">
        <v>0</v>
      </c>
      <c r="J522" s="8">
        <v>0</v>
      </c>
      <c r="K522" s="8">
        <v>0</v>
      </c>
      <c r="L522" s="8">
        <v>0</v>
      </c>
      <c r="M522" s="8">
        <v>0</v>
      </c>
      <c r="N522" s="8">
        <v>0</v>
      </c>
      <c r="O522" s="8">
        <v>0</v>
      </c>
    </row>
    <row r="523" spans="3:15" x14ac:dyDescent="0.35">
      <c r="F523" s="3" t="s">
        <v>11</v>
      </c>
      <c r="G523" s="8">
        <v>0</v>
      </c>
      <c r="H523" s="8">
        <v>0</v>
      </c>
      <c r="I523" s="8">
        <v>0</v>
      </c>
      <c r="J523" s="8">
        <v>0</v>
      </c>
      <c r="K523" s="8">
        <v>17</v>
      </c>
      <c r="L523" s="8">
        <v>14</v>
      </c>
      <c r="M523" s="8">
        <v>0</v>
      </c>
      <c r="N523" s="8">
        <v>17</v>
      </c>
      <c r="O523" s="8">
        <v>14</v>
      </c>
    </row>
    <row r="524" spans="3:15" x14ac:dyDescent="0.35">
      <c r="E524" s="3" t="s">
        <v>12</v>
      </c>
      <c r="F524" s="3" t="s">
        <v>10</v>
      </c>
      <c r="G524" s="8">
        <v>0</v>
      </c>
      <c r="H524" s="8">
        <v>0</v>
      </c>
      <c r="I524" s="8">
        <v>0</v>
      </c>
      <c r="J524" s="8">
        <v>0</v>
      </c>
      <c r="K524" s="8">
        <v>0</v>
      </c>
      <c r="L524" s="8">
        <v>0</v>
      </c>
      <c r="M524" s="8">
        <v>0</v>
      </c>
      <c r="N524" s="8">
        <v>0</v>
      </c>
      <c r="O524" s="8">
        <v>0</v>
      </c>
    </row>
    <row r="525" spans="3:15" x14ac:dyDescent="0.35">
      <c r="F525" s="3" t="s">
        <v>11</v>
      </c>
      <c r="G525" s="8">
        <v>0</v>
      </c>
      <c r="H525" s="8">
        <v>0</v>
      </c>
      <c r="I525" s="8">
        <v>0</v>
      </c>
      <c r="J525" s="8">
        <v>0</v>
      </c>
      <c r="K525" s="8">
        <v>4</v>
      </c>
      <c r="L525" s="8">
        <v>4</v>
      </c>
      <c r="M525" s="8">
        <v>0</v>
      </c>
      <c r="N525" s="8">
        <v>4</v>
      </c>
      <c r="O525" s="8">
        <v>4</v>
      </c>
    </row>
    <row r="526" spans="3:15" x14ac:dyDescent="0.35">
      <c r="D526" s="3" t="s">
        <v>13</v>
      </c>
      <c r="E526" s="3" t="s">
        <v>9</v>
      </c>
      <c r="F526" s="3" t="s">
        <v>10</v>
      </c>
      <c r="G526" s="8">
        <v>0</v>
      </c>
      <c r="H526" s="8">
        <v>0</v>
      </c>
      <c r="I526" s="8">
        <v>0</v>
      </c>
      <c r="J526" s="8">
        <v>0</v>
      </c>
      <c r="K526" s="8">
        <v>0</v>
      </c>
      <c r="L526" s="8">
        <v>0</v>
      </c>
      <c r="M526" s="8">
        <v>0</v>
      </c>
      <c r="N526" s="8">
        <v>0</v>
      </c>
      <c r="O526" s="8">
        <v>0</v>
      </c>
    </row>
    <row r="527" spans="3:15" x14ac:dyDescent="0.35">
      <c r="F527" s="3" t="s">
        <v>11</v>
      </c>
      <c r="G527" s="8">
        <v>0</v>
      </c>
      <c r="H527" s="8">
        <v>0</v>
      </c>
      <c r="I527" s="8">
        <v>0</v>
      </c>
      <c r="J527" s="8">
        <v>0</v>
      </c>
      <c r="K527" s="8">
        <v>10</v>
      </c>
      <c r="L527" s="8">
        <v>10</v>
      </c>
      <c r="M527" s="8">
        <v>0</v>
      </c>
      <c r="N527" s="8">
        <v>10</v>
      </c>
      <c r="O527" s="8">
        <v>10</v>
      </c>
    </row>
    <row r="528" spans="3:15" x14ac:dyDescent="0.35">
      <c r="E528" s="3" t="s">
        <v>12</v>
      </c>
      <c r="F528" s="3" t="s">
        <v>10</v>
      </c>
      <c r="G528" s="8">
        <v>0</v>
      </c>
      <c r="H528" s="8">
        <v>0</v>
      </c>
      <c r="I528" s="8">
        <v>0</v>
      </c>
      <c r="J528" s="8">
        <v>0</v>
      </c>
      <c r="K528" s="8">
        <v>0</v>
      </c>
      <c r="L528" s="8">
        <v>0</v>
      </c>
      <c r="M528" s="8">
        <v>0</v>
      </c>
      <c r="N528" s="8">
        <v>0</v>
      </c>
      <c r="O528" s="8">
        <v>0</v>
      </c>
    </row>
    <row r="529" spans="3:15" x14ac:dyDescent="0.35">
      <c r="F529" s="3" t="s">
        <v>11</v>
      </c>
      <c r="G529" s="8">
        <v>0</v>
      </c>
      <c r="H529" s="8">
        <v>0</v>
      </c>
      <c r="I529" s="8">
        <v>0</v>
      </c>
      <c r="J529" s="8">
        <v>0</v>
      </c>
      <c r="K529" s="8">
        <v>10</v>
      </c>
      <c r="L529" s="8">
        <v>10</v>
      </c>
      <c r="M529" s="8">
        <v>0</v>
      </c>
      <c r="N529" s="8">
        <v>10</v>
      </c>
      <c r="O529" s="8">
        <v>10</v>
      </c>
    </row>
    <row r="530" spans="3:15" x14ac:dyDescent="0.35">
      <c r="D530" s="3" t="s">
        <v>3</v>
      </c>
      <c r="E530" s="3" t="s">
        <v>9</v>
      </c>
      <c r="F530" s="3" t="s">
        <v>10</v>
      </c>
      <c r="G530" s="8">
        <v>0</v>
      </c>
      <c r="H530" s="8">
        <v>0</v>
      </c>
      <c r="I530" s="8">
        <v>0</v>
      </c>
      <c r="J530" s="8">
        <v>0</v>
      </c>
      <c r="K530" s="8">
        <v>0</v>
      </c>
      <c r="L530" s="8">
        <v>0</v>
      </c>
      <c r="M530" s="8">
        <v>0</v>
      </c>
      <c r="N530" s="8">
        <v>0</v>
      </c>
      <c r="O530" s="8">
        <v>0</v>
      </c>
    </row>
    <row r="531" spans="3:15" x14ac:dyDescent="0.35">
      <c r="F531" s="3" t="s">
        <v>11</v>
      </c>
      <c r="G531" s="8">
        <v>0</v>
      </c>
      <c r="H531" s="8">
        <v>0</v>
      </c>
      <c r="I531" s="8">
        <v>0</v>
      </c>
      <c r="J531" s="8">
        <v>0</v>
      </c>
      <c r="K531" s="8">
        <v>25</v>
      </c>
      <c r="L531" s="8">
        <v>32</v>
      </c>
      <c r="M531" s="8">
        <v>0</v>
      </c>
      <c r="N531" s="8">
        <v>25</v>
      </c>
      <c r="O531" s="8">
        <v>32</v>
      </c>
    </row>
    <row r="532" spans="3:15" x14ac:dyDescent="0.35">
      <c r="E532" s="3" t="s">
        <v>12</v>
      </c>
      <c r="F532" s="3" t="s">
        <v>10</v>
      </c>
      <c r="G532" s="8">
        <v>0</v>
      </c>
      <c r="H532" s="8">
        <v>0</v>
      </c>
      <c r="I532" s="8">
        <v>0</v>
      </c>
      <c r="J532" s="8">
        <v>0</v>
      </c>
      <c r="K532" s="8">
        <v>0</v>
      </c>
      <c r="L532" s="8">
        <v>0</v>
      </c>
      <c r="M532" s="8">
        <v>0</v>
      </c>
      <c r="N532" s="8">
        <v>0</v>
      </c>
      <c r="O532" s="8">
        <v>0</v>
      </c>
    </row>
    <row r="533" spans="3:15" x14ac:dyDescent="0.35">
      <c r="F533" s="3" t="s">
        <v>11</v>
      </c>
      <c r="G533" s="8">
        <v>0</v>
      </c>
      <c r="H533" s="8">
        <v>0</v>
      </c>
      <c r="I533" s="8">
        <v>0</v>
      </c>
      <c r="J533" s="8">
        <v>0</v>
      </c>
      <c r="K533" s="8">
        <v>16</v>
      </c>
      <c r="L533" s="8">
        <v>16</v>
      </c>
      <c r="M533" s="8">
        <v>0</v>
      </c>
      <c r="N533" s="8">
        <v>16</v>
      </c>
      <c r="O533" s="8">
        <v>16</v>
      </c>
    </row>
    <row r="534" spans="3:15" x14ac:dyDescent="0.35">
      <c r="C534" s="3" t="s">
        <v>3</v>
      </c>
      <c r="D534" s="3" t="s">
        <v>8</v>
      </c>
      <c r="E534" s="3" t="s">
        <v>9</v>
      </c>
      <c r="F534" s="3" t="s">
        <v>10</v>
      </c>
      <c r="G534" s="8">
        <v>101</v>
      </c>
      <c r="H534" s="8">
        <v>0</v>
      </c>
      <c r="I534" s="8">
        <v>105</v>
      </c>
      <c r="J534" s="8">
        <v>71</v>
      </c>
      <c r="K534" s="8">
        <v>0</v>
      </c>
      <c r="L534" s="8">
        <v>73</v>
      </c>
      <c r="M534" s="8">
        <v>174</v>
      </c>
      <c r="N534" s="8">
        <v>3</v>
      </c>
      <c r="O534" s="8">
        <v>177</v>
      </c>
    </row>
    <row r="535" spans="3:15" x14ac:dyDescent="0.35">
      <c r="F535" s="3" t="s">
        <v>11</v>
      </c>
      <c r="G535" s="8">
        <v>19</v>
      </c>
      <c r="H535" s="8">
        <v>25</v>
      </c>
      <c r="I535" s="8">
        <v>39</v>
      </c>
      <c r="J535" s="8">
        <v>17</v>
      </c>
      <c r="K535" s="8">
        <v>19</v>
      </c>
      <c r="L535" s="8">
        <v>36</v>
      </c>
      <c r="M535" s="8">
        <v>33</v>
      </c>
      <c r="N535" s="8">
        <v>46</v>
      </c>
      <c r="O535" s="8">
        <v>79</v>
      </c>
    </row>
    <row r="536" spans="3:15" x14ac:dyDescent="0.35">
      <c r="E536" s="3" t="s">
        <v>12</v>
      </c>
      <c r="F536" s="3" t="s">
        <v>10</v>
      </c>
      <c r="G536" s="8">
        <v>46</v>
      </c>
      <c r="H536" s="8">
        <v>5</v>
      </c>
      <c r="I536" s="8">
        <v>47</v>
      </c>
      <c r="J536" s="8">
        <v>52</v>
      </c>
      <c r="K536" s="8">
        <v>3</v>
      </c>
      <c r="L536" s="8">
        <v>54</v>
      </c>
      <c r="M536" s="8">
        <v>99</v>
      </c>
      <c r="N536" s="8">
        <v>7</v>
      </c>
      <c r="O536" s="8">
        <v>100</v>
      </c>
    </row>
    <row r="537" spans="3:15" x14ac:dyDescent="0.35">
      <c r="F537" s="3" t="s">
        <v>11</v>
      </c>
      <c r="G537" s="8">
        <v>19</v>
      </c>
      <c r="H537" s="8">
        <v>24</v>
      </c>
      <c r="I537" s="8">
        <v>44</v>
      </c>
      <c r="J537" s="8">
        <v>4</v>
      </c>
      <c r="K537" s="8">
        <v>12</v>
      </c>
      <c r="L537" s="8">
        <v>23</v>
      </c>
      <c r="M537" s="8">
        <v>25</v>
      </c>
      <c r="N537" s="8">
        <v>37</v>
      </c>
      <c r="O537" s="8">
        <v>65</v>
      </c>
    </row>
    <row r="538" spans="3:15" x14ac:dyDescent="0.35">
      <c r="D538" s="3" t="s">
        <v>13</v>
      </c>
      <c r="E538" s="3" t="s">
        <v>9</v>
      </c>
      <c r="F538" s="3" t="s">
        <v>10</v>
      </c>
      <c r="G538" s="8">
        <v>30</v>
      </c>
      <c r="H538" s="8">
        <v>8</v>
      </c>
      <c r="I538" s="8">
        <v>37</v>
      </c>
      <c r="J538" s="8">
        <v>28</v>
      </c>
      <c r="K538" s="8">
        <v>9</v>
      </c>
      <c r="L538" s="8">
        <v>37</v>
      </c>
      <c r="M538" s="8">
        <v>57</v>
      </c>
      <c r="N538" s="8">
        <v>14</v>
      </c>
      <c r="O538" s="8">
        <v>73</v>
      </c>
    </row>
    <row r="539" spans="3:15" x14ac:dyDescent="0.35">
      <c r="F539" s="3" t="s">
        <v>11</v>
      </c>
      <c r="G539" s="8">
        <v>23</v>
      </c>
      <c r="H539" s="8">
        <v>50</v>
      </c>
      <c r="I539" s="8">
        <v>72</v>
      </c>
      <c r="J539" s="8">
        <v>8</v>
      </c>
      <c r="K539" s="8">
        <v>30</v>
      </c>
      <c r="L539" s="8">
        <v>43</v>
      </c>
      <c r="M539" s="8">
        <v>33</v>
      </c>
      <c r="N539" s="8">
        <v>82</v>
      </c>
      <c r="O539" s="8">
        <v>114</v>
      </c>
    </row>
    <row r="540" spans="3:15" x14ac:dyDescent="0.35">
      <c r="E540" s="3" t="s">
        <v>12</v>
      </c>
      <c r="F540" s="3" t="s">
        <v>10</v>
      </c>
      <c r="G540" s="8">
        <v>40</v>
      </c>
      <c r="H540" s="8">
        <v>31</v>
      </c>
      <c r="I540" s="8">
        <v>70</v>
      </c>
      <c r="J540" s="8">
        <v>47</v>
      </c>
      <c r="K540" s="8">
        <v>45</v>
      </c>
      <c r="L540" s="8">
        <v>94</v>
      </c>
      <c r="M540" s="8">
        <v>89</v>
      </c>
      <c r="N540" s="8">
        <v>77</v>
      </c>
      <c r="O540" s="8">
        <v>168</v>
      </c>
    </row>
    <row r="541" spans="3:15" x14ac:dyDescent="0.35">
      <c r="F541" s="3" t="s">
        <v>11</v>
      </c>
      <c r="G541" s="8">
        <v>35</v>
      </c>
      <c r="H541" s="8">
        <v>130</v>
      </c>
      <c r="I541" s="8">
        <v>166</v>
      </c>
      <c r="J541" s="8">
        <v>44</v>
      </c>
      <c r="K541" s="8">
        <v>107</v>
      </c>
      <c r="L541" s="8">
        <v>146</v>
      </c>
      <c r="M541" s="8">
        <v>79</v>
      </c>
      <c r="N541" s="8">
        <v>233</v>
      </c>
      <c r="O541" s="8">
        <v>311</v>
      </c>
    </row>
    <row r="542" spans="3:15" x14ac:dyDescent="0.35">
      <c r="D542" s="3" t="s">
        <v>3</v>
      </c>
      <c r="E542" s="3" t="s">
        <v>9</v>
      </c>
      <c r="F542" s="3" t="s">
        <v>10</v>
      </c>
      <c r="G542" s="8">
        <v>133</v>
      </c>
      <c r="H542" s="8">
        <v>12</v>
      </c>
      <c r="I542" s="8">
        <v>143</v>
      </c>
      <c r="J542" s="8">
        <v>103</v>
      </c>
      <c r="K542" s="8">
        <v>11</v>
      </c>
      <c r="L542" s="8">
        <v>114</v>
      </c>
      <c r="M542" s="8">
        <v>232</v>
      </c>
      <c r="N542" s="8">
        <v>17</v>
      </c>
      <c r="O542" s="8">
        <v>253</v>
      </c>
    </row>
    <row r="543" spans="3:15" x14ac:dyDescent="0.35">
      <c r="F543" s="3" t="s">
        <v>11</v>
      </c>
      <c r="G543" s="8">
        <v>38</v>
      </c>
      <c r="H543" s="8">
        <v>70</v>
      </c>
      <c r="I543" s="8">
        <v>113</v>
      </c>
      <c r="J543" s="8">
        <v>26</v>
      </c>
      <c r="K543" s="8">
        <v>56</v>
      </c>
      <c r="L543" s="8">
        <v>80</v>
      </c>
      <c r="M543" s="8">
        <v>66</v>
      </c>
      <c r="N543" s="8">
        <v>124</v>
      </c>
      <c r="O543" s="8">
        <v>193</v>
      </c>
    </row>
    <row r="544" spans="3:15" x14ac:dyDescent="0.35">
      <c r="E544" s="3" t="s">
        <v>12</v>
      </c>
      <c r="F544" s="3" t="s">
        <v>10</v>
      </c>
      <c r="G544" s="8">
        <v>85</v>
      </c>
      <c r="H544" s="8">
        <v>30</v>
      </c>
      <c r="I544" s="8">
        <v>123</v>
      </c>
      <c r="J544" s="8">
        <v>100</v>
      </c>
      <c r="K544" s="8">
        <v>50</v>
      </c>
      <c r="L544" s="8">
        <v>147</v>
      </c>
      <c r="M544" s="8">
        <v>188</v>
      </c>
      <c r="N544" s="8">
        <v>83</v>
      </c>
      <c r="O544" s="8">
        <v>267</v>
      </c>
    </row>
    <row r="545" spans="2:35" x14ac:dyDescent="0.35">
      <c r="F545" s="3" t="s">
        <v>11</v>
      </c>
      <c r="G545" s="8">
        <v>57</v>
      </c>
      <c r="H545" s="8">
        <v>157</v>
      </c>
      <c r="I545" s="8">
        <v>208</v>
      </c>
      <c r="J545" s="8">
        <v>50</v>
      </c>
      <c r="K545" s="8">
        <v>120</v>
      </c>
      <c r="L545" s="8">
        <v>166</v>
      </c>
      <c r="M545" s="8">
        <v>107</v>
      </c>
      <c r="N545" s="8">
        <v>270</v>
      </c>
      <c r="O545" s="8">
        <v>378</v>
      </c>
    </row>
    <row r="546" spans="2:35" x14ac:dyDescent="0.35">
      <c r="B546" s="3" t="s">
        <v>29</v>
      </c>
      <c r="C546" s="3" t="s">
        <v>7</v>
      </c>
      <c r="D546" s="3" t="s">
        <v>8</v>
      </c>
      <c r="E546" s="3" t="s">
        <v>9</v>
      </c>
      <c r="F546" s="3" t="s">
        <v>10</v>
      </c>
      <c r="G546" s="8">
        <v>138</v>
      </c>
      <c r="H546" s="8">
        <v>0</v>
      </c>
      <c r="I546" s="8">
        <v>138</v>
      </c>
      <c r="J546" s="8">
        <v>101</v>
      </c>
      <c r="K546" s="8">
        <v>0</v>
      </c>
      <c r="L546" s="8">
        <v>105</v>
      </c>
      <c r="M546" s="8">
        <v>240</v>
      </c>
      <c r="N546" s="8">
        <v>0</v>
      </c>
      <c r="O546" s="8">
        <v>243</v>
      </c>
      <c r="P546" s="5" t="str">
        <f>B546</f>
        <v>Colac-Otway (S)</v>
      </c>
      <c r="Q546" s="13">
        <f>I578/SUM(I578:I581)*100</f>
        <v>19.514388489208635</v>
      </c>
      <c r="R546" s="13">
        <f>L578/SUM(L578:L581)*100</f>
        <v>17.716115261472787</v>
      </c>
      <c r="S546" s="13">
        <f>L566/SUM(L566:L569)*100</f>
        <v>0</v>
      </c>
      <c r="T546" s="13">
        <f>L554/SUM(L554:L557)*100</f>
        <v>18.489289740698986</v>
      </c>
      <c r="U546" s="13">
        <f>O570/SUM(O570:O573)*100</f>
        <v>33.28785811732606</v>
      </c>
      <c r="V546" s="13">
        <f>O574/SUM(O574:O577)*100</f>
        <v>10.678871090770405</v>
      </c>
      <c r="W546" s="13">
        <f>M578/SUM(M578:M581)*100</f>
        <v>30.895795246800734</v>
      </c>
      <c r="X546" s="13">
        <f>N578/SUM(N578:N581)*100</f>
        <v>4.3386243386243386</v>
      </c>
      <c r="Y546" s="13">
        <f>O578/SUM(O578:O581)*100</f>
        <v>18.84765625</v>
      </c>
      <c r="AA546" s="13">
        <f>I578</f>
        <v>217</v>
      </c>
      <c r="AB546" s="13">
        <f>L578</f>
        <v>166</v>
      </c>
      <c r="AC546" s="13">
        <f>L566</f>
        <v>0</v>
      </c>
      <c r="AD546" s="13">
        <f>L554</f>
        <v>164</v>
      </c>
      <c r="AE546" s="13">
        <f>O570</f>
        <v>244</v>
      </c>
      <c r="AF546" s="13">
        <f>O574</f>
        <v>140</v>
      </c>
      <c r="AG546" s="13">
        <f>M578</f>
        <v>338</v>
      </c>
      <c r="AH546" s="13">
        <f>N578</f>
        <v>41</v>
      </c>
      <c r="AI546" s="13">
        <f>O578</f>
        <v>386</v>
      </c>
    </row>
    <row r="547" spans="2:35" x14ac:dyDescent="0.35">
      <c r="F547" s="3" t="s">
        <v>11</v>
      </c>
      <c r="G547" s="8">
        <v>18</v>
      </c>
      <c r="H547" s="8">
        <v>27</v>
      </c>
      <c r="I547" s="8">
        <v>47</v>
      </c>
      <c r="J547" s="8">
        <v>8</v>
      </c>
      <c r="K547" s="8">
        <v>14</v>
      </c>
      <c r="L547" s="8">
        <v>20</v>
      </c>
      <c r="M547" s="8">
        <v>28</v>
      </c>
      <c r="N547" s="8">
        <v>43</v>
      </c>
      <c r="O547" s="8">
        <v>67</v>
      </c>
    </row>
    <row r="548" spans="2:35" x14ac:dyDescent="0.35">
      <c r="E548" s="3" t="s">
        <v>12</v>
      </c>
      <c r="F548" s="3" t="s">
        <v>10</v>
      </c>
      <c r="G548" s="8">
        <v>147</v>
      </c>
      <c r="H548" s="8">
        <v>0</v>
      </c>
      <c r="I548" s="8">
        <v>147</v>
      </c>
      <c r="J548" s="8">
        <v>120</v>
      </c>
      <c r="K548" s="8">
        <v>0</v>
      </c>
      <c r="L548" s="8">
        <v>120</v>
      </c>
      <c r="M548" s="8">
        <v>265</v>
      </c>
      <c r="N548" s="8">
        <v>8</v>
      </c>
      <c r="O548" s="8">
        <v>269</v>
      </c>
    </row>
    <row r="549" spans="2:35" x14ac:dyDescent="0.35">
      <c r="F549" s="3" t="s">
        <v>11</v>
      </c>
      <c r="G549" s="8">
        <v>42</v>
      </c>
      <c r="H549" s="8">
        <v>62</v>
      </c>
      <c r="I549" s="8">
        <v>104</v>
      </c>
      <c r="J549" s="8">
        <v>19</v>
      </c>
      <c r="K549" s="8">
        <v>16</v>
      </c>
      <c r="L549" s="8">
        <v>29</v>
      </c>
      <c r="M549" s="8">
        <v>57</v>
      </c>
      <c r="N549" s="8">
        <v>80</v>
      </c>
      <c r="O549" s="8">
        <v>136</v>
      </c>
    </row>
    <row r="550" spans="2:35" x14ac:dyDescent="0.35">
      <c r="D550" s="3" t="s">
        <v>13</v>
      </c>
      <c r="E550" s="3" t="s">
        <v>9</v>
      </c>
      <c r="F550" s="3" t="s">
        <v>10</v>
      </c>
      <c r="G550" s="8">
        <v>55</v>
      </c>
      <c r="H550" s="8">
        <v>24</v>
      </c>
      <c r="I550" s="8">
        <v>77</v>
      </c>
      <c r="J550" s="8">
        <v>43</v>
      </c>
      <c r="K550" s="8">
        <v>20</v>
      </c>
      <c r="L550" s="8">
        <v>61</v>
      </c>
      <c r="M550" s="8">
        <v>101</v>
      </c>
      <c r="N550" s="8">
        <v>38</v>
      </c>
      <c r="O550" s="8">
        <v>138</v>
      </c>
    </row>
    <row r="551" spans="2:35" x14ac:dyDescent="0.35">
      <c r="F551" s="3" t="s">
        <v>11</v>
      </c>
      <c r="G551" s="8">
        <v>13</v>
      </c>
      <c r="H551" s="8">
        <v>38</v>
      </c>
      <c r="I551" s="8">
        <v>53</v>
      </c>
      <c r="J551" s="8">
        <v>5</v>
      </c>
      <c r="K551" s="8">
        <v>26</v>
      </c>
      <c r="L551" s="8">
        <v>29</v>
      </c>
      <c r="M551" s="8">
        <v>18</v>
      </c>
      <c r="N551" s="8">
        <v>69</v>
      </c>
      <c r="O551" s="8">
        <v>82</v>
      </c>
    </row>
    <row r="552" spans="2:35" x14ac:dyDescent="0.35">
      <c r="E552" s="3" t="s">
        <v>12</v>
      </c>
      <c r="F552" s="3" t="s">
        <v>10</v>
      </c>
      <c r="G552" s="8">
        <v>108</v>
      </c>
      <c r="H552" s="8">
        <v>65</v>
      </c>
      <c r="I552" s="8">
        <v>172</v>
      </c>
      <c r="J552" s="8">
        <v>139</v>
      </c>
      <c r="K552" s="8">
        <v>92</v>
      </c>
      <c r="L552" s="8">
        <v>229</v>
      </c>
      <c r="M552" s="8">
        <v>247</v>
      </c>
      <c r="N552" s="8">
        <v>158</v>
      </c>
      <c r="O552" s="8">
        <v>400</v>
      </c>
    </row>
    <row r="553" spans="2:35" x14ac:dyDescent="0.35">
      <c r="F553" s="3" t="s">
        <v>11</v>
      </c>
      <c r="G553" s="8">
        <v>79</v>
      </c>
      <c r="H553" s="8">
        <v>289</v>
      </c>
      <c r="I553" s="8">
        <v>371</v>
      </c>
      <c r="J553" s="8">
        <v>64</v>
      </c>
      <c r="K553" s="8">
        <v>227</v>
      </c>
      <c r="L553" s="8">
        <v>292</v>
      </c>
      <c r="M553" s="8">
        <v>142</v>
      </c>
      <c r="N553" s="8">
        <v>520</v>
      </c>
      <c r="O553" s="8">
        <v>659</v>
      </c>
    </row>
    <row r="554" spans="2:35" x14ac:dyDescent="0.35">
      <c r="D554" s="3" t="s">
        <v>3</v>
      </c>
      <c r="E554" s="3" t="s">
        <v>9</v>
      </c>
      <c r="F554" s="3" t="s">
        <v>10</v>
      </c>
      <c r="G554" s="8">
        <v>195</v>
      </c>
      <c r="H554" s="8">
        <v>25</v>
      </c>
      <c r="I554" s="8">
        <v>217</v>
      </c>
      <c r="J554" s="8">
        <v>143</v>
      </c>
      <c r="K554" s="8">
        <v>18</v>
      </c>
      <c r="L554" s="8">
        <v>164</v>
      </c>
      <c r="M554" s="8">
        <v>336</v>
      </c>
      <c r="N554" s="8">
        <v>45</v>
      </c>
      <c r="O554" s="8">
        <v>382</v>
      </c>
    </row>
    <row r="555" spans="2:35" x14ac:dyDescent="0.35">
      <c r="F555" s="3" t="s">
        <v>11</v>
      </c>
      <c r="G555" s="8">
        <v>28</v>
      </c>
      <c r="H555" s="8">
        <v>67</v>
      </c>
      <c r="I555" s="8">
        <v>102</v>
      </c>
      <c r="J555" s="8">
        <v>11</v>
      </c>
      <c r="K555" s="8">
        <v>38</v>
      </c>
      <c r="L555" s="8">
        <v>47</v>
      </c>
      <c r="M555" s="8">
        <v>42</v>
      </c>
      <c r="N555" s="8">
        <v>104</v>
      </c>
      <c r="O555" s="8">
        <v>146</v>
      </c>
    </row>
    <row r="556" spans="2:35" x14ac:dyDescent="0.35">
      <c r="E556" s="3" t="s">
        <v>12</v>
      </c>
      <c r="F556" s="3" t="s">
        <v>10</v>
      </c>
      <c r="G556" s="8">
        <v>249</v>
      </c>
      <c r="H556" s="8">
        <v>63</v>
      </c>
      <c r="I556" s="8">
        <v>317</v>
      </c>
      <c r="J556" s="8">
        <v>256</v>
      </c>
      <c r="K556" s="8">
        <v>95</v>
      </c>
      <c r="L556" s="8">
        <v>352</v>
      </c>
      <c r="M556" s="8">
        <v>510</v>
      </c>
      <c r="N556" s="8">
        <v>157</v>
      </c>
      <c r="O556" s="8">
        <v>669</v>
      </c>
    </row>
    <row r="557" spans="2:35" x14ac:dyDescent="0.35">
      <c r="F557" s="3" t="s">
        <v>11</v>
      </c>
      <c r="G557" s="8">
        <v>120</v>
      </c>
      <c r="H557" s="8">
        <v>353</v>
      </c>
      <c r="I557" s="8">
        <v>476</v>
      </c>
      <c r="J557" s="8">
        <v>78</v>
      </c>
      <c r="K557" s="8">
        <v>244</v>
      </c>
      <c r="L557" s="8">
        <v>324</v>
      </c>
      <c r="M557" s="8">
        <v>199</v>
      </c>
      <c r="N557" s="8">
        <v>599</v>
      </c>
      <c r="O557" s="8">
        <v>796</v>
      </c>
    </row>
    <row r="558" spans="2:35" x14ac:dyDescent="0.35">
      <c r="C558" s="3" t="s">
        <v>14</v>
      </c>
      <c r="D558" s="3" t="s">
        <v>8</v>
      </c>
      <c r="E558" s="3" t="s">
        <v>9</v>
      </c>
      <c r="F558" s="3" t="s">
        <v>10</v>
      </c>
      <c r="G558" s="8">
        <v>0</v>
      </c>
      <c r="H558" s="8">
        <v>0</v>
      </c>
      <c r="I558" s="8">
        <v>0</v>
      </c>
      <c r="J558" s="8">
        <v>0</v>
      </c>
      <c r="K558" s="8">
        <v>0</v>
      </c>
      <c r="L558" s="8">
        <v>0</v>
      </c>
      <c r="M558" s="8">
        <v>0</v>
      </c>
      <c r="N558" s="8">
        <v>0</v>
      </c>
      <c r="O558" s="8">
        <v>0</v>
      </c>
    </row>
    <row r="559" spans="2:35" x14ac:dyDescent="0.35">
      <c r="F559" s="3" t="s">
        <v>11</v>
      </c>
      <c r="G559" s="8">
        <v>0</v>
      </c>
      <c r="H559" s="8">
        <v>0</v>
      </c>
      <c r="I559" s="8">
        <v>0</v>
      </c>
      <c r="J559" s="8">
        <v>0</v>
      </c>
      <c r="K559" s="8">
        <v>13</v>
      </c>
      <c r="L559" s="8">
        <v>15</v>
      </c>
      <c r="M559" s="8">
        <v>0</v>
      </c>
      <c r="N559" s="8">
        <v>13</v>
      </c>
      <c r="O559" s="8">
        <v>15</v>
      </c>
    </row>
    <row r="560" spans="2:35" x14ac:dyDescent="0.35">
      <c r="E560" s="3" t="s">
        <v>12</v>
      </c>
      <c r="F560" s="3" t="s">
        <v>10</v>
      </c>
      <c r="G560" s="8">
        <v>0</v>
      </c>
      <c r="H560" s="8">
        <v>0</v>
      </c>
      <c r="I560" s="8">
        <v>0</v>
      </c>
      <c r="J560" s="8">
        <v>0</v>
      </c>
      <c r="K560" s="8">
        <v>0</v>
      </c>
      <c r="L560" s="8">
        <v>0</v>
      </c>
      <c r="M560" s="8">
        <v>0</v>
      </c>
      <c r="N560" s="8">
        <v>0</v>
      </c>
      <c r="O560" s="8">
        <v>0</v>
      </c>
    </row>
    <row r="561" spans="3:15" x14ac:dyDescent="0.35">
      <c r="F561" s="3" t="s">
        <v>11</v>
      </c>
      <c r="G561" s="8">
        <v>0</v>
      </c>
      <c r="H561" s="8">
        <v>0</v>
      </c>
      <c r="I561" s="8">
        <v>0</v>
      </c>
      <c r="J561" s="8">
        <v>0</v>
      </c>
      <c r="K561" s="8">
        <v>0</v>
      </c>
      <c r="L561" s="8">
        <v>0</v>
      </c>
      <c r="M561" s="8">
        <v>0</v>
      </c>
      <c r="N561" s="8">
        <v>0</v>
      </c>
      <c r="O561" s="8">
        <v>0</v>
      </c>
    </row>
    <row r="562" spans="3:15" x14ac:dyDescent="0.35">
      <c r="D562" s="3" t="s">
        <v>13</v>
      </c>
      <c r="E562" s="3" t="s">
        <v>9</v>
      </c>
      <c r="F562" s="3" t="s">
        <v>10</v>
      </c>
      <c r="G562" s="8">
        <v>0</v>
      </c>
      <c r="H562" s="8">
        <v>0</v>
      </c>
      <c r="I562" s="8">
        <v>0</v>
      </c>
      <c r="J562" s="8">
        <v>0</v>
      </c>
      <c r="K562" s="8">
        <v>3</v>
      </c>
      <c r="L562" s="8">
        <v>3</v>
      </c>
      <c r="M562" s="8">
        <v>0</v>
      </c>
      <c r="N562" s="8">
        <v>3</v>
      </c>
      <c r="O562" s="8">
        <v>3</v>
      </c>
    </row>
    <row r="563" spans="3:15" x14ac:dyDescent="0.35">
      <c r="F563" s="3" t="s">
        <v>11</v>
      </c>
      <c r="G563" s="8">
        <v>0</v>
      </c>
      <c r="H563" s="8">
        <v>0</v>
      </c>
      <c r="I563" s="8">
        <v>0</v>
      </c>
      <c r="J563" s="8">
        <v>0</v>
      </c>
      <c r="K563" s="8">
        <v>12</v>
      </c>
      <c r="L563" s="8">
        <v>11</v>
      </c>
      <c r="M563" s="8">
        <v>0</v>
      </c>
      <c r="N563" s="8">
        <v>12</v>
      </c>
      <c r="O563" s="8">
        <v>11</v>
      </c>
    </row>
    <row r="564" spans="3:15" x14ac:dyDescent="0.35">
      <c r="E564" s="3" t="s">
        <v>12</v>
      </c>
      <c r="F564" s="3" t="s">
        <v>10</v>
      </c>
      <c r="G564" s="8">
        <v>0</v>
      </c>
      <c r="H564" s="8">
        <v>0</v>
      </c>
      <c r="I564" s="8">
        <v>0</v>
      </c>
      <c r="J564" s="8">
        <v>0</v>
      </c>
      <c r="K564" s="8">
        <v>3</v>
      </c>
      <c r="L564" s="8">
        <v>3</v>
      </c>
      <c r="M564" s="8">
        <v>0</v>
      </c>
      <c r="N564" s="8">
        <v>3</v>
      </c>
      <c r="O564" s="8">
        <v>3</v>
      </c>
    </row>
    <row r="565" spans="3:15" x14ac:dyDescent="0.35">
      <c r="F565" s="3" t="s">
        <v>11</v>
      </c>
      <c r="G565" s="8">
        <v>0</v>
      </c>
      <c r="H565" s="8">
        <v>0</v>
      </c>
      <c r="I565" s="8">
        <v>0</v>
      </c>
      <c r="J565" s="8">
        <v>0</v>
      </c>
      <c r="K565" s="8">
        <v>12</v>
      </c>
      <c r="L565" s="8">
        <v>12</v>
      </c>
      <c r="M565" s="8">
        <v>0</v>
      </c>
      <c r="N565" s="8">
        <v>12</v>
      </c>
      <c r="O565" s="8">
        <v>12</v>
      </c>
    </row>
    <row r="566" spans="3:15" x14ac:dyDescent="0.35">
      <c r="D566" s="3" t="s">
        <v>3</v>
      </c>
      <c r="E566" s="3" t="s">
        <v>9</v>
      </c>
      <c r="F566" s="3" t="s">
        <v>10</v>
      </c>
      <c r="G566" s="8">
        <v>0</v>
      </c>
      <c r="H566" s="8">
        <v>0</v>
      </c>
      <c r="I566" s="8">
        <v>0</v>
      </c>
      <c r="J566" s="8">
        <v>0</v>
      </c>
      <c r="K566" s="8">
        <v>3</v>
      </c>
      <c r="L566" s="8">
        <v>0</v>
      </c>
      <c r="M566" s="8">
        <v>0</v>
      </c>
      <c r="N566" s="8">
        <v>3</v>
      </c>
      <c r="O566" s="8">
        <v>0</v>
      </c>
    </row>
    <row r="567" spans="3:15" x14ac:dyDescent="0.35">
      <c r="F567" s="3" t="s">
        <v>11</v>
      </c>
      <c r="G567" s="8">
        <v>0</v>
      </c>
      <c r="H567" s="8">
        <v>0</v>
      </c>
      <c r="I567" s="8">
        <v>0</v>
      </c>
      <c r="J567" s="8">
        <v>3</v>
      </c>
      <c r="K567" s="8">
        <v>24</v>
      </c>
      <c r="L567" s="8">
        <v>29</v>
      </c>
      <c r="M567" s="8">
        <v>3</v>
      </c>
      <c r="N567" s="8">
        <v>24</v>
      </c>
      <c r="O567" s="8">
        <v>29</v>
      </c>
    </row>
    <row r="568" spans="3:15" x14ac:dyDescent="0.35">
      <c r="E568" s="3" t="s">
        <v>12</v>
      </c>
      <c r="F568" s="3" t="s">
        <v>10</v>
      </c>
      <c r="G568" s="8">
        <v>0</v>
      </c>
      <c r="H568" s="8">
        <v>0</v>
      </c>
      <c r="I568" s="8">
        <v>0</v>
      </c>
      <c r="J568" s="8">
        <v>0</v>
      </c>
      <c r="K568" s="8">
        <v>3</v>
      </c>
      <c r="L568" s="8">
        <v>3</v>
      </c>
      <c r="M568" s="8">
        <v>0</v>
      </c>
      <c r="N568" s="8">
        <v>3</v>
      </c>
      <c r="O568" s="8">
        <v>3</v>
      </c>
    </row>
    <row r="569" spans="3:15" x14ac:dyDescent="0.35">
      <c r="F569" s="3" t="s">
        <v>11</v>
      </c>
      <c r="G569" s="8">
        <v>0</v>
      </c>
      <c r="H569" s="8">
        <v>0</v>
      </c>
      <c r="I569" s="8">
        <v>0</v>
      </c>
      <c r="J569" s="8">
        <v>0</v>
      </c>
      <c r="K569" s="8">
        <v>14</v>
      </c>
      <c r="L569" s="8">
        <v>14</v>
      </c>
      <c r="M569" s="8">
        <v>0</v>
      </c>
      <c r="N569" s="8">
        <v>14</v>
      </c>
      <c r="O569" s="8">
        <v>14</v>
      </c>
    </row>
    <row r="570" spans="3:15" x14ac:dyDescent="0.35">
      <c r="C570" s="3" t="s">
        <v>3</v>
      </c>
      <c r="D570" s="3" t="s">
        <v>8</v>
      </c>
      <c r="E570" s="3" t="s">
        <v>9</v>
      </c>
      <c r="F570" s="3" t="s">
        <v>10</v>
      </c>
      <c r="G570" s="8">
        <v>138</v>
      </c>
      <c r="H570" s="8">
        <v>0</v>
      </c>
      <c r="I570" s="8">
        <v>138</v>
      </c>
      <c r="J570" s="8">
        <v>104</v>
      </c>
      <c r="K570" s="8">
        <v>0</v>
      </c>
      <c r="L570" s="8">
        <v>105</v>
      </c>
      <c r="M570" s="8">
        <v>244</v>
      </c>
      <c r="N570" s="8">
        <v>0</v>
      </c>
      <c r="O570" s="8">
        <v>244</v>
      </c>
    </row>
    <row r="571" spans="3:15" x14ac:dyDescent="0.35">
      <c r="F571" s="3" t="s">
        <v>11</v>
      </c>
      <c r="G571" s="8">
        <v>18</v>
      </c>
      <c r="H571" s="8">
        <v>27</v>
      </c>
      <c r="I571" s="8">
        <v>47</v>
      </c>
      <c r="J571" s="8">
        <v>8</v>
      </c>
      <c r="K571" s="8">
        <v>29</v>
      </c>
      <c r="L571" s="8">
        <v>34</v>
      </c>
      <c r="M571" s="8">
        <v>27</v>
      </c>
      <c r="N571" s="8">
        <v>57</v>
      </c>
      <c r="O571" s="8">
        <v>84</v>
      </c>
    </row>
    <row r="572" spans="3:15" x14ac:dyDescent="0.35">
      <c r="E572" s="3" t="s">
        <v>12</v>
      </c>
      <c r="F572" s="3" t="s">
        <v>10</v>
      </c>
      <c r="G572" s="8">
        <v>147</v>
      </c>
      <c r="H572" s="8">
        <v>0</v>
      </c>
      <c r="I572" s="8">
        <v>147</v>
      </c>
      <c r="J572" s="8">
        <v>120</v>
      </c>
      <c r="K572" s="8">
        <v>0</v>
      </c>
      <c r="L572" s="8">
        <v>120</v>
      </c>
      <c r="M572" s="8">
        <v>265</v>
      </c>
      <c r="N572" s="8">
        <v>8</v>
      </c>
      <c r="O572" s="8">
        <v>269</v>
      </c>
    </row>
    <row r="573" spans="3:15" x14ac:dyDescent="0.35">
      <c r="F573" s="3" t="s">
        <v>11</v>
      </c>
      <c r="G573" s="8">
        <v>42</v>
      </c>
      <c r="H573" s="8">
        <v>62</v>
      </c>
      <c r="I573" s="8">
        <v>104</v>
      </c>
      <c r="J573" s="8">
        <v>19</v>
      </c>
      <c r="K573" s="8">
        <v>18</v>
      </c>
      <c r="L573" s="8">
        <v>31</v>
      </c>
      <c r="M573" s="8">
        <v>57</v>
      </c>
      <c r="N573" s="8">
        <v>79</v>
      </c>
      <c r="O573" s="8">
        <v>136</v>
      </c>
    </row>
    <row r="574" spans="3:15" x14ac:dyDescent="0.35">
      <c r="D574" s="3" t="s">
        <v>13</v>
      </c>
      <c r="E574" s="3" t="s">
        <v>9</v>
      </c>
      <c r="F574" s="3" t="s">
        <v>10</v>
      </c>
      <c r="G574" s="8">
        <v>55</v>
      </c>
      <c r="H574" s="8">
        <v>24</v>
      </c>
      <c r="I574" s="8">
        <v>77</v>
      </c>
      <c r="J574" s="8">
        <v>43</v>
      </c>
      <c r="K574" s="8">
        <v>23</v>
      </c>
      <c r="L574" s="8">
        <v>64</v>
      </c>
      <c r="M574" s="8">
        <v>101</v>
      </c>
      <c r="N574" s="8">
        <v>41</v>
      </c>
      <c r="O574" s="8">
        <v>140</v>
      </c>
    </row>
    <row r="575" spans="3:15" x14ac:dyDescent="0.35">
      <c r="F575" s="3" t="s">
        <v>11</v>
      </c>
      <c r="G575" s="8">
        <v>13</v>
      </c>
      <c r="H575" s="8">
        <v>38</v>
      </c>
      <c r="I575" s="8">
        <v>53</v>
      </c>
      <c r="J575" s="8">
        <v>8</v>
      </c>
      <c r="K575" s="8">
        <v>32</v>
      </c>
      <c r="L575" s="8">
        <v>44</v>
      </c>
      <c r="M575" s="8">
        <v>19</v>
      </c>
      <c r="N575" s="8">
        <v>73</v>
      </c>
      <c r="O575" s="8">
        <v>95</v>
      </c>
    </row>
    <row r="576" spans="3:15" x14ac:dyDescent="0.35">
      <c r="E576" s="3" t="s">
        <v>12</v>
      </c>
      <c r="F576" s="3" t="s">
        <v>10</v>
      </c>
      <c r="G576" s="8">
        <v>108</v>
      </c>
      <c r="H576" s="8">
        <v>65</v>
      </c>
      <c r="I576" s="8">
        <v>172</v>
      </c>
      <c r="J576" s="8">
        <v>139</v>
      </c>
      <c r="K576" s="8">
        <v>94</v>
      </c>
      <c r="L576" s="8">
        <v>238</v>
      </c>
      <c r="M576" s="8">
        <v>247</v>
      </c>
      <c r="N576" s="8">
        <v>159</v>
      </c>
      <c r="O576" s="8">
        <v>403</v>
      </c>
    </row>
    <row r="577" spans="2:35" x14ac:dyDescent="0.35">
      <c r="F577" s="3" t="s">
        <v>11</v>
      </c>
      <c r="G577" s="8">
        <v>79</v>
      </c>
      <c r="H577" s="8">
        <v>289</v>
      </c>
      <c r="I577" s="8">
        <v>371</v>
      </c>
      <c r="J577" s="8">
        <v>64</v>
      </c>
      <c r="K577" s="8">
        <v>245</v>
      </c>
      <c r="L577" s="8">
        <v>303</v>
      </c>
      <c r="M577" s="8">
        <v>142</v>
      </c>
      <c r="N577" s="8">
        <v>533</v>
      </c>
      <c r="O577" s="8">
        <v>673</v>
      </c>
    </row>
    <row r="578" spans="2:35" x14ac:dyDescent="0.35">
      <c r="D578" s="3" t="s">
        <v>3</v>
      </c>
      <c r="E578" s="3" t="s">
        <v>9</v>
      </c>
      <c r="F578" s="3" t="s">
        <v>10</v>
      </c>
      <c r="G578" s="8">
        <v>195</v>
      </c>
      <c r="H578" s="8">
        <v>25</v>
      </c>
      <c r="I578" s="8">
        <v>217</v>
      </c>
      <c r="J578" s="8">
        <v>143</v>
      </c>
      <c r="K578" s="8">
        <v>25</v>
      </c>
      <c r="L578" s="8">
        <v>166</v>
      </c>
      <c r="M578" s="8">
        <v>338</v>
      </c>
      <c r="N578" s="8">
        <v>41</v>
      </c>
      <c r="O578" s="8">
        <v>386</v>
      </c>
    </row>
    <row r="579" spans="2:35" x14ac:dyDescent="0.35">
      <c r="F579" s="3" t="s">
        <v>11</v>
      </c>
      <c r="G579" s="8">
        <v>28</v>
      </c>
      <c r="H579" s="8">
        <v>67</v>
      </c>
      <c r="I579" s="8">
        <v>102</v>
      </c>
      <c r="J579" s="8">
        <v>16</v>
      </c>
      <c r="K579" s="8">
        <v>65</v>
      </c>
      <c r="L579" s="8">
        <v>75</v>
      </c>
      <c r="M579" s="8">
        <v>47</v>
      </c>
      <c r="N579" s="8">
        <v>129</v>
      </c>
      <c r="O579" s="8">
        <v>176</v>
      </c>
    </row>
    <row r="580" spans="2:35" x14ac:dyDescent="0.35">
      <c r="E580" s="3" t="s">
        <v>12</v>
      </c>
      <c r="F580" s="3" t="s">
        <v>10</v>
      </c>
      <c r="G580" s="8">
        <v>249</v>
      </c>
      <c r="H580" s="8">
        <v>63</v>
      </c>
      <c r="I580" s="8">
        <v>317</v>
      </c>
      <c r="J580" s="8">
        <v>256</v>
      </c>
      <c r="K580" s="8">
        <v>102</v>
      </c>
      <c r="L580" s="8">
        <v>357</v>
      </c>
      <c r="M580" s="8">
        <v>510</v>
      </c>
      <c r="N580" s="8">
        <v>161</v>
      </c>
      <c r="O580" s="8">
        <v>675</v>
      </c>
    </row>
    <row r="581" spans="2:35" x14ac:dyDescent="0.35">
      <c r="F581" s="3" t="s">
        <v>11</v>
      </c>
      <c r="G581" s="8">
        <v>120</v>
      </c>
      <c r="H581" s="8">
        <v>353</v>
      </c>
      <c r="I581" s="8">
        <v>476</v>
      </c>
      <c r="J581" s="8">
        <v>78</v>
      </c>
      <c r="K581" s="8">
        <v>257</v>
      </c>
      <c r="L581" s="8">
        <v>339</v>
      </c>
      <c r="M581" s="8">
        <v>199</v>
      </c>
      <c r="N581" s="8">
        <v>614</v>
      </c>
      <c r="O581" s="8">
        <v>811</v>
      </c>
    </row>
    <row r="582" spans="2:35" x14ac:dyDescent="0.35">
      <c r="B582" s="3" t="s">
        <v>30</v>
      </c>
      <c r="C582" s="3" t="s">
        <v>7</v>
      </c>
      <c r="D582" s="3" t="s">
        <v>8</v>
      </c>
      <c r="E582" s="3" t="s">
        <v>9</v>
      </c>
      <c r="F582" s="3" t="s">
        <v>10</v>
      </c>
      <c r="G582" s="8">
        <v>127</v>
      </c>
      <c r="H582" s="8">
        <v>0</v>
      </c>
      <c r="I582" s="8">
        <v>127</v>
      </c>
      <c r="J582" s="8">
        <v>87</v>
      </c>
      <c r="K582" s="8">
        <v>0</v>
      </c>
      <c r="L582" s="8">
        <v>92</v>
      </c>
      <c r="M582" s="8">
        <v>213</v>
      </c>
      <c r="N582" s="8">
        <v>0</v>
      </c>
      <c r="O582" s="8">
        <v>216</v>
      </c>
      <c r="P582" s="5" t="str">
        <f>B582</f>
        <v>Corangamite (S)</v>
      </c>
      <c r="Q582" s="13">
        <f>I614/SUM(I614:I617)*100</f>
        <v>22.767295597484278</v>
      </c>
      <c r="R582" s="13">
        <f>L614/SUM(L614:L617)*100</f>
        <v>21.671826625386998</v>
      </c>
      <c r="S582" s="13">
        <f>L602/SUM(L602:L605)*100</f>
        <v>17.142857142857142</v>
      </c>
      <c r="T582" s="13">
        <f>L590/SUM(L590:L593)*100</f>
        <v>22.495894909688012</v>
      </c>
      <c r="U582" s="13">
        <f>O606/SUM(O606:O609)*100</f>
        <v>43.2</v>
      </c>
      <c r="V582" s="13">
        <f>O610/SUM(O610:O613)*100</f>
        <v>11.88222923238696</v>
      </c>
      <c r="W582" s="13">
        <f>M614/SUM(M614:M617)*100</f>
        <v>37.451737451737451</v>
      </c>
      <c r="X582" s="13">
        <f>N614/SUM(N614:N617)*100</f>
        <v>5.9701492537313428</v>
      </c>
      <c r="Y582" s="13">
        <f>O614/SUM(O614:O617)*100</f>
        <v>22.711631108052305</v>
      </c>
      <c r="AA582" s="13">
        <f>I614</f>
        <v>181</v>
      </c>
      <c r="AB582" s="13">
        <f>L614</f>
        <v>140</v>
      </c>
      <c r="AC582" s="13">
        <f>L602</f>
        <v>6</v>
      </c>
      <c r="AD582" s="13">
        <f>L590</f>
        <v>137</v>
      </c>
      <c r="AE582" s="13">
        <f>O606</f>
        <v>216</v>
      </c>
      <c r="AF582" s="13">
        <f>O610</f>
        <v>113</v>
      </c>
      <c r="AG582" s="13">
        <f>M614</f>
        <v>291</v>
      </c>
      <c r="AH582" s="13">
        <f>N614</f>
        <v>40</v>
      </c>
      <c r="AI582" s="13">
        <f>O614</f>
        <v>330</v>
      </c>
    </row>
    <row r="583" spans="2:35" x14ac:dyDescent="0.35">
      <c r="F583" s="3" t="s">
        <v>11</v>
      </c>
      <c r="G583" s="8">
        <v>11</v>
      </c>
      <c r="H583" s="8">
        <v>9</v>
      </c>
      <c r="I583" s="8">
        <v>17</v>
      </c>
      <c r="J583" s="8">
        <v>10</v>
      </c>
      <c r="K583" s="8">
        <v>3</v>
      </c>
      <c r="L583" s="8">
        <v>12</v>
      </c>
      <c r="M583" s="8">
        <v>20</v>
      </c>
      <c r="N583" s="8">
        <v>11</v>
      </c>
      <c r="O583" s="8">
        <v>29</v>
      </c>
    </row>
    <row r="584" spans="2:35" x14ac:dyDescent="0.35">
      <c r="E584" s="3" t="s">
        <v>12</v>
      </c>
      <c r="F584" s="3" t="s">
        <v>10</v>
      </c>
      <c r="G584" s="8">
        <v>76</v>
      </c>
      <c r="H584" s="8">
        <v>3</v>
      </c>
      <c r="I584" s="8">
        <v>84</v>
      </c>
      <c r="J584" s="8">
        <v>76</v>
      </c>
      <c r="K584" s="8">
        <v>5</v>
      </c>
      <c r="L584" s="8">
        <v>80</v>
      </c>
      <c r="M584" s="8">
        <v>156</v>
      </c>
      <c r="N584" s="8">
        <v>9</v>
      </c>
      <c r="O584" s="8">
        <v>164</v>
      </c>
    </row>
    <row r="585" spans="2:35" x14ac:dyDescent="0.35">
      <c r="F585" s="3" t="s">
        <v>11</v>
      </c>
      <c r="G585" s="8">
        <v>17</v>
      </c>
      <c r="H585" s="8">
        <v>49</v>
      </c>
      <c r="I585" s="8">
        <v>68</v>
      </c>
      <c r="J585" s="8">
        <v>7</v>
      </c>
      <c r="K585" s="8">
        <v>8</v>
      </c>
      <c r="L585" s="8">
        <v>15</v>
      </c>
      <c r="M585" s="8">
        <v>22</v>
      </c>
      <c r="N585" s="8">
        <v>58</v>
      </c>
      <c r="O585" s="8">
        <v>84</v>
      </c>
    </row>
    <row r="586" spans="2:35" x14ac:dyDescent="0.35">
      <c r="D586" s="3" t="s">
        <v>13</v>
      </c>
      <c r="E586" s="3" t="s">
        <v>9</v>
      </c>
      <c r="F586" s="3" t="s">
        <v>10</v>
      </c>
      <c r="G586" s="8">
        <v>43</v>
      </c>
      <c r="H586" s="8">
        <v>16</v>
      </c>
      <c r="I586" s="8">
        <v>61</v>
      </c>
      <c r="J586" s="8">
        <v>33</v>
      </c>
      <c r="K586" s="8">
        <v>10</v>
      </c>
      <c r="L586" s="8">
        <v>50</v>
      </c>
      <c r="M586" s="8">
        <v>79</v>
      </c>
      <c r="N586" s="8">
        <v>30</v>
      </c>
      <c r="O586" s="8">
        <v>107</v>
      </c>
    </row>
    <row r="587" spans="2:35" x14ac:dyDescent="0.35">
      <c r="F587" s="3" t="s">
        <v>11</v>
      </c>
      <c r="G587" s="8">
        <v>12</v>
      </c>
      <c r="H587" s="8">
        <v>12</v>
      </c>
      <c r="I587" s="8">
        <v>33</v>
      </c>
      <c r="J587" s="8">
        <v>7</v>
      </c>
      <c r="K587" s="8">
        <v>19</v>
      </c>
      <c r="L587" s="8">
        <v>25</v>
      </c>
      <c r="M587" s="8">
        <v>20</v>
      </c>
      <c r="N587" s="8">
        <v>33</v>
      </c>
      <c r="O587" s="8">
        <v>54</v>
      </c>
    </row>
    <row r="588" spans="2:35" x14ac:dyDescent="0.35">
      <c r="E588" s="3" t="s">
        <v>12</v>
      </c>
      <c r="F588" s="3" t="s">
        <v>10</v>
      </c>
      <c r="G588" s="8">
        <v>78</v>
      </c>
      <c r="H588" s="8">
        <v>41</v>
      </c>
      <c r="I588" s="8">
        <v>123</v>
      </c>
      <c r="J588" s="8">
        <v>89</v>
      </c>
      <c r="K588" s="8">
        <v>64</v>
      </c>
      <c r="L588" s="8">
        <v>147</v>
      </c>
      <c r="M588" s="8">
        <v>169</v>
      </c>
      <c r="N588" s="8">
        <v>103</v>
      </c>
      <c r="O588" s="8">
        <v>274</v>
      </c>
    </row>
    <row r="589" spans="2:35" x14ac:dyDescent="0.35">
      <c r="F589" s="3" t="s">
        <v>11</v>
      </c>
      <c r="G589" s="8">
        <v>59</v>
      </c>
      <c r="H589" s="8">
        <v>239</v>
      </c>
      <c r="I589" s="8">
        <v>297</v>
      </c>
      <c r="J589" s="8">
        <v>41</v>
      </c>
      <c r="K589" s="8">
        <v>154</v>
      </c>
      <c r="L589" s="8">
        <v>193</v>
      </c>
      <c r="M589" s="8">
        <v>101</v>
      </c>
      <c r="N589" s="8">
        <v>398</v>
      </c>
      <c r="O589" s="8">
        <v>490</v>
      </c>
    </row>
    <row r="590" spans="2:35" x14ac:dyDescent="0.35">
      <c r="D590" s="3" t="s">
        <v>3</v>
      </c>
      <c r="E590" s="3" t="s">
        <v>9</v>
      </c>
      <c r="F590" s="3" t="s">
        <v>10</v>
      </c>
      <c r="G590" s="8">
        <v>168</v>
      </c>
      <c r="H590" s="8">
        <v>16</v>
      </c>
      <c r="I590" s="8">
        <v>181</v>
      </c>
      <c r="J590" s="8">
        <v>128</v>
      </c>
      <c r="K590" s="8">
        <v>14</v>
      </c>
      <c r="L590" s="8">
        <v>137</v>
      </c>
      <c r="M590" s="8">
        <v>289</v>
      </c>
      <c r="N590" s="8">
        <v>34</v>
      </c>
      <c r="O590" s="8">
        <v>322</v>
      </c>
    </row>
    <row r="591" spans="2:35" x14ac:dyDescent="0.35">
      <c r="F591" s="3" t="s">
        <v>11</v>
      </c>
      <c r="G591" s="8">
        <v>24</v>
      </c>
      <c r="H591" s="8">
        <v>22</v>
      </c>
      <c r="I591" s="8">
        <v>47</v>
      </c>
      <c r="J591" s="8">
        <v>14</v>
      </c>
      <c r="K591" s="8">
        <v>23</v>
      </c>
      <c r="L591" s="8">
        <v>34</v>
      </c>
      <c r="M591" s="8">
        <v>39</v>
      </c>
      <c r="N591" s="8">
        <v>43</v>
      </c>
      <c r="O591" s="8">
        <v>80</v>
      </c>
    </row>
    <row r="592" spans="2:35" x14ac:dyDescent="0.35">
      <c r="E592" s="3" t="s">
        <v>12</v>
      </c>
      <c r="F592" s="3" t="s">
        <v>10</v>
      </c>
      <c r="G592" s="8">
        <v>159</v>
      </c>
      <c r="H592" s="8">
        <v>49</v>
      </c>
      <c r="I592" s="8">
        <v>202</v>
      </c>
      <c r="J592" s="8">
        <v>167</v>
      </c>
      <c r="K592" s="8">
        <v>62</v>
      </c>
      <c r="L592" s="8">
        <v>228</v>
      </c>
      <c r="M592" s="8">
        <v>321</v>
      </c>
      <c r="N592" s="8">
        <v>108</v>
      </c>
      <c r="O592" s="8">
        <v>430</v>
      </c>
    </row>
    <row r="593" spans="3:15" x14ac:dyDescent="0.35">
      <c r="F593" s="3" t="s">
        <v>11</v>
      </c>
      <c r="G593" s="8">
        <v>73</v>
      </c>
      <c r="H593" s="8">
        <v>288</v>
      </c>
      <c r="I593" s="8">
        <v>365</v>
      </c>
      <c r="J593" s="8">
        <v>46</v>
      </c>
      <c r="K593" s="8">
        <v>166</v>
      </c>
      <c r="L593" s="8">
        <v>210</v>
      </c>
      <c r="M593" s="8">
        <v>121</v>
      </c>
      <c r="N593" s="8">
        <v>454</v>
      </c>
      <c r="O593" s="8">
        <v>571</v>
      </c>
    </row>
    <row r="594" spans="3:15" x14ac:dyDescent="0.35">
      <c r="C594" s="3" t="s">
        <v>14</v>
      </c>
      <c r="D594" s="3" t="s">
        <v>8</v>
      </c>
      <c r="E594" s="3" t="s">
        <v>9</v>
      </c>
      <c r="F594" s="3" t="s">
        <v>10</v>
      </c>
      <c r="G594" s="8">
        <v>0</v>
      </c>
      <c r="H594" s="8">
        <v>0</v>
      </c>
      <c r="I594" s="8">
        <v>0</v>
      </c>
      <c r="J594" s="8">
        <v>0</v>
      </c>
      <c r="K594" s="8">
        <v>0</v>
      </c>
      <c r="L594" s="8">
        <v>0</v>
      </c>
      <c r="M594" s="8">
        <v>0</v>
      </c>
      <c r="N594" s="8">
        <v>0</v>
      </c>
      <c r="O594" s="8">
        <v>0</v>
      </c>
    </row>
    <row r="595" spans="3:15" x14ac:dyDescent="0.35">
      <c r="F595" s="3" t="s">
        <v>11</v>
      </c>
      <c r="G595" s="8">
        <v>0</v>
      </c>
      <c r="H595" s="8">
        <v>0</v>
      </c>
      <c r="I595" s="8">
        <v>0</v>
      </c>
      <c r="J595" s="8">
        <v>0</v>
      </c>
      <c r="K595" s="8">
        <v>5</v>
      </c>
      <c r="L595" s="8">
        <v>10</v>
      </c>
      <c r="M595" s="8">
        <v>0</v>
      </c>
      <c r="N595" s="8">
        <v>5</v>
      </c>
      <c r="O595" s="8">
        <v>10</v>
      </c>
    </row>
    <row r="596" spans="3:15" x14ac:dyDescent="0.35">
      <c r="E596" s="3" t="s">
        <v>12</v>
      </c>
      <c r="F596" s="3" t="s">
        <v>10</v>
      </c>
      <c r="G596" s="8">
        <v>0</v>
      </c>
      <c r="H596" s="8">
        <v>0</v>
      </c>
      <c r="I596" s="8">
        <v>0</v>
      </c>
      <c r="J596" s="8">
        <v>0</v>
      </c>
      <c r="K596" s="8">
        <v>0</v>
      </c>
      <c r="L596" s="8">
        <v>0</v>
      </c>
      <c r="M596" s="8">
        <v>0</v>
      </c>
      <c r="N596" s="8">
        <v>0</v>
      </c>
      <c r="O596" s="8">
        <v>0</v>
      </c>
    </row>
    <row r="597" spans="3:15" x14ac:dyDescent="0.35">
      <c r="F597" s="3" t="s">
        <v>11</v>
      </c>
      <c r="G597" s="8">
        <v>0</v>
      </c>
      <c r="H597" s="8">
        <v>0</v>
      </c>
      <c r="I597" s="8">
        <v>0</v>
      </c>
      <c r="J597" s="8">
        <v>0</v>
      </c>
      <c r="K597" s="8">
        <v>0</v>
      </c>
      <c r="L597" s="8">
        <v>0</v>
      </c>
      <c r="M597" s="8">
        <v>0</v>
      </c>
      <c r="N597" s="8">
        <v>0</v>
      </c>
      <c r="O597" s="8">
        <v>0</v>
      </c>
    </row>
    <row r="598" spans="3:15" x14ac:dyDescent="0.35">
      <c r="D598" s="3" t="s">
        <v>13</v>
      </c>
      <c r="E598" s="3" t="s">
        <v>9</v>
      </c>
      <c r="F598" s="3" t="s">
        <v>10</v>
      </c>
      <c r="G598" s="8">
        <v>0</v>
      </c>
      <c r="H598" s="8">
        <v>0</v>
      </c>
      <c r="I598" s="8">
        <v>0</v>
      </c>
      <c r="J598" s="8">
        <v>0</v>
      </c>
      <c r="K598" s="8">
        <v>3</v>
      </c>
      <c r="L598" s="8">
        <v>6</v>
      </c>
      <c r="M598" s="8">
        <v>0</v>
      </c>
      <c r="N598" s="8">
        <v>3</v>
      </c>
      <c r="O598" s="8">
        <v>6</v>
      </c>
    </row>
    <row r="599" spans="3:15" x14ac:dyDescent="0.35">
      <c r="F599" s="3" t="s">
        <v>11</v>
      </c>
      <c r="G599" s="8">
        <v>0</v>
      </c>
      <c r="H599" s="8">
        <v>0</v>
      </c>
      <c r="I599" s="8">
        <v>0</v>
      </c>
      <c r="J599" s="8">
        <v>0</v>
      </c>
      <c r="K599" s="8">
        <v>13</v>
      </c>
      <c r="L599" s="8">
        <v>13</v>
      </c>
      <c r="M599" s="8">
        <v>0</v>
      </c>
      <c r="N599" s="8">
        <v>13</v>
      </c>
      <c r="O599" s="8">
        <v>13</v>
      </c>
    </row>
    <row r="600" spans="3:15" x14ac:dyDescent="0.35">
      <c r="E600" s="3" t="s">
        <v>12</v>
      </c>
      <c r="F600" s="3" t="s">
        <v>10</v>
      </c>
      <c r="G600" s="8">
        <v>0</v>
      </c>
      <c r="H600" s="8">
        <v>0</v>
      </c>
      <c r="I600" s="8">
        <v>0</v>
      </c>
      <c r="J600" s="8">
        <v>0</v>
      </c>
      <c r="K600" s="8">
        <v>0</v>
      </c>
      <c r="L600" s="8">
        <v>0</v>
      </c>
      <c r="M600" s="8">
        <v>0</v>
      </c>
      <c r="N600" s="8">
        <v>0</v>
      </c>
      <c r="O600" s="8">
        <v>0</v>
      </c>
    </row>
    <row r="601" spans="3:15" x14ac:dyDescent="0.35">
      <c r="F601" s="3" t="s">
        <v>11</v>
      </c>
      <c r="G601" s="8">
        <v>0</v>
      </c>
      <c r="H601" s="8">
        <v>0</v>
      </c>
      <c r="I601" s="8">
        <v>0</v>
      </c>
      <c r="J601" s="8">
        <v>0</v>
      </c>
      <c r="K601" s="8">
        <v>11</v>
      </c>
      <c r="L601" s="8">
        <v>11</v>
      </c>
      <c r="M601" s="8">
        <v>0</v>
      </c>
      <c r="N601" s="8">
        <v>11</v>
      </c>
      <c r="O601" s="8">
        <v>11</v>
      </c>
    </row>
    <row r="602" spans="3:15" x14ac:dyDescent="0.35">
      <c r="D602" s="3" t="s">
        <v>3</v>
      </c>
      <c r="E602" s="3" t="s">
        <v>9</v>
      </c>
      <c r="F602" s="3" t="s">
        <v>10</v>
      </c>
      <c r="G602" s="8">
        <v>0</v>
      </c>
      <c r="H602" s="8">
        <v>0</v>
      </c>
      <c r="I602" s="8">
        <v>0</v>
      </c>
      <c r="J602" s="8">
        <v>0</v>
      </c>
      <c r="K602" s="8">
        <v>3</v>
      </c>
      <c r="L602" s="8">
        <v>6</v>
      </c>
      <c r="M602" s="8">
        <v>0</v>
      </c>
      <c r="N602" s="8">
        <v>3</v>
      </c>
      <c r="O602" s="8">
        <v>6</v>
      </c>
    </row>
    <row r="603" spans="3:15" x14ac:dyDescent="0.35">
      <c r="F603" s="3" t="s">
        <v>11</v>
      </c>
      <c r="G603" s="8">
        <v>0</v>
      </c>
      <c r="H603" s="8">
        <v>0</v>
      </c>
      <c r="I603" s="8">
        <v>0</v>
      </c>
      <c r="J603" s="8">
        <v>0</v>
      </c>
      <c r="K603" s="8">
        <v>19</v>
      </c>
      <c r="L603" s="8">
        <v>18</v>
      </c>
      <c r="M603" s="8">
        <v>0</v>
      </c>
      <c r="N603" s="8">
        <v>19</v>
      </c>
      <c r="O603" s="8">
        <v>18</v>
      </c>
    </row>
    <row r="604" spans="3:15" x14ac:dyDescent="0.35">
      <c r="E604" s="3" t="s">
        <v>12</v>
      </c>
      <c r="F604" s="3" t="s">
        <v>10</v>
      </c>
      <c r="G604" s="8">
        <v>0</v>
      </c>
      <c r="H604" s="8">
        <v>0</v>
      </c>
      <c r="I604" s="8">
        <v>0</v>
      </c>
      <c r="J604" s="8">
        <v>0</v>
      </c>
      <c r="K604" s="8">
        <v>0</v>
      </c>
      <c r="L604" s="8">
        <v>0</v>
      </c>
      <c r="M604" s="8">
        <v>0</v>
      </c>
      <c r="N604" s="8">
        <v>0</v>
      </c>
      <c r="O604" s="8">
        <v>0</v>
      </c>
    </row>
    <row r="605" spans="3:15" x14ac:dyDescent="0.35">
      <c r="F605" s="3" t="s">
        <v>11</v>
      </c>
      <c r="G605" s="8">
        <v>0</v>
      </c>
      <c r="H605" s="8">
        <v>0</v>
      </c>
      <c r="I605" s="8">
        <v>0</v>
      </c>
      <c r="J605" s="8">
        <v>0</v>
      </c>
      <c r="K605" s="8">
        <v>11</v>
      </c>
      <c r="L605" s="8">
        <v>11</v>
      </c>
      <c r="M605" s="8">
        <v>0</v>
      </c>
      <c r="N605" s="8">
        <v>11</v>
      </c>
      <c r="O605" s="8">
        <v>11</v>
      </c>
    </row>
    <row r="606" spans="3:15" x14ac:dyDescent="0.35">
      <c r="C606" s="3" t="s">
        <v>3</v>
      </c>
      <c r="D606" s="3" t="s">
        <v>8</v>
      </c>
      <c r="E606" s="3" t="s">
        <v>9</v>
      </c>
      <c r="F606" s="3" t="s">
        <v>10</v>
      </c>
      <c r="G606" s="8">
        <v>127</v>
      </c>
      <c r="H606" s="8">
        <v>0</v>
      </c>
      <c r="I606" s="8">
        <v>127</v>
      </c>
      <c r="J606" s="8">
        <v>87</v>
      </c>
      <c r="K606" s="8">
        <v>0</v>
      </c>
      <c r="L606" s="8">
        <v>92</v>
      </c>
      <c r="M606" s="8">
        <v>213</v>
      </c>
      <c r="N606" s="8">
        <v>0</v>
      </c>
      <c r="O606" s="8">
        <v>216</v>
      </c>
    </row>
    <row r="607" spans="3:15" x14ac:dyDescent="0.35">
      <c r="F607" s="3" t="s">
        <v>11</v>
      </c>
      <c r="G607" s="8">
        <v>11</v>
      </c>
      <c r="H607" s="8">
        <v>9</v>
      </c>
      <c r="I607" s="8">
        <v>17</v>
      </c>
      <c r="J607" s="8">
        <v>6</v>
      </c>
      <c r="K607" s="8">
        <v>8</v>
      </c>
      <c r="L607" s="8">
        <v>20</v>
      </c>
      <c r="M607" s="8">
        <v>19</v>
      </c>
      <c r="N607" s="8">
        <v>15</v>
      </c>
      <c r="O607" s="8">
        <v>36</v>
      </c>
    </row>
    <row r="608" spans="3:15" x14ac:dyDescent="0.35">
      <c r="E608" s="3" t="s">
        <v>12</v>
      </c>
      <c r="F608" s="3" t="s">
        <v>10</v>
      </c>
      <c r="G608" s="8">
        <v>76</v>
      </c>
      <c r="H608" s="8">
        <v>3</v>
      </c>
      <c r="I608" s="8">
        <v>84</v>
      </c>
      <c r="J608" s="8">
        <v>76</v>
      </c>
      <c r="K608" s="8">
        <v>5</v>
      </c>
      <c r="L608" s="8">
        <v>80</v>
      </c>
      <c r="M608" s="8">
        <v>156</v>
      </c>
      <c r="N608" s="8">
        <v>9</v>
      </c>
      <c r="O608" s="8">
        <v>164</v>
      </c>
    </row>
    <row r="609" spans="2:35" x14ac:dyDescent="0.35">
      <c r="F609" s="3" t="s">
        <v>11</v>
      </c>
      <c r="G609" s="8">
        <v>17</v>
      </c>
      <c r="H609" s="8">
        <v>49</v>
      </c>
      <c r="I609" s="8">
        <v>68</v>
      </c>
      <c r="J609" s="8">
        <v>7</v>
      </c>
      <c r="K609" s="8">
        <v>10</v>
      </c>
      <c r="L609" s="8">
        <v>14</v>
      </c>
      <c r="M609" s="8">
        <v>22</v>
      </c>
      <c r="N609" s="8">
        <v>61</v>
      </c>
      <c r="O609" s="8">
        <v>84</v>
      </c>
    </row>
    <row r="610" spans="2:35" x14ac:dyDescent="0.35">
      <c r="D610" s="3" t="s">
        <v>13</v>
      </c>
      <c r="E610" s="3" t="s">
        <v>9</v>
      </c>
      <c r="F610" s="3" t="s">
        <v>10</v>
      </c>
      <c r="G610" s="8">
        <v>43</v>
      </c>
      <c r="H610" s="8">
        <v>16</v>
      </c>
      <c r="I610" s="8">
        <v>61</v>
      </c>
      <c r="J610" s="8">
        <v>36</v>
      </c>
      <c r="K610" s="8">
        <v>19</v>
      </c>
      <c r="L610" s="8">
        <v>50</v>
      </c>
      <c r="M610" s="8">
        <v>77</v>
      </c>
      <c r="N610" s="8">
        <v>33</v>
      </c>
      <c r="O610" s="8">
        <v>113</v>
      </c>
    </row>
    <row r="611" spans="2:35" x14ac:dyDescent="0.35">
      <c r="F611" s="3" t="s">
        <v>11</v>
      </c>
      <c r="G611" s="8">
        <v>12</v>
      </c>
      <c r="H611" s="8">
        <v>12</v>
      </c>
      <c r="I611" s="8">
        <v>33</v>
      </c>
      <c r="J611" s="8">
        <v>7</v>
      </c>
      <c r="K611" s="8">
        <v>31</v>
      </c>
      <c r="L611" s="8">
        <v>32</v>
      </c>
      <c r="M611" s="8">
        <v>20</v>
      </c>
      <c r="N611" s="8">
        <v>46</v>
      </c>
      <c r="O611" s="8">
        <v>63</v>
      </c>
    </row>
    <row r="612" spans="2:35" x14ac:dyDescent="0.35">
      <c r="E612" s="3" t="s">
        <v>12</v>
      </c>
      <c r="F612" s="3" t="s">
        <v>10</v>
      </c>
      <c r="G612" s="8">
        <v>78</v>
      </c>
      <c r="H612" s="8">
        <v>41</v>
      </c>
      <c r="I612" s="8">
        <v>123</v>
      </c>
      <c r="J612" s="8">
        <v>89</v>
      </c>
      <c r="K612" s="8">
        <v>64</v>
      </c>
      <c r="L612" s="8">
        <v>148</v>
      </c>
      <c r="M612" s="8">
        <v>169</v>
      </c>
      <c r="N612" s="8">
        <v>104</v>
      </c>
      <c r="O612" s="8">
        <v>272</v>
      </c>
    </row>
    <row r="613" spans="2:35" x14ac:dyDescent="0.35">
      <c r="F613" s="3" t="s">
        <v>11</v>
      </c>
      <c r="G613" s="8">
        <v>59</v>
      </c>
      <c r="H613" s="8">
        <v>239</v>
      </c>
      <c r="I613" s="8">
        <v>297</v>
      </c>
      <c r="J613" s="8">
        <v>41</v>
      </c>
      <c r="K613" s="8">
        <v>164</v>
      </c>
      <c r="L613" s="8">
        <v>204</v>
      </c>
      <c r="M613" s="8">
        <v>101</v>
      </c>
      <c r="N613" s="8">
        <v>404</v>
      </c>
      <c r="O613" s="8">
        <v>503</v>
      </c>
    </row>
    <row r="614" spans="2:35" x14ac:dyDescent="0.35">
      <c r="D614" s="3" t="s">
        <v>3</v>
      </c>
      <c r="E614" s="3" t="s">
        <v>9</v>
      </c>
      <c r="F614" s="3" t="s">
        <v>10</v>
      </c>
      <c r="G614" s="8">
        <v>168</v>
      </c>
      <c r="H614" s="8">
        <v>16</v>
      </c>
      <c r="I614" s="8">
        <v>181</v>
      </c>
      <c r="J614" s="8">
        <v>128</v>
      </c>
      <c r="K614" s="8">
        <v>19</v>
      </c>
      <c r="L614" s="8">
        <v>140</v>
      </c>
      <c r="M614" s="8">
        <v>291</v>
      </c>
      <c r="N614" s="8">
        <v>40</v>
      </c>
      <c r="O614" s="8">
        <v>330</v>
      </c>
    </row>
    <row r="615" spans="2:35" x14ac:dyDescent="0.35">
      <c r="F615" s="3" t="s">
        <v>11</v>
      </c>
      <c r="G615" s="8">
        <v>24</v>
      </c>
      <c r="H615" s="8">
        <v>22</v>
      </c>
      <c r="I615" s="8">
        <v>47</v>
      </c>
      <c r="J615" s="8">
        <v>18</v>
      </c>
      <c r="K615" s="8">
        <v>43</v>
      </c>
      <c r="L615" s="8">
        <v>56</v>
      </c>
      <c r="M615" s="8">
        <v>44</v>
      </c>
      <c r="N615" s="8">
        <v>58</v>
      </c>
      <c r="O615" s="8">
        <v>102</v>
      </c>
    </row>
    <row r="616" spans="2:35" x14ac:dyDescent="0.35">
      <c r="E616" s="3" t="s">
        <v>12</v>
      </c>
      <c r="F616" s="3" t="s">
        <v>10</v>
      </c>
      <c r="G616" s="8">
        <v>159</v>
      </c>
      <c r="H616" s="8">
        <v>49</v>
      </c>
      <c r="I616" s="8">
        <v>202</v>
      </c>
      <c r="J616" s="8">
        <v>167</v>
      </c>
      <c r="K616" s="8">
        <v>68</v>
      </c>
      <c r="L616" s="8">
        <v>231</v>
      </c>
      <c r="M616" s="8">
        <v>321</v>
      </c>
      <c r="N616" s="8">
        <v>109</v>
      </c>
      <c r="O616" s="8">
        <v>434</v>
      </c>
    </row>
    <row r="617" spans="2:35" x14ac:dyDescent="0.35">
      <c r="F617" s="3" t="s">
        <v>11</v>
      </c>
      <c r="G617" s="8">
        <v>73</v>
      </c>
      <c r="H617" s="8">
        <v>288</v>
      </c>
      <c r="I617" s="8">
        <v>365</v>
      </c>
      <c r="J617" s="8">
        <v>46</v>
      </c>
      <c r="K617" s="8">
        <v>172</v>
      </c>
      <c r="L617" s="8">
        <v>219</v>
      </c>
      <c r="M617" s="8">
        <v>121</v>
      </c>
      <c r="N617" s="8">
        <v>463</v>
      </c>
      <c r="O617" s="8">
        <v>587</v>
      </c>
    </row>
    <row r="618" spans="2:35" x14ac:dyDescent="0.35">
      <c r="B618" s="3" t="s">
        <v>31</v>
      </c>
      <c r="C618" s="3" t="s">
        <v>7</v>
      </c>
      <c r="D618" s="3" t="s">
        <v>8</v>
      </c>
      <c r="E618" s="3" t="s">
        <v>9</v>
      </c>
      <c r="F618" s="3" t="s">
        <v>10</v>
      </c>
      <c r="G618" s="8">
        <v>1214</v>
      </c>
      <c r="H618" s="8">
        <v>18</v>
      </c>
      <c r="I618" s="8">
        <v>1231</v>
      </c>
      <c r="J618" s="8">
        <v>908</v>
      </c>
      <c r="K618" s="8">
        <v>8</v>
      </c>
      <c r="L618" s="8">
        <v>920</v>
      </c>
      <c r="M618" s="8">
        <v>2120</v>
      </c>
      <c r="N618" s="8">
        <v>29</v>
      </c>
      <c r="O618" s="8">
        <v>2153</v>
      </c>
      <c r="P618" s="5" t="str">
        <f>B618</f>
        <v>Darebin (C)</v>
      </c>
      <c r="Q618" s="13">
        <f>I650/SUM(I650:I653)*100</f>
        <v>36.181035607147514</v>
      </c>
      <c r="R618" s="13">
        <f>L650/SUM(L650:L653)*100</f>
        <v>32.186290768380324</v>
      </c>
      <c r="S618" s="13">
        <f>L638/SUM(L638:L641)*100</f>
        <v>15.384615384615385</v>
      </c>
      <c r="T618" s="13">
        <f>L626/SUM(L626:L629)*100</f>
        <v>32.405204981110955</v>
      </c>
      <c r="U618" s="13">
        <f>O642/SUM(O642:O645)*100</f>
        <v>64.224009532320522</v>
      </c>
      <c r="V618" s="13">
        <f>O646/SUM(O646:O649)*100</f>
        <v>25.497490915383285</v>
      </c>
      <c r="W618" s="13">
        <f>M650/SUM(M650:M653)*100</f>
        <v>58.118701007838744</v>
      </c>
      <c r="X618" s="13">
        <f>N650/SUM(N650:N653)*100</f>
        <v>16.961498439125911</v>
      </c>
      <c r="Y618" s="13">
        <f>O650/SUM(O650:O653)*100</f>
        <v>34.210349687898514</v>
      </c>
      <c r="AA618" s="13">
        <f>I650</f>
        <v>2774</v>
      </c>
      <c r="AB618" s="13">
        <f>L650</f>
        <v>2329</v>
      </c>
      <c r="AC618" s="13">
        <f>L638</f>
        <v>14</v>
      </c>
      <c r="AD618" s="13">
        <f>L626</f>
        <v>2316</v>
      </c>
      <c r="AE618" s="13">
        <f>O642</f>
        <v>2156</v>
      </c>
      <c r="AF618" s="13">
        <f>O646</f>
        <v>2947</v>
      </c>
      <c r="AG618" s="13">
        <f>M650</f>
        <v>3633</v>
      </c>
      <c r="AH618" s="13">
        <f>N650</f>
        <v>1467</v>
      </c>
      <c r="AI618" s="13">
        <f>O650</f>
        <v>5097</v>
      </c>
    </row>
    <row r="619" spans="2:35" x14ac:dyDescent="0.35">
      <c r="F619" s="3" t="s">
        <v>11</v>
      </c>
      <c r="G619" s="8">
        <v>61</v>
      </c>
      <c r="H619" s="8">
        <v>105</v>
      </c>
      <c r="I619" s="8">
        <v>172</v>
      </c>
      <c r="J619" s="8">
        <v>20</v>
      </c>
      <c r="K619" s="8">
        <v>43</v>
      </c>
      <c r="L619" s="8">
        <v>68</v>
      </c>
      <c r="M619" s="8">
        <v>84</v>
      </c>
      <c r="N619" s="8">
        <v>150</v>
      </c>
      <c r="O619" s="8">
        <v>236</v>
      </c>
    </row>
    <row r="620" spans="2:35" x14ac:dyDescent="0.35">
      <c r="E620" s="3" t="s">
        <v>12</v>
      </c>
      <c r="F620" s="3" t="s">
        <v>10</v>
      </c>
      <c r="G620" s="8">
        <v>328</v>
      </c>
      <c r="H620" s="8">
        <v>28</v>
      </c>
      <c r="I620" s="8">
        <v>355</v>
      </c>
      <c r="J620" s="8">
        <v>370</v>
      </c>
      <c r="K620" s="8">
        <v>21</v>
      </c>
      <c r="L620" s="8">
        <v>388</v>
      </c>
      <c r="M620" s="8">
        <v>696</v>
      </c>
      <c r="N620" s="8">
        <v>50</v>
      </c>
      <c r="O620" s="8">
        <v>745</v>
      </c>
    </row>
    <row r="621" spans="2:35" x14ac:dyDescent="0.35">
      <c r="F621" s="3" t="s">
        <v>11</v>
      </c>
      <c r="G621" s="8">
        <v>31</v>
      </c>
      <c r="H621" s="8">
        <v>93</v>
      </c>
      <c r="I621" s="8">
        <v>123</v>
      </c>
      <c r="J621" s="8">
        <v>11</v>
      </c>
      <c r="K621" s="8">
        <v>48</v>
      </c>
      <c r="L621" s="8">
        <v>60</v>
      </c>
      <c r="M621" s="8">
        <v>46</v>
      </c>
      <c r="N621" s="8">
        <v>141</v>
      </c>
      <c r="O621" s="8">
        <v>187</v>
      </c>
    </row>
    <row r="622" spans="2:35" x14ac:dyDescent="0.35">
      <c r="D622" s="3" t="s">
        <v>13</v>
      </c>
      <c r="E622" s="3" t="s">
        <v>9</v>
      </c>
      <c r="F622" s="3" t="s">
        <v>10</v>
      </c>
      <c r="G622" s="8">
        <v>771</v>
      </c>
      <c r="H622" s="8">
        <v>768</v>
      </c>
      <c r="I622" s="8">
        <v>1536</v>
      </c>
      <c r="J622" s="8">
        <v>737</v>
      </c>
      <c r="K622" s="8">
        <v>656</v>
      </c>
      <c r="L622" s="8">
        <v>1392</v>
      </c>
      <c r="M622" s="8">
        <v>1513</v>
      </c>
      <c r="N622" s="8">
        <v>1426</v>
      </c>
      <c r="O622" s="8">
        <v>2932</v>
      </c>
    </row>
    <row r="623" spans="2:35" x14ac:dyDescent="0.35">
      <c r="F623" s="3" t="s">
        <v>11</v>
      </c>
      <c r="G623" s="8">
        <v>117</v>
      </c>
      <c r="H623" s="8">
        <v>384</v>
      </c>
      <c r="I623" s="8">
        <v>501</v>
      </c>
      <c r="J623" s="8">
        <v>64</v>
      </c>
      <c r="K623" s="8">
        <v>211</v>
      </c>
      <c r="L623" s="8">
        <v>273</v>
      </c>
      <c r="M623" s="8">
        <v>179</v>
      </c>
      <c r="N623" s="8">
        <v>597</v>
      </c>
      <c r="O623" s="8">
        <v>771</v>
      </c>
    </row>
    <row r="624" spans="2:35" x14ac:dyDescent="0.35">
      <c r="E624" s="3" t="s">
        <v>12</v>
      </c>
      <c r="F624" s="3" t="s">
        <v>10</v>
      </c>
      <c r="G624" s="8">
        <v>553</v>
      </c>
      <c r="H624" s="8">
        <v>1567</v>
      </c>
      <c r="I624" s="8">
        <v>2122</v>
      </c>
      <c r="J624" s="8">
        <v>763</v>
      </c>
      <c r="K624" s="8">
        <v>1722</v>
      </c>
      <c r="L624" s="8">
        <v>2484</v>
      </c>
      <c r="M624" s="8">
        <v>1315</v>
      </c>
      <c r="N624" s="8">
        <v>3285</v>
      </c>
      <c r="O624" s="8">
        <v>4601</v>
      </c>
    </row>
    <row r="625" spans="3:15" x14ac:dyDescent="0.35">
      <c r="F625" s="3" t="s">
        <v>11</v>
      </c>
      <c r="G625" s="8">
        <v>147</v>
      </c>
      <c r="H625" s="8">
        <v>1478</v>
      </c>
      <c r="I625" s="8">
        <v>1631</v>
      </c>
      <c r="J625" s="8">
        <v>143</v>
      </c>
      <c r="K625" s="8">
        <v>1410</v>
      </c>
      <c r="L625" s="8">
        <v>1549</v>
      </c>
      <c r="M625" s="8">
        <v>287</v>
      </c>
      <c r="N625" s="8">
        <v>2894</v>
      </c>
      <c r="O625" s="8">
        <v>3177</v>
      </c>
    </row>
    <row r="626" spans="3:15" x14ac:dyDescent="0.35">
      <c r="D626" s="3" t="s">
        <v>3</v>
      </c>
      <c r="E626" s="3" t="s">
        <v>9</v>
      </c>
      <c r="F626" s="3" t="s">
        <v>10</v>
      </c>
      <c r="G626" s="8">
        <v>1986</v>
      </c>
      <c r="H626" s="8">
        <v>787</v>
      </c>
      <c r="I626" s="8">
        <v>2774</v>
      </c>
      <c r="J626" s="8">
        <v>1642</v>
      </c>
      <c r="K626" s="8">
        <v>671</v>
      </c>
      <c r="L626" s="8">
        <v>2316</v>
      </c>
      <c r="M626" s="8">
        <v>3630</v>
      </c>
      <c r="N626" s="8">
        <v>1455</v>
      </c>
      <c r="O626" s="8">
        <v>5084</v>
      </c>
    </row>
    <row r="627" spans="3:15" x14ac:dyDescent="0.35">
      <c r="F627" s="3" t="s">
        <v>11</v>
      </c>
      <c r="G627" s="8">
        <v>178</v>
      </c>
      <c r="H627" s="8">
        <v>493</v>
      </c>
      <c r="I627" s="8">
        <v>667</v>
      </c>
      <c r="J627" s="8">
        <v>84</v>
      </c>
      <c r="K627" s="8">
        <v>257</v>
      </c>
      <c r="L627" s="8">
        <v>343</v>
      </c>
      <c r="M627" s="8">
        <v>264</v>
      </c>
      <c r="N627" s="8">
        <v>748</v>
      </c>
      <c r="O627" s="8">
        <v>1009</v>
      </c>
    </row>
    <row r="628" spans="3:15" x14ac:dyDescent="0.35">
      <c r="E628" s="3" t="s">
        <v>12</v>
      </c>
      <c r="F628" s="3" t="s">
        <v>10</v>
      </c>
      <c r="G628" s="8">
        <v>881</v>
      </c>
      <c r="H628" s="8">
        <v>1591</v>
      </c>
      <c r="I628" s="8">
        <v>2472</v>
      </c>
      <c r="J628" s="8">
        <v>1132</v>
      </c>
      <c r="K628" s="8">
        <v>1739</v>
      </c>
      <c r="L628" s="8">
        <v>2872</v>
      </c>
      <c r="M628" s="8">
        <v>2017</v>
      </c>
      <c r="N628" s="8">
        <v>3331</v>
      </c>
      <c r="O628" s="8">
        <v>5343</v>
      </c>
    </row>
    <row r="629" spans="3:15" x14ac:dyDescent="0.35">
      <c r="F629" s="3" t="s">
        <v>11</v>
      </c>
      <c r="G629" s="8">
        <v>174</v>
      </c>
      <c r="H629" s="8">
        <v>1573</v>
      </c>
      <c r="I629" s="8">
        <v>1754</v>
      </c>
      <c r="J629" s="8">
        <v>157</v>
      </c>
      <c r="K629" s="8">
        <v>1461</v>
      </c>
      <c r="L629" s="8">
        <v>1616</v>
      </c>
      <c r="M629" s="8">
        <v>337</v>
      </c>
      <c r="N629" s="8">
        <v>3036</v>
      </c>
      <c r="O629" s="8">
        <v>3367</v>
      </c>
    </row>
    <row r="630" spans="3:15" x14ac:dyDescent="0.35">
      <c r="C630" s="3" t="s">
        <v>14</v>
      </c>
      <c r="D630" s="3" t="s">
        <v>8</v>
      </c>
      <c r="E630" s="3" t="s">
        <v>9</v>
      </c>
      <c r="F630" s="3" t="s">
        <v>10</v>
      </c>
      <c r="G630" s="8">
        <v>0</v>
      </c>
      <c r="H630" s="8">
        <v>0</v>
      </c>
      <c r="I630" s="8">
        <v>0</v>
      </c>
      <c r="J630" s="8">
        <v>0</v>
      </c>
      <c r="K630" s="8">
        <v>4</v>
      </c>
      <c r="L630" s="8">
        <v>3</v>
      </c>
      <c r="M630" s="8">
        <v>0</v>
      </c>
      <c r="N630" s="8">
        <v>4</v>
      </c>
      <c r="O630" s="8">
        <v>3</v>
      </c>
    </row>
    <row r="631" spans="3:15" x14ac:dyDescent="0.35">
      <c r="F631" s="3" t="s">
        <v>11</v>
      </c>
      <c r="G631" s="8">
        <v>0</v>
      </c>
      <c r="H631" s="8">
        <v>0</v>
      </c>
      <c r="I631" s="8">
        <v>0</v>
      </c>
      <c r="J631" s="8">
        <v>0</v>
      </c>
      <c r="K631" s="8">
        <v>21</v>
      </c>
      <c r="L631" s="8">
        <v>20</v>
      </c>
      <c r="M631" s="8">
        <v>0</v>
      </c>
      <c r="N631" s="8">
        <v>21</v>
      </c>
      <c r="O631" s="8">
        <v>20</v>
      </c>
    </row>
    <row r="632" spans="3:15" x14ac:dyDescent="0.35">
      <c r="E632" s="3" t="s">
        <v>12</v>
      </c>
      <c r="F632" s="3" t="s">
        <v>10</v>
      </c>
      <c r="G632" s="8">
        <v>0</v>
      </c>
      <c r="H632" s="8">
        <v>0</v>
      </c>
      <c r="I632" s="8">
        <v>0</v>
      </c>
      <c r="J632" s="8">
        <v>0</v>
      </c>
      <c r="K632" s="8">
        <v>0</v>
      </c>
      <c r="L632" s="8">
        <v>0</v>
      </c>
      <c r="M632" s="8">
        <v>0</v>
      </c>
      <c r="N632" s="8">
        <v>0</v>
      </c>
      <c r="O632" s="8">
        <v>0</v>
      </c>
    </row>
    <row r="633" spans="3:15" x14ac:dyDescent="0.35">
      <c r="F633" s="3" t="s">
        <v>11</v>
      </c>
      <c r="G633" s="8">
        <v>0</v>
      </c>
      <c r="H633" s="8">
        <v>0</v>
      </c>
      <c r="I633" s="8">
        <v>0</v>
      </c>
      <c r="J633" s="8">
        <v>0</v>
      </c>
      <c r="K633" s="8">
        <v>0</v>
      </c>
      <c r="L633" s="8">
        <v>0</v>
      </c>
      <c r="M633" s="8">
        <v>0</v>
      </c>
      <c r="N633" s="8">
        <v>0</v>
      </c>
      <c r="O633" s="8">
        <v>0</v>
      </c>
    </row>
    <row r="634" spans="3:15" x14ac:dyDescent="0.35">
      <c r="D634" s="3" t="s">
        <v>13</v>
      </c>
      <c r="E634" s="3" t="s">
        <v>9</v>
      </c>
      <c r="F634" s="3" t="s">
        <v>10</v>
      </c>
      <c r="G634" s="8">
        <v>0</v>
      </c>
      <c r="H634" s="8">
        <v>0</v>
      </c>
      <c r="I634" s="8">
        <v>0</v>
      </c>
      <c r="J634" s="8">
        <v>4</v>
      </c>
      <c r="K634" s="8">
        <v>5</v>
      </c>
      <c r="L634" s="8">
        <v>9</v>
      </c>
      <c r="M634" s="8">
        <v>4</v>
      </c>
      <c r="N634" s="8">
        <v>5</v>
      </c>
      <c r="O634" s="8">
        <v>9</v>
      </c>
    </row>
    <row r="635" spans="3:15" x14ac:dyDescent="0.35">
      <c r="F635" s="3" t="s">
        <v>11</v>
      </c>
      <c r="G635" s="8">
        <v>0</v>
      </c>
      <c r="H635" s="8">
        <v>0</v>
      </c>
      <c r="I635" s="8">
        <v>0</v>
      </c>
      <c r="J635" s="8">
        <v>0</v>
      </c>
      <c r="K635" s="8">
        <v>29</v>
      </c>
      <c r="L635" s="8">
        <v>29</v>
      </c>
      <c r="M635" s="8">
        <v>0</v>
      </c>
      <c r="N635" s="8">
        <v>29</v>
      </c>
      <c r="O635" s="8">
        <v>29</v>
      </c>
    </row>
    <row r="636" spans="3:15" x14ac:dyDescent="0.35">
      <c r="E636" s="3" t="s">
        <v>12</v>
      </c>
      <c r="F636" s="3" t="s">
        <v>10</v>
      </c>
      <c r="G636" s="8">
        <v>0</v>
      </c>
      <c r="H636" s="8">
        <v>0</v>
      </c>
      <c r="I636" s="8">
        <v>0</v>
      </c>
      <c r="J636" s="8">
        <v>0</v>
      </c>
      <c r="K636" s="8">
        <v>8</v>
      </c>
      <c r="L636" s="8">
        <v>8</v>
      </c>
      <c r="M636" s="8">
        <v>0</v>
      </c>
      <c r="N636" s="8">
        <v>8</v>
      </c>
      <c r="O636" s="8">
        <v>8</v>
      </c>
    </row>
    <row r="637" spans="3:15" x14ac:dyDescent="0.35">
      <c r="F637" s="3" t="s">
        <v>11</v>
      </c>
      <c r="G637" s="8">
        <v>0</v>
      </c>
      <c r="H637" s="8">
        <v>0</v>
      </c>
      <c r="I637" s="8">
        <v>0</v>
      </c>
      <c r="J637" s="8">
        <v>0</v>
      </c>
      <c r="K637" s="8">
        <v>15</v>
      </c>
      <c r="L637" s="8">
        <v>15</v>
      </c>
      <c r="M637" s="8">
        <v>0</v>
      </c>
      <c r="N637" s="8">
        <v>15</v>
      </c>
      <c r="O637" s="8">
        <v>15</v>
      </c>
    </row>
    <row r="638" spans="3:15" x14ac:dyDescent="0.35">
      <c r="D638" s="3" t="s">
        <v>3</v>
      </c>
      <c r="E638" s="3" t="s">
        <v>9</v>
      </c>
      <c r="F638" s="3" t="s">
        <v>10</v>
      </c>
      <c r="G638" s="8">
        <v>0</v>
      </c>
      <c r="H638" s="8">
        <v>0</v>
      </c>
      <c r="I638" s="8">
        <v>0</v>
      </c>
      <c r="J638" s="8">
        <v>3</v>
      </c>
      <c r="K638" s="8">
        <v>11</v>
      </c>
      <c r="L638" s="8">
        <v>14</v>
      </c>
      <c r="M638" s="8">
        <v>3</v>
      </c>
      <c r="N638" s="8">
        <v>11</v>
      </c>
      <c r="O638" s="8">
        <v>14</v>
      </c>
    </row>
    <row r="639" spans="3:15" x14ac:dyDescent="0.35">
      <c r="F639" s="3" t="s">
        <v>11</v>
      </c>
      <c r="G639" s="8">
        <v>0</v>
      </c>
      <c r="H639" s="8">
        <v>0</v>
      </c>
      <c r="I639" s="8">
        <v>0</v>
      </c>
      <c r="J639" s="8">
        <v>0</v>
      </c>
      <c r="K639" s="8">
        <v>51</v>
      </c>
      <c r="L639" s="8">
        <v>52</v>
      </c>
      <c r="M639" s="8">
        <v>0</v>
      </c>
      <c r="N639" s="8">
        <v>51</v>
      </c>
      <c r="O639" s="8">
        <v>52</v>
      </c>
    </row>
    <row r="640" spans="3:15" x14ac:dyDescent="0.35">
      <c r="E640" s="3" t="s">
        <v>12</v>
      </c>
      <c r="F640" s="3" t="s">
        <v>10</v>
      </c>
      <c r="G640" s="8">
        <v>0</v>
      </c>
      <c r="H640" s="8">
        <v>0</v>
      </c>
      <c r="I640" s="8">
        <v>0</v>
      </c>
      <c r="J640" s="8">
        <v>0</v>
      </c>
      <c r="K640" s="8">
        <v>9</v>
      </c>
      <c r="L640" s="8">
        <v>9</v>
      </c>
      <c r="M640" s="8">
        <v>0</v>
      </c>
      <c r="N640" s="8">
        <v>9</v>
      </c>
      <c r="O640" s="8">
        <v>9</v>
      </c>
    </row>
    <row r="641" spans="2:35" x14ac:dyDescent="0.35">
      <c r="F641" s="3" t="s">
        <v>11</v>
      </c>
      <c r="G641" s="8">
        <v>0</v>
      </c>
      <c r="H641" s="8">
        <v>0</v>
      </c>
      <c r="I641" s="8">
        <v>0</v>
      </c>
      <c r="J641" s="8">
        <v>0</v>
      </c>
      <c r="K641" s="8">
        <v>16</v>
      </c>
      <c r="L641" s="8">
        <v>16</v>
      </c>
      <c r="M641" s="8">
        <v>0</v>
      </c>
      <c r="N641" s="8">
        <v>16</v>
      </c>
      <c r="O641" s="8">
        <v>16</v>
      </c>
    </row>
    <row r="642" spans="2:35" x14ac:dyDescent="0.35">
      <c r="C642" s="3" t="s">
        <v>3</v>
      </c>
      <c r="D642" s="3" t="s">
        <v>8</v>
      </c>
      <c r="E642" s="3" t="s">
        <v>9</v>
      </c>
      <c r="F642" s="3" t="s">
        <v>10</v>
      </c>
      <c r="G642" s="8">
        <v>1214</v>
      </c>
      <c r="H642" s="8">
        <v>18</v>
      </c>
      <c r="I642" s="8">
        <v>1231</v>
      </c>
      <c r="J642" s="8">
        <v>907</v>
      </c>
      <c r="K642" s="8">
        <v>14</v>
      </c>
      <c r="L642" s="8">
        <v>920</v>
      </c>
      <c r="M642" s="8">
        <v>2122</v>
      </c>
      <c r="N642" s="8">
        <v>37</v>
      </c>
      <c r="O642" s="8">
        <v>2156</v>
      </c>
    </row>
    <row r="643" spans="2:35" x14ac:dyDescent="0.35">
      <c r="F643" s="3" t="s">
        <v>11</v>
      </c>
      <c r="G643" s="8">
        <v>61</v>
      </c>
      <c r="H643" s="8">
        <v>105</v>
      </c>
      <c r="I643" s="8">
        <v>172</v>
      </c>
      <c r="J643" s="8">
        <v>22</v>
      </c>
      <c r="K643" s="8">
        <v>66</v>
      </c>
      <c r="L643" s="8">
        <v>94</v>
      </c>
      <c r="M643" s="8">
        <v>83</v>
      </c>
      <c r="N643" s="8">
        <v>175</v>
      </c>
      <c r="O643" s="8">
        <v>263</v>
      </c>
    </row>
    <row r="644" spans="2:35" x14ac:dyDescent="0.35">
      <c r="E644" s="3" t="s">
        <v>12</v>
      </c>
      <c r="F644" s="3" t="s">
        <v>10</v>
      </c>
      <c r="G644" s="8">
        <v>328</v>
      </c>
      <c r="H644" s="8">
        <v>28</v>
      </c>
      <c r="I644" s="8">
        <v>355</v>
      </c>
      <c r="J644" s="8">
        <v>370</v>
      </c>
      <c r="K644" s="8">
        <v>21</v>
      </c>
      <c r="L644" s="8">
        <v>387</v>
      </c>
      <c r="M644" s="8">
        <v>696</v>
      </c>
      <c r="N644" s="8">
        <v>51</v>
      </c>
      <c r="O644" s="8">
        <v>749</v>
      </c>
    </row>
    <row r="645" spans="2:35" x14ac:dyDescent="0.35">
      <c r="F645" s="3" t="s">
        <v>11</v>
      </c>
      <c r="G645" s="8">
        <v>31</v>
      </c>
      <c r="H645" s="8">
        <v>93</v>
      </c>
      <c r="I645" s="8">
        <v>123</v>
      </c>
      <c r="J645" s="8">
        <v>11</v>
      </c>
      <c r="K645" s="8">
        <v>47</v>
      </c>
      <c r="L645" s="8">
        <v>61</v>
      </c>
      <c r="M645" s="8">
        <v>46</v>
      </c>
      <c r="N645" s="8">
        <v>142</v>
      </c>
      <c r="O645" s="8">
        <v>189</v>
      </c>
    </row>
    <row r="646" spans="2:35" x14ac:dyDescent="0.35">
      <c r="D646" s="3" t="s">
        <v>13</v>
      </c>
      <c r="E646" s="3" t="s">
        <v>9</v>
      </c>
      <c r="F646" s="3" t="s">
        <v>10</v>
      </c>
      <c r="G646" s="8">
        <v>771</v>
      </c>
      <c r="H646" s="8">
        <v>768</v>
      </c>
      <c r="I646" s="8">
        <v>1536</v>
      </c>
      <c r="J646" s="8">
        <v>739</v>
      </c>
      <c r="K646" s="8">
        <v>670</v>
      </c>
      <c r="L646" s="8">
        <v>1410</v>
      </c>
      <c r="M646" s="8">
        <v>1515</v>
      </c>
      <c r="N646" s="8">
        <v>1433</v>
      </c>
      <c r="O646" s="8">
        <v>2947</v>
      </c>
    </row>
    <row r="647" spans="2:35" x14ac:dyDescent="0.35">
      <c r="F647" s="3" t="s">
        <v>11</v>
      </c>
      <c r="G647" s="8">
        <v>117</v>
      </c>
      <c r="H647" s="8">
        <v>384</v>
      </c>
      <c r="I647" s="8">
        <v>501</v>
      </c>
      <c r="J647" s="8">
        <v>64</v>
      </c>
      <c r="K647" s="8">
        <v>241</v>
      </c>
      <c r="L647" s="8">
        <v>304</v>
      </c>
      <c r="M647" s="8">
        <v>179</v>
      </c>
      <c r="N647" s="8">
        <v>621</v>
      </c>
      <c r="O647" s="8">
        <v>808</v>
      </c>
    </row>
    <row r="648" spans="2:35" x14ac:dyDescent="0.35">
      <c r="E648" s="3" t="s">
        <v>12</v>
      </c>
      <c r="F648" s="3" t="s">
        <v>10</v>
      </c>
      <c r="G648" s="8">
        <v>553</v>
      </c>
      <c r="H648" s="8">
        <v>1567</v>
      </c>
      <c r="I648" s="8">
        <v>2122</v>
      </c>
      <c r="J648" s="8">
        <v>763</v>
      </c>
      <c r="K648" s="8">
        <v>1727</v>
      </c>
      <c r="L648" s="8">
        <v>2492</v>
      </c>
      <c r="M648" s="8">
        <v>1315</v>
      </c>
      <c r="N648" s="8">
        <v>3287</v>
      </c>
      <c r="O648" s="8">
        <v>4609</v>
      </c>
    </row>
    <row r="649" spans="2:35" x14ac:dyDescent="0.35">
      <c r="F649" s="3" t="s">
        <v>11</v>
      </c>
      <c r="G649" s="8">
        <v>147</v>
      </c>
      <c r="H649" s="8">
        <v>1478</v>
      </c>
      <c r="I649" s="8">
        <v>1631</v>
      </c>
      <c r="J649" s="8">
        <v>143</v>
      </c>
      <c r="K649" s="8">
        <v>1419</v>
      </c>
      <c r="L649" s="8">
        <v>1566</v>
      </c>
      <c r="M649" s="8">
        <v>287</v>
      </c>
      <c r="N649" s="8">
        <v>2901</v>
      </c>
      <c r="O649" s="8">
        <v>3194</v>
      </c>
    </row>
    <row r="650" spans="2:35" x14ac:dyDescent="0.35">
      <c r="D650" s="3" t="s">
        <v>3</v>
      </c>
      <c r="E650" s="3" t="s">
        <v>9</v>
      </c>
      <c r="F650" s="3" t="s">
        <v>10</v>
      </c>
      <c r="G650" s="8">
        <v>1986</v>
      </c>
      <c r="H650" s="8">
        <v>787</v>
      </c>
      <c r="I650" s="8">
        <v>2774</v>
      </c>
      <c r="J650" s="8">
        <v>1643</v>
      </c>
      <c r="K650" s="8">
        <v>681</v>
      </c>
      <c r="L650" s="8">
        <v>2329</v>
      </c>
      <c r="M650" s="8">
        <v>3633</v>
      </c>
      <c r="N650" s="8">
        <v>1467</v>
      </c>
      <c r="O650" s="8">
        <v>5097</v>
      </c>
    </row>
    <row r="651" spans="2:35" x14ac:dyDescent="0.35">
      <c r="F651" s="3" t="s">
        <v>11</v>
      </c>
      <c r="G651" s="8">
        <v>178</v>
      </c>
      <c r="H651" s="8">
        <v>493</v>
      </c>
      <c r="I651" s="8">
        <v>667</v>
      </c>
      <c r="J651" s="8">
        <v>88</v>
      </c>
      <c r="K651" s="8">
        <v>313</v>
      </c>
      <c r="L651" s="8">
        <v>399</v>
      </c>
      <c r="M651" s="8">
        <v>264</v>
      </c>
      <c r="N651" s="8">
        <v>798</v>
      </c>
      <c r="O651" s="8">
        <v>1065</v>
      </c>
    </row>
    <row r="652" spans="2:35" x14ac:dyDescent="0.35">
      <c r="E652" s="3" t="s">
        <v>12</v>
      </c>
      <c r="F652" s="3" t="s">
        <v>10</v>
      </c>
      <c r="G652" s="8">
        <v>881</v>
      </c>
      <c r="H652" s="8">
        <v>1591</v>
      </c>
      <c r="I652" s="8">
        <v>2472</v>
      </c>
      <c r="J652" s="8">
        <v>1132</v>
      </c>
      <c r="K652" s="8">
        <v>1749</v>
      </c>
      <c r="L652" s="8">
        <v>2878</v>
      </c>
      <c r="M652" s="8">
        <v>2017</v>
      </c>
      <c r="N652" s="8">
        <v>3341</v>
      </c>
      <c r="O652" s="8">
        <v>5354</v>
      </c>
    </row>
    <row r="653" spans="2:35" x14ac:dyDescent="0.35">
      <c r="F653" s="3" t="s">
        <v>11</v>
      </c>
      <c r="G653" s="8">
        <v>174</v>
      </c>
      <c r="H653" s="8">
        <v>1573</v>
      </c>
      <c r="I653" s="8">
        <v>1754</v>
      </c>
      <c r="J653" s="8">
        <v>157</v>
      </c>
      <c r="K653" s="8">
        <v>1471</v>
      </c>
      <c r="L653" s="8">
        <v>1630</v>
      </c>
      <c r="M653" s="8">
        <v>337</v>
      </c>
      <c r="N653" s="8">
        <v>3043</v>
      </c>
      <c r="O653" s="8">
        <v>3383</v>
      </c>
    </row>
    <row r="654" spans="2:35" x14ac:dyDescent="0.35">
      <c r="B654" s="3" t="s">
        <v>32</v>
      </c>
      <c r="C654" s="3" t="s">
        <v>7</v>
      </c>
      <c r="D654" s="3" t="s">
        <v>8</v>
      </c>
      <c r="E654" s="3" t="s">
        <v>9</v>
      </c>
      <c r="F654" s="3" t="s">
        <v>10</v>
      </c>
      <c r="G654" s="8">
        <v>270</v>
      </c>
      <c r="H654" s="8">
        <v>0</v>
      </c>
      <c r="I654" s="8">
        <v>276</v>
      </c>
      <c r="J654" s="8">
        <v>240</v>
      </c>
      <c r="K654" s="8">
        <v>0</v>
      </c>
      <c r="L654" s="8">
        <v>243</v>
      </c>
      <c r="M654" s="8">
        <v>513</v>
      </c>
      <c r="N654" s="8">
        <v>0</v>
      </c>
      <c r="O654" s="8">
        <v>514</v>
      </c>
      <c r="P654" s="5" t="str">
        <f>B654</f>
        <v>East Gippsland (S)</v>
      </c>
      <c r="Q654" s="13">
        <f>I686/SUM(I686:I689)*100</f>
        <v>20.87912087912088</v>
      </c>
      <c r="R654" s="13">
        <f>L686/SUM(L686:L689)*100</f>
        <v>22.536873156342182</v>
      </c>
      <c r="S654" s="13">
        <f>L674/SUM(L674:L677)*100</f>
        <v>6.2992125984251963</v>
      </c>
      <c r="T654" s="13">
        <f>L662/SUM(L662:L665)*100</f>
        <v>23.91581632653061</v>
      </c>
      <c r="U654" s="13">
        <f>O678/SUM(O678:O681)*100</f>
        <v>36.171710063335674</v>
      </c>
      <c r="V654" s="13">
        <f>O682/SUM(O682:O685)*100</f>
        <v>12.293577981651376</v>
      </c>
      <c r="W654" s="13">
        <f>M686/SUM(M686:M689)*100</f>
        <v>35.13784461152882</v>
      </c>
      <c r="X654" s="13">
        <f>N686/SUM(N686:N689)*100</f>
        <v>5.2696838189708624</v>
      </c>
      <c r="Y654" s="13">
        <f>O686/SUM(O686:O689)*100</f>
        <v>21.705426356589147</v>
      </c>
      <c r="AA654" s="13">
        <f>I686</f>
        <v>399</v>
      </c>
      <c r="AB654" s="13">
        <f>L686</f>
        <v>382</v>
      </c>
      <c r="AC654" s="13">
        <f>L674</f>
        <v>8</v>
      </c>
      <c r="AD654" s="13">
        <f>L662</f>
        <v>375</v>
      </c>
      <c r="AE654" s="13">
        <f>O678</f>
        <v>514</v>
      </c>
      <c r="AF654" s="13">
        <f>O682</f>
        <v>268</v>
      </c>
      <c r="AG654" s="13">
        <f>M686</f>
        <v>701</v>
      </c>
      <c r="AH654" s="13">
        <f>N686</f>
        <v>85</v>
      </c>
      <c r="AI654" s="13">
        <f>O686</f>
        <v>784</v>
      </c>
    </row>
    <row r="655" spans="2:35" x14ac:dyDescent="0.35">
      <c r="F655" s="3" t="s">
        <v>11</v>
      </c>
      <c r="G655" s="8">
        <v>55</v>
      </c>
      <c r="H655" s="8">
        <v>55</v>
      </c>
      <c r="I655" s="8">
        <v>116</v>
      </c>
      <c r="J655" s="8">
        <v>28</v>
      </c>
      <c r="K655" s="8">
        <v>19</v>
      </c>
      <c r="L655" s="8">
        <v>49</v>
      </c>
      <c r="M655" s="8">
        <v>90</v>
      </c>
      <c r="N655" s="8">
        <v>74</v>
      </c>
      <c r="O655" s="8">
        <v>165</v>
      </c>
    </row>
    <row r="656" spans="2:35" x14ac:dyDescent="0.35">
      <c r="E656" s="3" t="s">
        <v>12</v>
      </c>
      <c r="F656" s="3" t="s">
        <v>10</v>
      </c>
      <c r="G656" s="8">
        <v>239</v>
      </c>
      <c r="H656" s="8">
        <v>9</v>
      </c>
      <c r="I656" s="8">
        <v>241</v>
      </c>
      <c r="J656" s="8">
        <v>183</v>
      </c>
      <c r="K656" s="8">
        <v>10</v>
      </c>
      <c r="L656" s="8">
        <v>197</v>
      </c>
      <c r="M656" s="8">
        <v>426</v>
      </c>
      <c r="N656" s="8">
        <v>14</v>
      </c>
      <c r="O656" s="8">
        <v>438</v>
      </c>
    </row>
    <row r="657" spans="3:15" x14ac:dyDescent="0.35">
      <c r="F657" s="3" t="s">
        <v>11</v>
      </c>
      <c r="G657" s="8">
        <v>74</v>
      </c>
      <c r="H657" s="8">
        <v>113</v>
      </c>
      <c r="I657" s="8">
        <v>185</v>
      </c>
      <c r="J657" s="8">
        <v>41</v>
      </c>
      <c r="K657" s="8">
        <v>39</v>
      </c>
      <c r="L657" s="8">
        <v>81</v>
      </c>
      <c r="M657" s="8">
        <v>117</v>
      </c>
      <c r="N657" s="8">
        <v>153</v>
      </c>
      <c r="O657" s="8">
        <v>268</v>
      </c>
    </row>
    <row r="658" spans="3:15" x14ac:dyDescent="0.35">
      <c r="D658" s="3" t="s">
        <v>13</v>
      </c>
      <c r="E658" s="3" t="s">
        <v>9</v>
      </c>
      <c r="F658" s="3" t="s">
        <v>10</v>
      </c>
      <c r="G658" s="8">
        <v>96</v>
      </c>
      <c r="H658" s="8">
        <v>30</v>
      </c>
      <c r="I658" s="8">
        <v>128</v>
      </c>
      <c r="J658" s="8">
        <v>88</v>
      </c>
      <c r="K658" s="8">
        <v>38</v>
      </c>
      <c r="L658" s="8">
        <v>132</v>
      </c>
      <c r="M658" s="8">
        <v>190</v>
      </c>
      <c r="N658" s="8">
        <v>71</v>
      </c>
      <c r="O658" s="8">
        <v>261</v>
      </c>
    </row>
    <row r="659" spans="3:15" x14ac:dyDescent="0.35">
      <c r="F659" s="3" t="s">
        <v>11</v>
      </c>
      <c r="G659" s="8">
        <v>53</v>
      </c>
      <c r="H659" s="8">
        <v>93</v>
      </c>
      <c r="I659" s="8">
        <v>143</v>
      </c>
      <c r="J659" s="8">
        <v>30</v>
      </c>
      <c r="K659" s="8">
        <v>55</v>
      </c>
      <c r="L659" s="8">
        <v>90</v>
      </c>
      <c r="M659" s="8">
        <v>85</v>
      </c>
      <c r="N659" s="8">
        <v>149</v>
      </c>
      <c r="O659" s="8">
        <v>232</v>
      </c>
    </row>
    <row r="660" spans="3:15" x14ac:dyDescent="0.35">
      <c r="E660" s="3" t="s">
        <v>12</v>
      </c>
      <c r="F660" s="3" t="s">
        <v>10</v>
      </c>
      <c r="G660" s="8">
        <v>141</v>
      </c>
      <c r="H660" s="8">
        <v>82</v>
      </c>
      <c r="I660" s="8">
        <v>221</v>
      </c>
      <c r="J660" s="8">
        <v>180</v>
      </c>
      <c r="K660" s="8">
        <v>152</v>
      </c>
      <c r="L660" s="8">
        <v>327</v>
      </c>
      <c r="M660" s="8">
        <v>317</v>
      </c>
      <c r="N660" s="8">
        <v>231</v>
      </c>
      <c r="O660" s="8">
        <v>551</v>
      </c>
    </row>
    <row r="661" spans="3:15" x14ac:dyDescent="0.35">
      <c r="F661" s="3" t="s">
        <v>11</v>
      </c>
      <c r="G661" s="8">
        <v>146</v>
      </c>
      <c r="H661" s="8">
        <v>459</v>
      </c>
      <c r="I661" s="8">
        <v>603</v>
      </c>
      <c r="J661" s="8">
        <v>115</v>
      </c>
      <c r="K661" s="8">
        <v>335</v>
      </c>
      <c r="L661" s="8">
        <v>449</v>
      </c>
      <c r="M661" s="8">
        <v>260</v>
      </c>
      <c r="N661" s="8">
        <v>793</v>
      </c>
      <c r="O661" s="8">
        <v>1055</v>
      </c>
    </row>
    <row r="662" spans="3:15" x14ac:dyDescent="0.35">
      <c r="D662" s="3" t="s">
        <v>3</v>
      </c>
      <c r="E662" s="3" t="s">
        <v>9</v>
      </c>
      <c r="F662" s="3" t="s">
        <v>10</v>
      </c>
      <c r="G662" s="8">
        <v>365</v>
      </c>
      <c r="H662" s="8">
        <v>36</v>
      </c>
      <c r="I662" s="8">
        <v>399</v>
      </c>
      <c r="J662" s="8">
        <v>334</v>
      </c>
      <c r="K662" s="8">
        <v>42</v>
      </c>
      <c r="L662" s="8">
        <v>375</v>
      </c>
      <c r="M662" s="8">
        <v>697</v>
      </c>
      <c r="N662" s="8">
        <v>75</v>
      </c>
      <c r="O662" s="8">
        <v>774</v>
      </c>
    </row>
    <row r="663" spans="3:15" x14ac:dyDescent="0.35">
      <c r="F663" s="3" t="s">
        <v>11</v>
      </c>
      <c r="G663" s="8">
        <v>106</v>
      </c>
      <c r="H663" s="8">
        <v>147</v>
      </c>
      <c r="I663" s="8">
        <v>257</v>
      </c>
      <c r="J663" s="8">
        <v>65</v>
      </c>
      <c r="K663" s="8">
        <v>74</v>
      </c>
      <c r="L663" s="8">
        <v>138</v>
      </c>
      <c r="M663" s="8">
        <v>171</v>
      </c>
      <c r="N663" s="8">
        <v>228</v>
      </c>
      <c r="O663" s="8">
        <v>398</v>
      </c>
    </row>
    <row r="664" spans="3:15" x14ac:dyDescent="0.35">
      <c r="E664" s="3" t="s">
        <v>12</v>
      </c>
      <c r="F664" s="3" t="s">
        <v>10</v>
      </c>
      <c r="G664" s="8">
        <v>374</v>
      </c>
      <c r="H664" s="8">
        <v>88</v>
      </c>
      <c r="I664" s="8">
        <v>463</v>
      </c>
      <c r="J664" s="8">
        <v>369</v>
      </c>
      <c r="K664" s="8">
        <v>157</v>
      </c>
      <c r="L664" s="8">
        <v>523</v>
      </c>
      <c r="M664" s="8">
        <v>740</v>
      </c>
      <c r="N664" s="8">
        <v>243</v>
      </c>
      <c r="O664" s="8">
        <v>985</v>
      </c>
    </row>
    <row r="665" spans="3:15" x14ac:dyDescent="0.35">
      <c r="F665" s="3" t="s">
        <v>11</v>
      </c>
      <c r="G665" s="8">
        <v>218</v>
      </c>
      <c r="H665" s="8">
        <v>571</v>
      </c>
      <c r="I665" s="8">
        <v>792</v>
      </c>
      <c r="J665" s="8">
        <v>155</v>
      </c>
      <c r="K665" s="8">
        <v>372</v>
      </c>
      <c r="L665" s="8">
        <v>532</v>
      </c>
      <c r="M665" s="8">
        <v>372</v>
      </c>
      <c r="N665" s="8">
        <v>950</v>
      </c>
      <c r="O665" s="8">
        <v>1320</v>
      </c>
    </row>
    <row r="666" spans="3:15" x14ac:dyDescent="0.35">
      <c r="C666" s="3" t="s">
        <v>14</v>
      </c>
      <c r="D666" s="3" t="s">
        <v>8</v>
      </c>
      <c r="E666" s="3" t="s">
        <v>9</v>
      </c>
      <c r="F666" s="3" t="s">
        <v>10</v>
      </c>
      <c r="G666" s="8">
        <v>0</v>
      </c>
      <c r="H666" s="8">
        <v>0</v>
      </c>
      <c r="I666" s="8">
        <v>0</v>
      </c>
      <c r="J666" s="8">
        <v>0</v>
      </c>
      <c r="K666" s="8">
        <v>0</v>
      </c>
      <c r="L666" s="8">
        <v>0</v>
      </c>
      <c r="M666" s="8">
        <v>0</v>
      </c>
      <c r="N666" s="8">
        <v>0</v>
      </c>
      <c r="O666" s="8">
        <v>0</v>
      </c>
    </row>
    <row r="667" spans="3:15" x14ac:dyDescent="0.35">
      <c r="F667" s="3" t="s">
        <v>11</v>
      </c>
      <c r="G667" s="8">
        <v>0</v>
      </c>
      <c r="H667" s="8">
        <v>0</v>
      </c>
      <c r="I667" s="8">
        <v>0</v>
      </c>
      <c r="J667" s="8">
        <v>3</v>
      </c>
      <c r="K667" s="8">
        <v>30</v>
      </c>
      <c r="L667" s="8">
        <v>36</v>
      </c>
      <c r="M667" s="8">
        <v>3</v>
      </c>
      <c r="N667" s="8">
        <v>30</v>
      </c>
      <c r="O667" s="8">
        <v>36</v>
      </c>
    </row>
    <row r="668" spans="3:15" x14ac:dyDescent="0.35">
      <c r="E668" s="3" t="s">
        <v>12</v>
      </c>
      <c r="F668" s="3" t="s">
        <v>10</v>
      </c>
      <c r="G668" s="8">
        <v>0</v>
      </c>
      <c r="H668" s="8">
        <v>0</v>
      </c>
      <c r="I668" s="8">
        <v>0</v>
      </c>
      <c r="J668" s="8">
        <v>0</v>
      </c>
      <c r="K668" s="8">
        <v>0</v>
      </c>
      <c r="L668" s="8">
        <v>0</v>
      </c>
      <c r="M668" s="8">
        <v>0</v>
      </c>
      <c r="N668" s="8">
        <v>0</v>
      </c>
      <c r="O668" s="8">
        <v>0</v>
      </c>
    </row>
    <row r="669" spans="3:15" x14ac:dyDescent="0.35">
      <c r="F669" s="3" t="s">
        <v>11</v>
      </c>
      <c r="G669" s="8">
        <v>0</v>
      </c>
      <c r="H669" s="8">
        <v>0</v>
      </c>
      <c r="I669" s="8">
        <v>0</v>
      </c>
      <c r="J669" s="8">
        <v>0</v>
      </c>
      <c r="K669" s="8">
        <v>7</v>
      </c>
      <c r="L669" s="8">
        <v>7</v>
      </c>
      <c r="M669" s="8">
        <v>0</v>
      </c>
      <c r="N669" s="8">
        <v>7</v>
      </c>
      <c r="O669" s="8">
        <v>7</v>
      </c>
    </row>
    <row r="670" spans="3:15" x14ac:dyDescent="0.35">
      <c r="D670" s="3" t="s">
        <v>13</v>
      </c>
      <c r="E670" s="3" t="s">
        <v>9</v>
      </c>
      <c r="F670" s="3" t="s">
        <v>10</v>
      </c>
      <c r="G670" s="8">
        <v>0</v>
      </c>
      <c r="H670" s="8">
        <v>0</v>
      </c>
      <c r="I670" s="8">
        <v>0</v>
      </c>
      <c r="J670" s="8">
        <v>0</v>
      </c>
      <c r="K670" s="8">
        <v>5</v>
      </c>
      <c r="L670" s="8">
        <v>6</v>
      </c>
      <c r="M670" s="8">
        <v>0</v>
      </c>
      <c r="N670" s="8">
        <v>5</v>
      </c>
      <c r="O670" s="8">
        <v>6</v>
      </c>
    </row>
    <row r="671" spans="3:15" x14ac:dyDescent="0.35">
      <c r="F671" s="3" t="s">
        <v>11</v>
      </c>
      <c r="G671" s="8">
        <v>0</v>
      </c>
      <c r="H671" s="8">
        <v>0</v>
      </c>
      <c r="I671" s="8">
        <v>0</v>
      </c>
      <c r="J671" s="8">
        <v>0</v>
      </c>
      <c r="K671" s="8">
        <v>27</v>
      </c>
      <c r="L671" s="8">
        <v>28</v>
      </c>
      <c r="M671" s="8">
        <v>0</v>
      </c>
      <c r="N671" s="8">
        <v>27</v>
      </c>
      <c r="O671" s="8">
        <v>28</v>
      </c>
    </row>
    <row r="672" spans="3:15" x14ac:dyDescent="0.35">
      <c r="E672" s="3" t="s">
        <v>12</v>
      </c>
      <c r="F672" s="3" t="s">
        <v>10</v>
      </c>
      <c r="G672" s="8">
        <v>0</v>
      </c>
      <c r="H672" s="8">
        <v>0</v>
      </c>
      <c r="I672" s="8">
        <v>0</v>
      </c>
      <c r="J672" s="8">
        <v>0</v>
      </c>
      <c r="K672" s="8">
        <v>18</v>
      </c>
      <c r="L672" s="8">
        <v>17</v>
      </c>
      <c r="M672" s="8">
        <v>0</v>
      </c>
      <c r="N672" s="8">
        <v>18</v>
      </c>
      <c r="O672" s="8">
        <v>17</v>
      </c>
    </row>
    <row r="673" spans="3:15" x14ac:dyDescent="0.35">
      <c r="F673" s="3" t="s">
        <v>11</v>
      </c>
      <c r="G673" s="8">
        <v>0</v>
      </c>
      <c r="H673" s="8">
        <v>0</v>
      </c>
      <c r="I673" s="8">
        <v>0</v>
      </c>
      <c r="J673" s="8">
        <v>0</v>
      </c>
      <c r="K673" s="8">
        <v>35</v>
      </c>
      <c r="L673" s="8">
        <v>35</v>
      </c>
      <c r="M673" s="8">
        <v>0</v>
      </c>
      <c r="N673" s="8">
        <v>35</v>
      </c>
      <c r="O673" s="8">
        <v>35</v>
      </c>
    </row>
    <row r="674" spans="3:15" x14ac:dyDescent="0.35">
      <c r="D674" s="3" t="s">
        <v>3</v>
      </c>
      <c r="E674" s="3" t="s">
        <v>9</v>
      </c>
      <c r="F674" s="3" t="s">
        <v>10</v>
      </c>
      <c r="G674" s="8">
        <v>0</v>
      </c>
      <c r="H674" s="8">
        <v>0</v>
      </c>
      <c r="I674" s="8">
        <v>0</v>
      </c>
      <c r="J674" s="8">
        <v>0</v>
      </c>
      <c r="K674" s="8">
        <v>3</v>
      </c>
      <c r="L674" s="8">
        <v>8</v>
      </c>
      <c r="M674" s="8">
        <v>0</v>
      </c>
      <c r="N674" s="8">
        <v>3</v>
      </c>
      <c r="O674" s="8">
        <v>8</v>
      </c>
    </row>
    <row r="675" spans="3:15" x14ac:dyDescent="0.35">
      <c r="F675" s="3" t="s">
        <v>11</v>
      </c>
      <c r="G675" s="8">
        <v>0</v>
      </c>
      <c r="H675" s="8">
        <v>0</v>
      </c>
      <c r="I675" s="8">
        <v>0</v>
      </c>
      <c r="J675" s="8">
        <v>4</v>
      </c>
      <c r="K675" s="8">
        <v>56</v>
      </c>
      <c r="L675" s="8">
        <v>64</v>
      </c>
      <c r="M675" s="8">
        <v>4</v>
      </c>
      <c r="N675" s="8">
        <v>56</v>
      </c>
      <c r="O675" s="8">
        <v>64</v>
      </c>
    </row>
    <row r="676" spans="3:15" x14ac:dyDescent="0.35">
      <c r="E676" s="3" t="s">
        <v>12</v>
      </c>
      <c r="F676" s="3" t="s">
        <v>10</v>
      </c>
      <c r="G676" s="8">
        <v>0</v>
      </c>
      <c r="H676" s="8">
        <v>0</v>
      </c>
      <c r="I676" s="8">
        <v>0</v>
      </c>
      <c r="J676" s="8">
        <v>0</v>
      </c>
      <c r="K676" s="8">
        <v>18</v>
      </c>
      <c r="L676" s="8">
        <v>17</v>
      </c>
      <c r="M676" s="8">
        <v>0</v>
      </c>
      <c r="N676" s="8">
        <v>18</v>
      </c>
      <c r="O676" s="8">
        <v>17</v>
      </c>
    </row>
    <row r="677" spans="3:15" x14ac:dyDescent="0.35">
      <c r="F677" s="3" t="s">
        <v>11</v>
      </c>
      <c r="G677" s="8">
        <v>0</v>
      </c>
      <c r="H677" s="8">
        <v>0</v>
      </c>
      <c r="I677" s="8">
        <v>0</v>
      </c>
      <c r="J677" s="8">
        <v>0</v>
      </c>
      <c r="K677" s="8">
        <v>42</v>
      </c>
      <c r="L677" s="8">
        <v>38</v>
      </c>
      <c r="M677" s="8">
        <v>0</v>
      </c>
      <c r="N677" s="8">
        <v>42</v>
      </c>
      <c r="O677" s="8">
        <v>38</v>
      </c>
    </row>
    <row r="678" spans="3:15" x14ac:dyDescent="0.35">
      <c r="C678" s="3" t="s">
        <v>3</v>
      </c>
      <c r="D678" s="3" t="s">
        <v>8</v>
      </c>
      <c r="E678" s="3" t="s">
        <v>9</v>
      </c>
      <c r="F678" s="3" t="s">
        <v>10</v>
      </c>
      <c r="G678" s="8">
        <v>270</v>
      </c>
      <c r="H678" s="8">
        <v>0</v>
      </c>
      <c r="I678" s="8">
        <v>276</v>
      </c>
      <c r="J678" s="8">
        <v>240</v>
      </c>
      <c r="K678" s="8">
        <v>0</v>
      </c>
      <c r="L678" s="8">
        <v>244</v>
      </c>
      <c r="M678" s="8">
        <v>513</v>
      </c>
      <c r="N678" s="8">
        <v>7</v>
      </c>
      <c r="O678" s="8">
        <v>514</v>
      </c>
    </row>
    <row r="679" spans="3:15" x14ac:dyDescent="0.35">
      <c r="F679" s="3" t="s">
        <v>11</v>
      </c>
      <c r="G679" s="8">
        <v>55</v>
      </c>
      <c r="H679" s="8">
        <v>55</v>
      </c>
      <c r="I679" s="8">
        <v>116</v>
      </c>
      <c r="J679" s="8">
        <v>38</v>
      </c>
      <c r="K679" s="8">
        <v>46</v>
      </c>
      <c r="L679" s="8">
        <v>81</v>
      </c>
      <c r="M679" s="8">
        <v>91</v>
      </c>
      <c r="N679" s="8">
        <v>105</v>
      </c>
      <c r="O679" s="8">
        <v>196</v>
      </c>
    </row>
    <row r="680" spans="3:15" x14ac:dyDescent="0.35">
      <c r="E680" s="3" t="s">
        <v>12</v>
      </c>
      <c r="F680" s="3" t="s">
        <v>10</v>
      </c>
      <c r="G680" s="8">
        <v>239</v>
      </c>
      <c r="H680" s="8">
        <v>9</v>
      </c>
      <c r="I680" s="8">
        <v>241</v>
      </c>
      <c r="J680" s="8">
        <v>183</v>
      </c>
      <c r="K680" s="8">
        <v>10</v>
      </c>
      <c r="L680" s="8">
        <v>197</v>
      </c>
      <c r="M680" s="8">
        <v>426</v>
      </c>
      <c r="N680" s="8">
        <v>14</v>
      </c>
      <c r="O680" s="8">
        <v>438</v>
      </c>
    </row>
    <row r="681" spans="3:15" x14ac:dyDescent="0.35">
      <c r="F681" s="3" t="s">
        <v>11</v>
      </c>
      <c r="G681" s="8">
        <v>74</v>
      </c>
      <c r="H681" s="8">
        <v>113</v>
      </c>
      <c r="I681" s="8">
        <v>185</v>
      </c>
      <c r="J681" s="8">
        <v>39</v>
      </c>
      <c r="K681" s="8">
        <v>45</v>
      </c>
      <c r="L681" s="8">
        <v>89</v>
      </c>
      <c r="M681" s="8">
        <v>116</v>
      </c>
      <c r="N681" s="8">
        <v>157</v>
      </c>
      <c r="O681" s="8">
        <v>273</v>
      </c>
    </row>
    <row r="682" spans="3:15" x14ac:dyDescent="0.35">
      <c r="D682" s="3" t="s">
        <v>13</v>
      </c>
      <c r="E682" s="3" t="s">
        <v>9</v>
      </c>
      <c r="F682" s="3" t="s">
        <v>10</v>
      </c>
      <c r="G682" s="8">
        <v>96</v>
      </c>
      <c r="H682" s="8">
        <v>30</v>
      </c>
      <c r="I682" s="8">
        <v>128</v>
      </c>
      <c r="J682" s="8">
        <v>97</v>
      </c>
      <c r="K682" s="8">
        <v>43</v>
      </c>
      <c r="L682" s="8">
        <v>137</v>
      </c>
      <c r="M682" s="8">
        <v>190</v>
      </c>
      <c r="N682" s="8">
        <v>79</v>
      </c>
      <c r="O682" s="8">
        <v>268</v>
      </c>
    </row>
    <row r="683" spans="3:15" x14ac:dyDescent="0.35">
      <c r="F683" s="3" t="s">
        <v>11</v>
      </c>
      <c r="G683" s="8">
        <v>53</v>
      </c>
      <c r="H683" s="8">
        <v>93</v>
      </c>
      <c r="I683" s="8">
        <v>143</v>
      </c>
      <c r="J683" s="8">
        <v>35</v>
      </c>
      <c r="K683" s="8">
        <v>87</v>
      </c>
      <c r="L683" s="8">
        <v>118</v>
      </c>
      <c r="M683" s="8">
        <v>81</v>
      </c>
      <c r="N683" s="8">
        <v>179</v>
      </c>
      <c r="O683" s="8">
        <v>266</v>
      </c>
    </row>
    <row r="684" spans="3:15" x14ac:dyDescent="0.35">
      <c r="E684" s="3" t="s">
        <v>12</v>
      </c>
      <c r="F684" s="3" t="s">
        <v>10</v>
      </c>
      <c r="G684" s="8">
        <v>141</v>
      </c>
      <c r="H684" s="8">
        <v>82</v>
      </c>
      <c r="I684" s="8">
        <v>221</v>
      </c>
      <c r="J684" s="8">
        <v>181</v>
      </c>
      <c r="K684" s="8">
        <v>165</v>
      </c>
      <c r="L684" s="8">
        <v>345</v>
      </c>
      <c r="M684" s="8">
        <v>319</v>
      </c>
      <c r="N684" s="8">
        <v>245</v>
      </c>
      <c r="O684" s="8">
        <v>561</v>
      </c>
    </row>
    <row r="685" spans="3:15" x14ac:dyDescent="0.35">
      <c r="F685" s="3" t="s">
        <v>11</v>
      </c>
      <c r="G685" s="8">
        <v>146</v>
      </c>
      <c r="H685" s="8">
        <v>459</v>
      </c>
      <c r="I685" s="8">
        <v>603</v>
      </c>
      <c r="J685" s="8">
        <v>115</v>
      </c>
      <c r="K685" s="8">
        <v>369</v>
      </c>
      <c r="L685" s="8">
        <v>484</v>
      </c>
      <c r="M685" s="8">
        <v>260</v>
      </c>
      <c r="N685" s="8">
        <v>827</v>
      </c>
      <c r="O685" s="8">
        <v>1085</v>
      </c>
    </row>
    <row r="686" spans="3:15" x14ac:dyDescent="0.35">
      <c r="D686" s="3" t="s">
        <v>3</v>
      </c>
      <c r="E686" s="3" t="s">
        <v>9</v>
      </c>
      <c r="F686" s="3" t="s">
        <v>10</v>
      </c>
      <c r="G686" s="8">
        <v>365</v>
      </c>
      <c r="H686" s="8">
        <v>36</v>
      </c>
      <c r="I686" s="8">
        <v>399</v>
      </c>
      <c r="J686" s="8">
        <v>331</v>
      </c>
      <c r="K686" s="8">
        <v>45</v>
      </c>
      <c r="L686" s="8">
        <v>382</v>
      </c>
      <c r="M686" s="8">
        <v>701</v>
      </c>
      <c r="N686" s="8">
        <v>85</v>
      </c>
      <c r="O686" s="8">
        <v>784</v>
      </c>
    </row>
    <row r="687" spans="3:15" x14ac:dyDescent="0.35">
      <c r="F687" s="3" t="s">
        <v>11</v>
      </c>
      <c r="G687" s="8">
        <v>106</v>
      </c>
      <c r="H687" s="8">
        <v>147</v>
      </c>
      <c r="I687" s="8">
        <v>257</v>
      </c>
      <c r="J687" s="8">
        <v>66</v>
      </c>
      <c r="K687" s="8">
        <v>136</v>
      </c>
      <c r="L687" s="8">
        <v>203</v>
      </c>
      <c r="M687" s="8">
        <v>179</v>
      </c>
      <c r="N687" s="8">
        <v>285</v>
      </c>
      <c r="O687" s="8">
        <v>464</v>
      </c>
    </row>
    <row r="688" spans="3:15" x14ac:dyDescent="0.35">
      <c r="E688" s="3" t="s">
        <v>12</v>
      </c>
      <c r="F688" s="3" t="s">
        <v>10</v>
      </c>
      <c r="G688" s="8">
        <v>374</v>
      </c>
      <c r="H688" s="8">
        <v>88</v>
      </c>
      <c r="I688" s="8">
        <v>463</v>
      </c>
      <c r="J688" s="8">
        <v>370</v>
      </c>
      <c r="K688" s="8">
        <v>171</v>
      </c>
      <c r="L688" s="8">
        <v>541</v>
      </c>
      <c r="M688" s="8">
        <v>739</v>
      </c>
      <c r="N688" s="8">
        <v>257</v>
      </c>
      <c r="O688" s="8">
        <v>1004</v>
      </c>
    </row>
    <row r="689" spans="2:35" x14ac:dyDescent="0.35">
      <c r="F689" s="3" t="s">
        <v>11</v>
      </c>
      <c r="G689" s="8">
        <v>218</v>
      </c>
      <c r="H689" s="8">
        <v>571</v>
      </c>
      <c r="I689" s="8">
        <v>792</v>
      </c>
      <c r="J689" s="8">
        <v>152</v>
      </c>
      <c r="K689" s="8">
        <v>418</v>
      </c>
      <c r="L689" s="8">
        <v>569</v>
      </c>
      <c r="M689" s="8">
        <v>376</v>
      </c>
      <c r="N689" s="8">
        <v>986</v>
      </c>
      <c r="O689" s="8">
        <v>1360</v>
      </c>
    </row>
    <row r="690" spans="2:35" x14ac:dyDescent="0.35">
      <c r="B690" s="3" t="s">
        <v>33</v>
      </c>
      <c r="C690" s="3" t="s">
        <v>7</v>
      </c>
      <c r="D690" s="3" t="s">
        <v>8</v>
      </c>
      <c r="E690" s="3" t="s">
        <v>9</v>
      </c>
      <c r="F690" s="3" t="s">
        <v>10</v>
      </c>
      <c r="G690" s="8">
        <v>1271</v>
      </c>
      <c r="H690" s="8">
        <v>22</v>
      </c>
      <c r="I690" s="8">
        <v>1293</v>
      </c>
      <c r="J690" s="8">
        <v>995</v>
      </c>
      <c r="K690" s="8">
        <v>10</v>
      </c>
      <c r="L690" s="8">
        <v>1005</v>
      </c>
      <c r="M690" s="8">
        <v>2267</v>
      </c>
      <c r="N690" s="8">
        <v>35</v>
      </c>
      <c r="O690" s="8">
        <v>2299</v>
      </c>
      <c r="P690" s="5" t="str">
        <f>B690</f>
        <v>Frankston (C)</v>
      </c>
      <c r="Q690" s="13">
        <f>I722/SUM(I722:I725)*100</f>
        <v>28.244476782643208</v>
      </c>
      <c r="R690" s="13">
        <f>L722/SUM(L722:L725)*100</f>
        <v>27.107028288130653</v>
      </c>
      <c r="S690" s="13">
        <f>L710/SUM(L710:L713)*100</f>
        <v>12.992125984251967</v>
      </c>
      <c r="T690" s="13">
        <f>L698/SUM(L698:L701)*100</f>
        <v>27.590909090909086</v>
      </c>
      <c r="U690" s="13">
        <f>O714/SUM(O714:O717)*100</f>
        <v>49.328787555934369</v>
      </c>
      <c r="V690" s="13">
        <f>O718/SUM(O718:O721)*100</f>
        <v>17.265520436528366</v>
      </c>
      <c r="W690" s="13">
        <f>M722/SUM(M722:M725)*100</f>
        <v>46.201916400499933</v>
      </c>
      <c r="X690" s="13">
        <f>N722/SUM(N722:N725)*100</f>
        <v>9.1829657372728537</v>
      </c>
      <c r="Y690" s="13">
        <f>O722/SUM(O722:O725)*100</f>
        <v>27.677146228051914</v>
      </c>
      <c r="AA690" s="13">
        <f>I722</f>
        <v>2135</v>
      </c>
      <c r="AB690" s="13">
        <f>L722</f>
        <v>1859</v>
      </c>
      <c r="AC690" s="13">
        <f>L710</f>
        <v>33</v>
      </c>
      <c r="AD690" s="13">
        <f>L698</f>
        <v>1821</v>
      </c>
      <c r="AE690" s="13">
        <f>O714</f>
        <v>2315</v>
      </c>
      <c r="AF690" s="13">
        <f>O718</f>
        <v>1677</v>
      </c>
      <c r="AG690" s="13">
        <f>M722</f>
        <v>3327</v>
      </c>
      <c r="AH690" s="13">
        <f>N722</f>
        <v>662</v>
      </c>
      <c r="AI690" s="13">
        <f>O722</f>
        <v>3988</v>
      </c>
    </row>
    <row r="691" spans="2:35" x14ac:dyDescent="0.35">
      <c r="F691" s="3" t="s">
        <v>11</v>
      </c>
      <c r="G691" s="8">
        <v>119</v>
      </c>
      <c r="H691" s="8">
        <v>174</v>
      </c>
      <c r="I691" s="8">
        <v>291</v>
      </c>
      <c r="J691" s="8">
        <v>59</v>
      </c>
      <c r="K691" s="8">
        <v>85</v>
      </c>
      <c r="L691" s="8">
        <v>149</v>
      </c>
      <c r="M691" s="8">
        <v>184</v>
      </c>
      <c r="N691" s="8">
        <v>263</v>
      </c>
      <c r="O691" s="8">
        <v>442</v>
      </c>
    </row>
    <row r="692" spans="2:35" x14ac:dyDescent="0.35">
      <c r="E692" s="3" t="s">
        <v>12</v>
      </c>
      <c r="F692" s="3" t="s">
        <v>10</v>
      </c>
      <c r="G692" s="8">
        <v>595</v>
      </c>
      <c r="H692" s="8">
        <v>55</v>
      </c>
      <c r="I692" s="8">
        <v>652</v>
      </c>
      <c r="J692" s="8">
        <v>554</v>
      </c>
      <c r="K692" s="8">
        <v>28</v>
      </c>
      <c r="L692" s="8">
        <v>588</v>
      </c>
      <c r="M692" s="8">
        <v>1153</v>
      </c>
      <c r="N692" s="8">
        <v>85</v>
      </c>
      <c r="O692" s="8">
        <v>1235</v>
      </c>
    </row>
    <row r="693" spans="2:35" x14ac:dyDescent="0.35">
      <c r="F693" s="3" t="s">
        <v>11</v>
      </c>
      <c r="G693" s="8">
        <v>150</v>
      </c>
      <c r="H693" s="8">
        <v>336</v>
      </c>
      <c r="I693" s="8">
        <v>485</v>
      </c>
      <c r="J693" s="8">
        <v>44</v>
      </c>
      <c r="K693" s="8">
        <v>114</v>
      </c>
      <c r="L693" s="8">
        <v>157</v>
      </c>
      <c r="M693" s="8">
        <v>190</v>
      </c>
      <c r="N693" s="8">
        <v>448</v>
      </c>
      <c r="O693" s="8">
        <v>645</v>
      </c>
    </row>
    <row r="694" spans="2:35" x14ac:dyDescent="0.35">
      <c r="D694" s="3" t="s">
        <v>13</v>
      </c>
      <c r="E694" s="3" t="s">
        <v>9</v>
      </c>
      <c r="F694" s="3" t="s">
        <v>10</v>
      </c>
      <c r="G694" s="8">
        <v>559</v>
      </c>
      <c r="H694" s="8">
        <v>280</v>
      </c>
      <c r="I694" s="8">
        <v>840</v>
      </c>
      <c r="J694" s="8">
        <v>493</v>
      </c>
      <c r="K694" s="8">
        <v>318</v>
      </c>
      <c r="L694" s="8">
        <v>811</v>
      </c>
      <c r="M694" s="8">
        <v>1056</v>
      </c>
      <c r="N694" s="8">
        <v>601</v>
      </c>
      <c r="O694" s="8">
        <v>1654</v>
      </c>
    </row>
    <row r="695" spans="2:35" x14ac:dyDescent="0.35">
      <c r="F695" s="3" t="s">
        <v>11</v>
      </c>
      <c r="G695" s="8">
        <v>145</v>
      </c>
      <c r="H695" s="8">
        <v>364</v>
      </c>
      <c r="I695" s="8">
        <v>508</v>
      </c>
      <c r="J695" s="8">
        <v>109</v>
      </c>
      <c r="K695" s="8">
        <v>233</v>
      </c>
      <c r="L695" s="8">
        <v>341</v>
      </c>
      <c r="M695" s="8">
        <v>254</v>
      </c>
      <c r="N695" s="8">
        <v>594</v>
      </c>
      <c r="O695" s="8">
        <v>852</v>
      </c>
    </row>
    <row r="696" spans="2:35" x14ac:dyDescent="0.35">
      <c r="E696" s="3" t="s">
        <v>12</v>
      </c>
      <c r="F696" s="3" t="s">
        <v>10</v>
      </c>
      <c r="G696" s="8">
        <v>695</v>
      </c>
      <c r="H696" s="8">
        <v>866</v>
      </c>
      <c r="I696" s="8">
        <v>1563</v>
      </c>
      <c r="J696" s="8">
        <v>774</v>
      </c>
      <c r="K696" s="8">
        <v>1092</v>
      </c>
      <c r="L696" s="8">
        <v>1864</v>
      </c>
      <c r="M696" s="8">
        <v>1467</v>
      </c>
      <c r="N696" s="8">
        <v>1958</v>
      </c>
      <c r="O696" s="8">
        <v>3428</v>
      </c>
    </row>
    <row r="697" spans="2:35" x14ac:dyDescent="0.35">
      <c r="F697" s="3" t="s">
        <v>11</v>
      </c>
      <c r="G697" s="8">
        <v>353</v>
      </c>
      <c r="H697" s="8">
        <v>1576</v>
      </c>
      <c r="I697" s="8">
        <v>1929</v>
      </c>
      <c r="J697" s="8">
        <v>259</v>
      </c>
      <c r="K697" s="8">
        <v>1424</v>
      </c>
      <c r="L697" s="8">
        <v>1683</v>
      </c>
      <c r="M697" s="8">
        <v>617</v>
      </c>
      <c r="N697" s="8">
        <v>2996</v>
      </c>
      <c r="O697" s="8">
        <v>3608</v>
      </c>
    </row>
    <row r="698" spans="2:35" x14ac:dyDescent="0.35">
      <c r="D698" s="3" t="s">
        <v>3</v>
      </c>
      <c r="E698" s="3" t="s">
        <v>9</v>
      </c>
      <c r="F698" s="3" t="s">
        <v>10</v>
      </c>
      <c r="G698" s="8">
        <v>1831</v>
      </c>
      <c r="H698" s="8">
        <v>301</v>
      </c>
      <c r="I698" s="8">
        <v>2135</v>
      </c>
      <c r="J698" s="8">
        <v>1488</v>
      </c>
      <c r="K698" s="8">
        <v>328</v>
      </c>
      <c r="L698" s="8">
        <v>1821</v>
      </c>
      <c r="M698" s="8">
        <v>3324</v>
      </c>
      <c r="N698" s="8">
        <v>630</v>
      </c>
      <c r="O698" s="8">
        <v>3957</v>
      </c>
    </row>
    <row r="699" spans="2:35" x14ac:dyDescent="0.35">
      <c r="F699" s="3" t="s">
        <v>11</v>
      </c>
      <c r="G699" s="8">
        <v>261</v>
      </c>
      <c r="H699" s="8">
        <v>538</v>
      </c>
      <c r="I699" s="8">
        <v>800</v>
      </c>
      <c r="J699" s="8">
        <v>176</v>
      </c>
      <c r="K699" s="8">
        <v>316</v>
      </c>
      <c r="L699" s="8">
        <v>492</v>
      </c>
      <c r="M699" s="8">
        <v>437</v>
      </c>
      <c r="N699" s="8">
        <v>855</v>
      </c>
      <c r="O699" s="8">
        <v>1292</v>
      </c>
    </row>
    <row r="700" spans="2:35" x14ac:dyDescent="0.35">
      <c r="E700" s="3" t="s">
        <v>12</v>
      </c>
      <c r="F700" s="3" t="s">
        <v>10</v>
      </c>
      <c r="G700" s="8">
        <v>1293</v>
      </c>
      <c r="H700" s="8">
        <v>917</v>
      </c>
      <c r="I700" s="8">
        <v>2210</v>
      </c>
      <c r="J700" s="8">
        <v>1330</v>
      </c>
      <c r="K700" s="8">
        <v>1120</v>
      </c>
      <c r="L700" s="8">
        <v>2447</v>
      </c>
      <c r="M700" s="8">
        <v>2618</v>
      </c>
      <c r="N700" s="8">
        <v>2038</v>
      </c>
      <c r="O700" s="8">
        <v>4659</v>
      </c>
    </row>
    <row r="701" spans="2:35" x14ac:dyDescent="0.35">
      <c r="F701" s="3" t="s">
        <v>11</v>
      </c>
      <c r="G701" s="8">
        <v>506</v>
      </c>
      <c r="H701" s="8">
        <v>1910</v>
      </c>
      <c r="I701" s="8">
        <v>2414</v>
      </c>
      <c r="J701" s="8">
        <v>303</v>
      </c>
      <c r="K701" s="8">
        <v>1535</v>
      </c>
      <c r="L701" s="8">
        <v>1840</v>
      </c>
      <c r="M701" s="8">
        <v>809</v>
      </c>
      <c r="N701" s="8">
        <v>3447</v>
      </c>
      <c r="O701" s="8">
        <v>4254</v>
      </c>
    </row>
    <row r="702" spans="2:35" x14ac:dyDescent="0.35">
      <c r="C702" s="3" t="s">
        <v>14</v>
      </c>
      <c r="D702" s="3" t="s">
        <v>8</v>
      </c>
      <c r="E702" s="3" t="s">
        <v>9</v>
      </c>
      <c r="F702" s="3" t="s">
        <v>10</v>
      </c>
      <c r="G702" s="8">
        <v>0</v>
      </c>
      <c r="H702" s="8">
        <v>0</v>
      </c>
      <c r="I702" s="8">
        <v>0</v>
      </c>
      <c r="J702" s="8">
        <v>4</v>
      </c>
      <c r="K702" s="8">
        <v>12</v>
      </c>
      <c r="L702" s="8">
        <v>14</v>
      </c>
      <c r="M702" s="8">
        <v>4</v>
      </c>
      <c r="N702" s="8">
        <v>12</v>
      </c>
      <c r="O702" s="8">
        <v>14</v>
      </c>
    </row>
    <row r="703" spans="2:35" x14ac:dyDescent="0.35">
      <c r="F703" s="3" t="s">
        <v>11</v>
      </c>
      <c r="G703" s="8">
        <v>0</v>
      </c>
      <c r="H703" s="8">
        <v>0</v>
      </c>
      <c r="I703" s="8">
        <v>0</v>
      </c>
      <c r="J703" s="8">
        <v>3</v>
      </c>
      <c r="K703" s="8">
        <v>48</v>
      </c>
      <c r="L703" s="8">
        <v>49</v>
      </c>
      <c r="M703" s="8">
        <v>3</v>
      </c>
      <c r="N703" s="8">
        <v>48</v>
      </c>
      <c r="O703" s="8">
        <v>49</v>
      </c>
    </row>
    <row r="704" spans="2:35" x14ac:dyDescent="0.35">
      <c r="E704" s="3" t="s">
        <v>12</v>
      </c>
      <c r="F704" s="3" t="s">
        <v>10</v>
      </c>
      <c r="G704" s="8">
        <v>0</v>
      </c>
      <c r="H704" s="8">
        <v>0</v>
      </c>
      <c r="I704" s="8">
        <v>0</v>
      </c>
      <c r="J704" s="8">
        <v>0</v>
      </c>
      <c r="K704" s="8">
        <v>0</v>
      </c>
      <c r="L704" s="8">
        <v>0</v>
      </c>
      <c r="M704" s="8">
        <v>0</v>
      </c>
      <c r="N704" s="8">
        <v>0</v>
      </c>
      <c r="O704" s="8">
        <v>0</v>
      </c>
    </row>
    <row r="705" spans="3:15" x14ac:dyDescent="0.35">
      <c r="F705" s="3" t="s">
        <v>11</v>
      </c>
      <c r="G705" s="8">
        <v>0</v>
      </c>
      <c r="H705" s="8">
        <v>0</v>
      </c>
      <c r="I705" s="8">
        <v>0</v>
      </c>
      <c r="J705" s="8">
        <v>3</v>
      </c>
      <c r="K705" s="8">
        <v>8</v>
      </c>
      <c r="L705" s="8">
        <v>13</v>
      </c>
      <c r="M705" s="8">
        <v>3</v>
      </c>
      <c r="N705" s="8">
        <v>8</v>
      </c>
      <c r="O705" s="8">
        <v>13</v>
      </c>
    </row>
    <row r="706" spans="3:15" x14ac:dyDescent="0.35">
      <c r="D706" s="3" t="s">
        <v>13</v>
      </c>
      <c r="E706" s="3" t="s">
        <v>9</v>
      </c>
      <c r="F706" s="3" t="s">
        <v>10</v>
      </c>
      <c r="G706" s="8">
        <v>0</v>
      </c>
      <c r="H706" s="8">
        <v>0</v>
      </c>
      <c r="I706" s="8">
        <v>0</v>
      </c>
      <c r="J706" s="8">
        <v>7</v>
      </c>
      <c r="K706" s="8">
        <v>18</v>
      </c>
      <c r="L706" s="8">
        <v>23</v>
      </c>
      <c r="M706" s="8">
        <v>7</v>
      </c>
      <c r="N706" s="8">
        <v>18</v>
      </c>
      <c r="O706" s="8">
        <v>23</v>
      </c>
    </row>
    <row r="707" spans="3:15" x14ac:dyDescent="0.35">
      <c r="F707" s="3" t="s">
        <v>11</v>
      </c>
      <c r="G707" s="8">
        <v>0</v>
      </c>
      <c r="H707" s="8">
        <v>0</v>
      </c>
      <c r="I707" s="8">
        <v>0</v>
      </c>
      <c r="J707" s="8">
        <v>8</v>
      </c>
      <c r="K707" s="8">
        <v>61</v>
      </c>
      <c r="L707" s="8">
        <v>70</v>
      </c>
      <c r="M707" s="8">
        <v>8</v>
      </c>
      <c r="N707" s="8">
        <v>61</v>
      </c>
      <c r="O707" s="8">
        <v>70</v>
      </c>
    </row>
    <row r="708" spans="3:15" x14ac:dyDescent="0.35">
      <c r="E708" s="3" t="s">
        <v>12</v>
      </c>
      <c r="F708" s="3" t="s">
        <v>10</v>
      </c>
      <c r="G708" s="8">
        <v>0</v>
      </c>
      <c r="H708" s="8">
        <v>0</v>
      </c>
      <c r="I708" s="8">
        <v>0</v>
      </c>
      <c r="J708" s="8">
        <v>0</v>
      </c>
      <c r="K708" s="8">
        <v>14</v>
      </c>
      <c r="L708" s="8">
        <v>17</v>
      </c>
      <c r="M708" s="8">
        <v>0</v>
      </c>
      <c r="N708" s="8">
        <v>14</v>
      </c>
      <c r="O708" s="8">
        <v>17</v>
      </c>
    </row>
    <row r="709" spans="3:15" x14ac:dyDescent="0.35">
      <c r="F709" s="3" t="s">
        <v>11</v>
      </c>
      <c r="G709" s="8">
        <v>0</v>
      </c>
      <c r="H709" s="8">
        <v>0</v>
      </c>
      <c r="I709" s="8">
        <v>0</v>
      </c>
      <c r="J709" s="8">
        <v>0</v>
      </c>
      <c r="K709" s="8">
        <v>64</v>
      </c>
      <c r="L709" s="8">
        <v>67</v>
      </c>
      <c r="M709" s="8">
        <v>0</v>
      </c>
      <c r="N709" s="8">
        <v>64</v>
      </c>
      <c r="O709" s="8">
        <v>67</v>
      </c>
    </row>
    <row r="710" spans="3:15" x14ac:dyDescent="0.35">
      <c r="D710" s="3" t="s">
        <v>3</v>
      </c>
      <c r="E710" s="3" t="s">
        <v>9</v>
      </c>
      <c r="F710" s="3" t="s">
        <v>10</v>
      </c>
      <c r="G710" s="8">
        <v>0</v>
      </c>
      <c r="H710" s="8">
        <v>0</v>
      </c>
      <c r="I710" s="8">
        <v>0</v>
      </c>
      <c r="J710" s="8">
        <v>10</v>
      </c>
      <c r="K710" s="8">
        <v>29</v>
      </c>
      <c r="L710" s="8">
        <v>33</v>
      </c>
      <c r="M710" s="8">
        <v>10</v>
      </c>
      <c r="N710" s="8">
        <v>29</v>
      </c>
      <c r="O710" s="8">
        <v>33</v>
      </c>
    </row>
    <row r="711" spans="3:15" x14ac:dyDescent="0.35">
      <c r="F711" s="3" t="s">
        <v>11</v>
      </c>
      <c r="G711" s="8">
        <v>0</v>
      </c>
      <c r="H711" s="8">
        <v>0</v>
      </c>
      <c r="I711" s="8">
        <v>0</v>
      </c>
      <c r="J711" s="8">
        <v>7</v>
      </c>
      <c r="K711" s="8">
        <v>110</v>
      </c>
      <c r="L711" s="8">
        <v>116</v>
      </c>
      <c r="M711" s="8">
        <v>7</v>
      </c>
      <c r="N711" s="8">
        <v>110</v>
      </c>
      <c r="O711" s="8">
        <v>116</v>
      </c>
    </row>
    <row r="712" spans="3:15" x14ac:dyDescent="0.35">
      <c r="E712" s="3" t="s">
        <v>12</v>
      </c>
      <c r="F712" s="3" t="s">
        <v>10</v>
      </c>
      <c r="G712" s="8">
        <v>0</v>
      </c>
      <c r="H712" s="8">
        <v>0</v>
      </c>
      <c r="I712" s="8">
        <v>0</v>
      </c>
      <c r="J712" s="8">
        <v>5</v>
      </c>
      <c r="K712" s="8">
        <v>19</v>
      </c>
      <c r="L712" s="8">
        <v>23</v>
      </c>
      <c r="M712" s="8">
        <v>5</v>
      </c>
      <c r="N712" s="8">
        <v>19</v>
      </c>
      <c r="O712" s="8">
        <v>23</v>
      </c>
    </row>
    <row r="713" spans="3:15" x14ac:dyDescent="0.35">
      <c r="F713" s="3" t="s">
        <v>11</v>
      </c>
      <c r="G713" s="8">
        <v>0</v>
      </c>
      <c r="H713" s="8">
        <v>0</v>
      </c>
      <c r="I713" s="8">
        <v>0</v>
      </c>
      <c r="J713" s="8">
        <v>5</v>
      </c>
      <c r="K713" s="8">
        <v>74</v>
      </c>
      <c r="L713" s="8">
        <v>82</v>
      </c>
      <c r="M713" s="8">
        <v>5</v>
      </c>
      <c r="N713" s="8">
        <v>74</v>
      </c>
      <c r="O713" s="8">
        <v>82</v>
      </c>
    </row>
    <row r="714" spans="3:15" x14ac:dyDescent="0.35">
      <c r="C714" s="3" t="s">
        <v>3</v>
      </c>
      <c r="D714" s="3" t="s">
        <v>8</v>
      </c>
      <c r="E714" s="3" t="s">
        <v>9</v>
      </c>
      <c r="F714" s="3" t="s">
        <v>10</v>
      </c>
      <c r="G714" s="8">
        <v>1271</v>
      </c>
      <c r="H714" s="8">
        <v>22</v>
      </c>
      <c r="I714" s="8">
        <v>1293</v>
      </c>
      <c r="J714" s="8">
        <v>998</v>
      </c>
      <c r="K714" s="8">
        <v>21</v>
      </c>
      <c r="L714" s="8">
        <v>1020</v>
      </c>
      <c r="M714" s="8">
        <v>2271</v>
      </c>
      <c r="N714" s="8">
        <v>44</v>
      </c>
      <c r="O714" s="8">
        <v>2315</v>
      </c>
    </row>
    <row r="715" spans="3:15" x14ac:dyDescent="0.35">
      <c r="F715" s="3" t="s">
        <v>11</v>
      </c>
      <c r="G715" s="8">
        <v>119</v>
      </c>
      <c r="H715" s="8">
        <v>174</v>
      </c>
      <c r="I715" s="8">
        <v>291</v>
      </c>
      <c r="J715" s="8">
        <v>68</v>
      </c>
      <c r="K715" s="8">
        <v>131</v>
      </c>
      <c r="L715" s="8">
        <v>201</v>
      </c>
      <c r="M715" s="8">
        <v>187</v>
      </c>
      <c r="N715" s="8">
        <v>307</v>
      </c>
      <c r="O715" s="8">
        <v>491</v>
      </c>
    </row>
    <row r="716" spans="3:15" x14ac:dyDescent="0.35">
      <c r="E716" s="3" t="s">
        <v>12</v>
      </c>
      <c r="F716" s="3" t="s">
        <v>10</v>
      </c>
      <c r="G716" s="8">
        <v>595</v>
      </c>
      <c r="H716" s="8">
        <v>55</v>
      </c>
      <c r="I716" s="8">
        <v>652</v>
      </c>
      <c r="J716" s="8">
        <v>556</v>
      </c>
      <c r="K716" s="8">
        <v>33</v>
      </c>
      <c r="L716" s="8">
        <v>589</v>
      </c>
      <c r="M716" s="8">
        <v>1155</v>
      </c>
      <c r="N716" s="8">
        <v>87</v>
      </c>
      <c r="O716" s="8">
        <v>1236</v>
      </c>
    </row>
    <row r="717" spans="3:15" x14ac:dyDescent="0.35">
      <c r="F717" s="3" t="s">
        <v>11</v>
      </c>
      <c r="G717" s="8">
        <v>150</v>
      </c>
      <c r="H717" s="8">
        <v>336</v>
      </c>
      <c r="I717" s="8">
        <v>485</v>
      </c>
      <c r="J717" s="8">
        <v>45</v>
      </c>
      <c r="K717" s="8">
        <v>124</v>
      </c>
      <c r="L717" s="8">
        <v>169</v>
      </c>
      <c r="M717" s="8">
        <v>198</v>
      </c>
      <c r="N717" s="8">
        <v>457</v>
      </c>
      <c r="O717" s="8">
        <v>651</v>
      </c>
    </row>
    <row r="718" spans="3:15" x14ac:dyDescent="0.35">
      <c r="D718" s="3" t="s">
        <v>13</v>
      </c>
      <c r="E718" s="3" t="s">
        <v>9</v>
      </c>
      <c r="F718" s="3" t="s">
        <v>10</v>
      </c>
      <c r="G718" s="8">
        <v>559</v>
      </c>
      <c r="H718" s="8">
        <v>280</v>
      </c>
      <c r="I718" s="8">
        <v>840</v>
      </c>
      <c r="J718" s="8">
        <v>497</v>
      </c>
      <c r="K718" s="8">
        <v>337</v>
      </c>
      <c r="L718" s="8">
        <v>835</v>
      </c>
      <c r="M718" s="8">
        <v>1056</v>
      </c>
      <c r="N718" s="8">
        <v>622</v>
      </c>
      <c r="O718" s="8">
        <v>1677</v>
      </c>
    </row>
    <row r="719" spans="3:15" x14ac:dyDescent="0.35">
      <c r="F719" s="3" t="s">
        <v>11</v>
      </c>
      <c r="G719" s="8">
        <v>145</v>
      </c>
      <c r="H719" s="8">
        <v>364</v>
      </c>
      <c r="I719" s="8">
        <v>508</v>
      </c>
      <c r="J719" s="8">
        <v>119</v>
      </c>
      <c r="K719" s="8">
        <v>294</v>
      </c>
      <c r="L719" s="8">
        <v>409</v>
      </c>
      <c r="M719" s="8">
        <v>261</v>
      </c>
      <c r="N719" s="8">
        <v>659</v>
      </c>
      <c r="O719" s="8">
        <v>915</v>
      </c>
    </row>
    <row r="720" spans="3:15" x14ac:dyDescent="0.35">
      <c r="E720" s="3" t="s">
        <v>12</v>
      </c>
      <c r="F720" s="3" t="s">
        <v>10</v>
      </c>
      <c r="G720" s="8">
        <v>695</v>
      </c>
      <c r="H720" s="8">
        <v>866</v>
      </c>
      <c r="I720" s="8">
        <v>1563</v>
      </c>
      <c r="J720" s="8">
        <v>771</v>
      </c>
      <c r="K720" s="8">
        <v>1106</v>
      </c>
      <c r="L720" s="8">
        <v>1880</v>
      </c>
      <c r="M720" s="8">
        <v>1467</v>
      </c>
      <c r="N720" s="8">
        <v>1970</v>
      </c>
      <c r="O720" s="8">
        <v>3440</v>
      </c>
    </row>
    <row r="721" spans="2:35" x14ac:dyDescent="0.35">
      <c r="F721" s="3" t="s">
        <v>11</v>
      </c>
      <c r="G721" s="8">
        <v>353</v>
      </c>
      <c r="H721" s="8">
        <v>1576</v>
      </c>
      <c r="I721" s="8">
        <v>1929</v>
      </c>
      <c r="J721" s="8">
        <v>263</v>
      </c>
      <c r="K721" s="8">
        <v>1488</v>
      </c>
      <c r="L721" s="8">
        <v>1747</v>
      </c>
      <c r="M721" s="8">
        <v>618</v>
      </c>
      <c r="N721" s="8">
        <v>3061</v>
      </c>
      <c r="O721" s="8">
        <v>3681</v>
      </c>
    </row>
    <row r="722" spans="2:35" x14ac:dyDescent="0.35">
      <c r="D722" s="3" t="s">
        <v>3</v>
      </c>
      <c r="E722" s="3" t="s">
        <v>9</v>
      </c>
      <c r="F722" s="3" t="s">
        <v>10</v>
      </c>
      <c r="G722" s="8">
        <v>1831</v>
      </c>
      <c r="H722" s="8">
        <v>301</v>
      </c>
      <c r="I722" s="8">
        <v>2135</v>
      </c>
      <c r="J722" s="8">
        <v>1499</v>
      </c>
      <c r="K722" s="8">
        <v>356</v>
      </c>
      <c r="L722" s="8">
        <v>1859</v>
      </c>
      <c r="M722" s="8">
        <v>3327</v>
      </c>
      <c r="N722" s="8">
        <v>662</v>
      </c>
      <c r="O722" s="8">
        <v>3988</v>
      </c>
    </row>
    <row r="723" spans="2:35" x14ac:dyDescent="0.35">
      <c r="F723" s="3" t="s">
        <v>11</v>
      </c>
      <c r="G723" s="8">
        <v>261</v>
      </c>
      <c r="H723" s="8">
        <v>538</v>
      </c>
      <c r="I723" s="8">
        <v>800</v>
      </c>
      <c r="J723" s="8">
        <v>183</v>
      </c>
      <c r="K723" s="8">
        <v>429</v>
      </c>
      <c r="L723" s="8">
        <v>608</v>
      </c>
      <c r="M723" s="8">
        <v>444</v>
      </c>
      <c r="N723" s="8">
        <v>968</v>
      </c>
      <c r="O723" s="8">
        <v>1412</v>
      </c>
    </row>
    <row r="724" spans="2:35" x14ac:dyDescent="0.35">
      <c r="E724" s="3" t="s">
        <v>12</v>
      </c>
      <c r="F724" s="3" t="s">
        <v>10</v>
      </c>
      <c r="G724" s="8">
        <v>1293</v>
      </c>
      <c r="H724" s="8">
        <v>917</v>
      </c>
      <c r="I724" s="8">
        <v>2210</v>
      </c>
      <c r="J724" s="8">
        <v>1330</v>
      </c>
      <c r="K724" s="8">
        <v>1138</v>
      </c>
      <c r="L724" s="8">
        <v>2469</v>
      </c>
      <c r="M724" s="8">
        <v>2621</v>
      </c>
      <c r="N724" s="8">
        <v>2059</v>
      </c>
      <c r="O724" s="8">
        <v>4678</v>
      </c>
    </row>
    <row r="725" spans="2:35" x14ac:dyDescent="0.35">
      <c r="F725" s="3" t="s">
        <v>11</v>
      </c>
      <c r="G725" s="8">
        <v>506</v>
      </c>
      <c r="H725" s="8">
        <v>1910</v>
      </c>
      <c r="I725" s="8">
        <v>2414</v>
      </c>
      <c r="J725" s="8">
        <v>308</v>
      </c>
      <c r="K725" s="8">
        <v>1613</v>
      </c>
      <c r="L725" s="8">
        <v>1922</v>
      </c>
      <c r="M725" s="8">
        <v>809</v>
      </c>
      <c r="N725" s="8">
        <v>3520</v>
      </c>
      <c r="O725" s="8">
        <v>4331</v>
      </c>
    </row>
    <row r="726" spans="2:35" x14ac:dyDescent="0.35">
      <c r="B726" s="3" t="s">
        <v>34</v>
      </c>
      <c r="C726" s="3" t="s">
        <v>7</v>
      </c>
      <c r="D726" s="3" t="s">
        <v>8</v>
      </c>
      <c r="E726" s="3" t="s">
        <v>9</v>
      </c>
      <c r="F726" s="3" t="s">
        <v>10</v>
      </c>
      <c r="G726" s="8">
        <v>68</v>
      </c>
      <c r="H726" s="8">
        <v>0</v>
      </c>
      <c r="I726" s="8">
        <v>68</v>
      </c>
      <c r="J726" s="8">
        <v>58</v>
      </c>
      <c r="K726" s="8">
        <v>0</v>
      </c>
      <c r="L726" s="8">
        <v>58</v>
      </c>
      <c r="M726" s="8">
        <v>125</v>
      </c>
      <c r="N726" s="8">
        <v>0</v>
      </c>
      <c r="O726" s="8">
        <v>125</v>
      </c>
      <c r="P726" s="5" t="str">
        <f>B726</f>
        <v>Gannawarra (S)</v>
      </c>
      <c r="Q726" s="13">
        <f>I758/SUM(I758:I761)*100</f>
        <v>21.57772621809745</v>
      </c>
      <c r="R726" s="13">
        <f>L758/SUM(L758:L761)*100</f>
        <v>26.93333333333333</v>
      </c>
      <c r="S726" s="13">
        <f>L746/SUM(L746:L749)*100</f>
        <v>13.157894736842104</v>
      </c>
      <c r="T726" s="13">
        <f>L734/SUM(L734:L737)*100</f>
        <v>28.654970760233915</v>
      </c>
      <c r="U726" s="13">
        <f>O750/SUM(O750:O753)*100</f>
        <v>37.272727272727273</v>
      </c>
      <c r="V726" s="13">
        <f>O754/SUM(O754:O757)*100</f>
        <v>14.947368421052632</v>
      </c>
      <c r="W726" s="13">
        <f>M758/SUM(M758:M761)*100</f>
        <v>41.843971631205676</v>
      </c>
      <c r="X726" s="13">
        <f>N758/SUM(N758:N761)*100</f>
        <v>4.9479166666666661</v>
      </c>
      <c r="Y726" s="13">
        <f>O758/SUM(O758:O761)*100</f>
        <v>24.290998766954377</v>
      </c>
      <c r="AA726" s="13">
        <f>I758</f>
        <v>93</v>
      </c>
      <c r="AB726" s="13">
        <f>L758</f>
        <v>101</v>
      </c>
      <c r="AC726" s="13">
        <f>L746</f>
        <v>5</v>
      </c>
      <c r="AD726" s="13">
        <f>L734</f>
        <v>98</v>
      </c>
      <c r="AE726" s="13">
        <f>O750</f>
        <v>123</v>
      </c>
      <c r="AF726" s="13">
        <f>O754</f>
        <v>71</v>
      </c>
      <c r="AG726" s="13">
        <f>M758</f>
        <v>177</v>
      </c>
      <c r="AH726" s="13">
        <f>N758</f>
        <v>19</v>
      </c>
      <c r="AI726" s="13">
        <f>O758</f>
        <v>197</v>
      </c>
    </row>
    <row r="727" spans="2:35" x14ac:dyDescent="0.35">
      <c r="F727" s="3" t="s">
        <v>11</v>
      </c>
      <c r="G727" s="8">
        <v>16</v>
      </c>
      <c r="H727" s="8">
        <v>16</v>
      </c>
      <c r="I727" s="8">
        <v>28</v>
      </c>
      <c r="J727" s="8">
        <v>7</v>
      </c>
      <c r="K727" s="8">
        <v>6</v>
      </c>
      <c r="L727" s="8">
        <v>13</v>
      </c>
      <c r="M727" s="8">
        <v>22</v>
      </c>
      <c r="N727" s="8">
        <v>23</v>
      </c>
      <c r="O727" s="8">
        <v>40</v>
      </c>
    </row>
    <row r="728" spans="2:35" x14ac:dyDescent="0.35">
      <c r="E728" s="3" t="s">
        <v>12</v>
      </c>
      <c r="F728" s="3" t="s">
        <v>10</v>
      </c>
      <c r="G728" s="8">
        <v>42</v>
      </c>
      <c r="H728" s="8">
        <v>0</v>
      </c>
      <c r="I728" s="8">
        <v>43</v>
      </c>
      <c r="J728" s="8">
        <v>39</v>
      </c>
      <c r="K728" s="8">
        <v>7</v>
      </c>
      <c r="L728" s="8">
        <v>43</v>
      </c>
      <c r="M728" s="8">
        <v>86</v>
      </c>
      <c r="N728" s="8">
        <v>4</v>
      </c>
      <c r="O728" s="8">
        <v>89</v>
      </c>
    </row>
    <row r="729" spans="2:35" x14ac:dyDescent="0.35">
      <c r="F729" s="3" t="s">
        <v>11</v>
      </c>
      <c r="G729" s="8">
        <v>20</v>
      </c>
      <c r="H729" s="8">
        <v>35</v>
      </c>
      <c r="I729" s="8">
        <v>50</v>
      </c>
      <c r="J729" s="8">
        <v>10</v>
      </c>
      <c r="K729" s="8">
        <v>10</v>
      </c>
      <c r="L729" s="8">
        <v>14</v>
      </c>
      <c r="M729" s="8">
        <v>22</v>
      </c>
      <c r="N729" s="8">
        <v>41</v>
      </c>
      <c r="O729" s="8">
        <v>63</v>
      </c>
    </row>
    <row r="730" spans="2:35" x14ac:dyDescent="0.35">
      <c r="D730" s="3" t="s">
        <v>13</v>
      </c>
      <c r="E730" s="3" t="s">
        <v>9</v>
      </c>
      <c r="F730" s="3" t="s">
        <v>10</v>
      </c>
      <c r="G730" s="8">
        <v>24</v>
      </c>
      <c r="H730" s="8">
        <v>3</v>
      </c>
      <c r="I730" s="8">
        <v>28</v>
      </c>
      <c r="J730" s="8">
        <v>32</v>
      </c>
      <c r="K730" s="8">
        <v>10</v>
      </c>
      <c r="L730" s="8">
        <v>41</v>
      </c>
      <c r="M730" s="8">
        <v>49</v>
      </c>
      <c r="N730" s="8">
        <v>16</v>
      </c>
      <c r="O730" s="8">
        <v>69</v>
      </c>
    </row>
    <row r="731" spans="2:35" x14ac:dyDescent="0.35">
      <c r="F731" s="3" t="s">
        <v>11</v>
      </c>
      <c r="G731" s="8">
        <v>9</v>
      </c>
      <c r="H731" s="8">
        <v>16</v>
      </c>
      <c r="I731" s="8">
        <v>22</v>
      </c>
      <c r="J731" s="8">
        <v>7</v>
      </c>
      <c r="K731" s="8">
        <v>13</v>
      </c>
      <c r="L731" s="8">
        <v>22</v>
      </c>
      <c r="M731" s="8">
        <v>12</v>
      </c>
      <c r="N731" s="8">
        <v>36</v>
      </c>
      <c r="O731" s="8">
        <v>49</v>
      </c>
    </row>
    <row r="732" spans="2:35" x14ac:dyDescent="0.35">
      <c r="E732" s="3" t="s">
        <v>12</v>
      </c>
      <c r="F732" s="3" t="s">
        <v>10</v>
      </c>
      <c r="G732" s="8">
        <v>30</v>
      </c>
      <c r="H732" s="8">
        <v>26</v>
      </c>
      <c r="I732" s="8">
        <v>52</v>
      </c>
      <c r="J732" s="8">
        <v>30</v>
      </c>
      <c r="K732" s="8">
        <v>21</v>
      </c>
      <c r="L732" s="8">
        <v>51</v>
      </c>
      <c r="M732" s="8">
        <v>55</v>
      </c>
      <c r="N732" s="8">
        <v>46</v>
      </c>
      <c r="O732" s="8">
        <v>104</v>
      </c>
    </row>
    <row r="733" spans="2:35" x14ac:dyDescent="0.35">
      <c r="F733" s="3" t="s">
        <v>11</v>
      </c>
      <c r="G733" s="8">
        <v>29</v>
      </c>
      <c r="H733" s="8">
        <v>114</v>
      </c>
      <c r="I733" s="8">
        <v>140</v>
      </c>
      <c r="J733" s="8">
        <v>14</v>
      </c>
      <c r="K733" s="8">
        <v>76</v>
      </c>
      <c r="L733" s="8">
        <v>93</v>
      </c>
      <c r="M733" s="8">
        <v>42</v>
      </c>
      <c r="N733" s="8">
        <v>192</v>
      </c>
      <c r="O733" s="8">
        <v>237</v>
      </c>
    </row>
    <row r="734" spans="2:35" x14ac:dyDescent="0.35">
      <c r="D734" s="3" t="s">
        <v>3</v>
      </c>
      <c r="E734" s="3" t="s">
        <v>9</v>
      </c>
      <c r="F734" s="3" t="s">
        <v>10</v>
      </c>
      <c r="G734" s="8">
        <v>90</v>
      </c>
      <c r="H734" s="8">
        <v>3</v>
      </c>
      <c r="I734" s="8">
        <v>93</v>
      </c>
      <c r="J734" s="8">
        <v>83</v>
      </c>
      <c r="K734" s="8">
        <v>10</v>
      </c>
      <c r="L734" s="8">
        <v>98</v>
      </c>
      <c r="M734" s="8">
        <v>177</v>
      </c>
      <c r="N734" s="8">
        <v>16</v>
      </c>
      <c r="O734" s="8">
        <v>192</v>
      </c>
    </row>
    <row r="735" spans="2:35" x14ac:dyDescent="0.35">
      <c r="F735" s="3" t="s">
        <v>11</v>
      </c>
      <c r="G735" s="8">
        <v>21</v>
      </c>
      <c r="H735" s="8">
        <v>34</v>
      </c>
      <c r="I735" s="8">
        <v>56</v>
      </c>
      <c r="J735" s="8">
        <v>13</v>
      </c>
      <c r="K735" s="8">
        <v>24</v>
      </c>
      <c r="L735" s="8">
        <v>39</v>
      </c>
      <c r="M735" s="8">
        <v>39</v>
      </c>
      <c r="N735" s="8">
        <v>58</v>
      </c>
      <c r="O735" s="8">
        <v>90</v>
      </c>
    </row>
    <row r="736" spans="2:35" x14ac:dyDescent="0.35">
      <c r="E736" s="3" t="s">
        <v>12</v>
      </c>
      <c r="F736" s="3" t="s">
        <v>10</v>
      </c>
      <c r="G736" s="8">
        <v>67</v>
      </c>
      <c r="H736" s="8">
        <v>28</v>
      </c>
      <c r="I736" s="8">
        <v>96</v>
      </c>
      <c r="J736" s="8">
        <v>72</v>
      </c>
      <c r="K736" s="8">
        <v>22</v>
      </c>
      <c r="L736" s="8">
        <v>95</v>
      </c>
      <c r="M736" s="8">
        <v>143</v>
      </c>
      <c r="N736" s="8">
        <v>48</v>
      </c>
      <c r="O736" s="8">
        <v>195</v>
      </c>
    </row>
    <row r="737" spans="3:15" x14ac:dyDescent="0.35">
      <c r="F737" s="3" t="s">
        <v>11</v>
      </c>
      <c r="G737" s="8">
        <v>46</v>
      </c>
      <c r="H737" s="8">
        <v>146</v>
      </c>
      <c r="I737" s="8">
        <v>186</v>
      </c>
      <c r="J737" s="8">
        <v>25</v>
      </c>
      <c r="K737" s="8">
        <v>83</v>
      </c>
      <c r="L737" s="8">
        <v>110</v>
      </c>
      <c r="M737" s="8">
        <v>64</v>
      </c>
      <c r="N737" s="8">
        <v>230</v>
      </c>
      <c r="O737" s="8">
        <v>300</v>
      </c>
    </row>
    <row r="738" spans="3:15" x14ac:dyDescent="0.35">
      <c r="C738" s="3" t="s">
        <v>14</v>
      </c>
      <c r="D738" s="3" t="s">
        <v>8</v>
      </c>
      <c r="E738" s="3" t="s">
        <v>9</v>
      </c>
      <c r="F738" s="3" t="s">
        <v>10</v>
      </c>
      <c r="G738" s="8">
        <v>0</v>
      </c>
      <c r="H738" s="8">
        <v>0</v>
      </c>
      <c r="I738" s="8">
        <v>0</v>
      </c>
      <c r="J738" s="8">
        <v>0</v>
      </c>
      <c r="K738" s="8">
        <v>4</v>
      </c>
      <c r="L738" s="8">
        <v>4</v>
      </c>
      <c r="M738" s="8">
        <v>0</v>
      </c>
      <c r="N738" s="8">
        <v>4</v>
      </c>
      <c r="O738" s="8">
        <v>4</v>
      </c>
    </row>
    <row r="739" spans="3:15" x14ac:dyDescent="0.35">
      <c r="F739" s="3" t="s">
        <v>11</v>
      </c>
      <c r="G739" s="8">
        <v>0</v>
      </c>
      <c r="H739" s="8">
        <v>0</v>
      </c>
      <c r="I739" s="8">
        <v>0</v>
      </c>
      <c r="J739" s="8">
        <v>0</v>
      </c>
      <c r="K739" s="8">
        <v>9</v>
      </c>
      <c r="L739" s="8">
        <v>9</v>
      </c>
      <c r="M739" s="8">
        <v>0</v>
      </c>
      <c r="N739" s="8">
        <v>9</v>
      </c>
      <c r="O739" s="8">
        <v>9</v>
      </c>
    </row>
    <row r="740" spans="3:15" x14ac:dyDescent="0.35">
      <c r="E740" s="3" t="s">
        <v>12</v>
      </c>
      <c r="F740" s="3" t="s">
        <v>10</v>
      </c>
      <c r="G740" s="8">
        <v>0</v>
      </c>
      <c r="H740" s="8">
        <v>0</v>
      </c>
      <c r="I740" s="8">
        <v>0</v>
      </c>
      <c r="J740" s="8">
        <v>0</v>
      </c>
      <c r="K740" s="8">
        <v>0</v>
      </c>
      <c r="L740" s="8">
        <v>0</v>
      </c>
      <c r="M740" s="8">
        <v>0</v>
      </c>
      <c r="N740" s="8">
        <v>0</v>
      </c>
      <c r="O740" s="8">
        <v>0</v>
      </c>
    </row>
    <row r="741" spans="3:15" x14ac:dyDescent="0.35">
      <c r="F741" s="3" t="s">
        <v>11</v>
      </c>
      <c r="G741" s="8">
        <v>0</v>
      </c>
      <c r="H741" s="8">
        <v>0</v>
      </c>
      <c r="I741" s="8">
        <v>0</v>
      </c>
      <c r="J741" s="8">
        <v>0</v>
      </c>
      <c r="K741" s="8">
        <v>9</v>
      </c>
      <c r="L741" s="8">
        <v>9</v>
      </c>
      <c r="M741" s="8">
        <v>0</v>
      </c>
      <c r="N741" s="8">
        <v>9</v>
      </c>
      <c r="O741" s="8">
        <v>9</v>
      </c>
    </row>
    <row r="742" spans="3:15" x14ac:dyDescent="0.35">
      <c r="D742" s="3" t="s">
        <v>13</v>
      </c>
      <c r="E742" s="3" t="s">
        <v>9</v>
      </c>
      <c r="F742" s="3" t="s">
        <v>10</v>
      </c>
      <c r="G742" s="8">
        <v>0</v>
      </c>
      <c r="H742" s="8">
        <v>0</v>
      </c>
      <c r="I742" s="8">
        <v>0</v>
      </c>
      <c r="J742" s="8">
        <v>0</v>
      </c>
      <c r="K742" s="8">
        <v>4</v>
      </c>
      <c r="L742" s="8">
        <v>4</v>
      </c>
      <c r="M742" s="8">
        <v>0</v>
      </c>
      <c r="N742" s="8">
        <v>4</v>
      </c>
      <c r="O742" s="8">
        <v>4</v>
      </c>
    </row>
    <row r="743" spans="3:15" x14ac:dyDescent="0.35">
      <c r="F743" s="3" t="s">
        <v>11</v>
      </c>
      <c r="G743" s="8">
        <v>0</v>
      </c>
      <c r="H743" s="8">
        <v>0</v>
      </c>
      <c r="I743" s="8">
        <v>0</v>
      </c>
      <c r="J743" s="8">
        <v>0</v>
      </c>
      <c r="K743" s="8">
        <v>5</v>
      </c>
      <c r="L743" s="8">
        <v>5</v>
      </c>
      <c r="M743" s="8">
        <v>0</v>
      </c>
      <c r="N743" s="8">
        <v>5</v>
      </c>
      <c r="O743" s="8">
        <v>5</v>
      </c>
    </row>
    <row r="744" spans="3:15" x14ac:dyDescent="0.35">
      <c r="E744" s="3" t="s">
        <v>12</v>
      </c>
      <c r="F744" s="3" t="s">
        <v>10</v>
      </c>
      <c r="G744" s="8">
        <v>0</v>
      </c>
      <c r="H744" s="8">
        <v>0</v>
      </c>
      <c r="I744" s="8">
        <v>0</v>
      </c>
      <c r="J744" s="8">
        <v>0</v>
      </c>
      <c r="K744" s="8">
        <v>0</v>
      </c>
      <c r="L744" s="8">
        <v>0</v>
      </c>
      <c r="M744" s="8">
        <v>0</v>
      </c>
      <c r="N744" s="8">
        <v>0</v>
      </c>
      <c r="O744" s="8">
        <v>0</v>
      </c>
    </row>
    <row r="745" spans="3:15" x14ac:dyDescent="0.35">
      <c r="F745" s="3" t="s">
        <v>11</v>
      </c>
      <c r="G745" s="8">
        <v>0</v>
      </c>
      <c r="H745" s="8">
        <v>0</v>
      </c>
      <c r="I745" s="8">
        <v>0</v>
      </c>
      <c r="J745" s="8">
        <v>0</v>
      </c>
      <c r="K745" s="8">
        <v>8</v>
      </c>
      <c r="L745" s="8">
        <v>8</v>
      </c>
      <c r="M745" s="8">
        <v>0</v>
      </c>
      <c r="N745" s="8">
        <v>8</v>
      </c>
      <c r="O745" s="8">
        <v>8</v>
      </c>
    </row>
    <row r="746" spans="3:15" x14ac:dyDescent="0.35">
      <c r="D746" s="3" t="s">
        <v>3</v>
      </c>
      <c r="E746" s="3" t="s">
        <v>9</v>
      </c>
      <c r="F746" s="3" t="s">
        <v>10</v>
      </c>
      <c r="G746" s="8">
        <v>0</v>
      </c>
      <c r="H746" s="8">
        <v>0</v>
      </c>
      <c r="I746" s="8">
        <v>0</v>
      </c>
      <c r="J746" s="8">
        <v>0</v>
      </c>
      <c r="K746" s="8">
        <v>5</v>
      </c>
      <c r="L746" s="8">
        <v>5</v>
      </c>
      <c r="M746" s="8">
        <v>0</v>
      </c>
      <c r="N746" s="8">
        <v>5</v>
      </c>
      <c r="O746" s="8">
        <v>5</v>
      </c>
    </row>
    <row r="747" spans="3:15" x14ac:dyDescent="0.35">
      <c r="F747" s="3" t="s">
        <v>11</v>
      </c>
      <c r="G747" s="8">
        <v>0</v>
      </c>
      <c r="H747" s="8">
        <v>0</v>
      </c>
      <c r="I747" s="8">
        <v>0</v>
      </c>
      <c r="J747" s="8">
        <v>0</v>
      </c>
      <c r="K747" s="8">
        <v>18</v>
      </c>
      <c r="L747" s="8">
        <v>18</v>
      </c>
      <c r="M747" s="8">
        <v>0</v>
      </c>
      <c r="N747" s="8">
        <v>18</v>
      </c>
      <c r="O747" s="8">
        <v>18</v>
      </c>
    </row>
    <row r="748" spans="3:15" x14ac:dyDescent="0.35">
      <c r="E748" s="3" t="s">
        <v>12</v>
      </c>
      <c r="F748" s="3" t="s">
        <v>10</v>
      </c>
      <c r="G748" s="8">
        <v>0</v>
      </c>
      <c r="H748" s="8">
        <v>0</v>
      </c>
      <c r="I748" s="8">
        <v>0</v>
      </c>
      <c r="J748" s="8">
        <v>0</v>
      </c>
      <c r="K748" s="8">
        <v>0</v>
      </c>
      <c r="L748" s="8">
        <v>0</v>
      </c>
      <c r="M748" s="8">
        <v>0</v>
      </c>
      <c r="N748" s="8">
        <v>0</v>
      </c>
      <c r="O748" s="8">
        <v>0</v>
      </c>
    </row>
    <row r="749" spans="3:15" x14ac:dyDescent="0.35">
      <c r="F749" s="3" t="s">
        <v>11</v>
      </c>
      <c r="G749" s="8">
        <v>0</v>
      </c>
      <c r="H749" s="8">
        <v>0</v>
      </c>
      <c r="I749" s="8">
        <v>0</v>
      </c>
      <c r="J749" s="8">
        <v>0</v>
      </c>
      <c r="K749" s="8">
        <v>15</v>
      </c>
      <c r="L749" s="8">
        <v>15</v>
      </c>
      <c r="M749" s="8">
        <v>0</v>
      </c>
      <c r="N749" s="8">
        <v>15</v>
      </c>
      <c r="O749" s="8">
        <v>15</v>
      </c>
    </row>
    <row r="750" spans="3:15" x14ac:dyDescent="0.35">
      <c r="C750" s="3" t="s">
        <v>3</v>
      </c>
      <c r="D750" s="3" t="s">
        <v>8</v>
      </c>
      <c r="E750" s="3" t="s">
        <v>9</v>
      </c>
      <c r="F750" s="3" t="s">
        <v>10</v>
      </c>
      <c r="G750" s="8">
        <v>68</v>
      </c>
      <c r="H750" s="8">
        <v>0</v>
      </c>
      <c r="I750" s="8">
        <v>68</v>
      </c>
      <c r="J750" s="8">
        <v>58</v>
      </c>
      <c r="K750" s="8">
        <v>4</v>
      </c>
      <c r="L750" s="8">
        <v>58</v>
      </c>
      <c r="M750" s="8">
        <v>125</v>
      </c>
      <c r="N750" s="8">
        <v>4</v>
      </c>
      <c r="O750" s="8">
        <v>123</v>
      </c>
    </row>
    <row r="751" spans="3:15" x14ac:dyDescent="0.35">
      <c r="F751" s="3" t="s">
        <v>11</v>
      </c>
      <c r="G751" s="8">
        <v>16</v>
      </c>
      <c r="H751" s="8">
        <v>16</v>
      </c>
      <c r="I751" s="8">
        <v>28</v>
      </c>
      <c r="J751" s="8">
        <v>7</v>
      </c>
      <c r="K751" s="8">
        <v>18</v>
      </c>
      <c r="L751" s="8">
        <v>19</v>
      </c>
      <c r="M751" s="8">
        <v>22</v>
      </c>
      <c r="N751" s="8">
        <v>30</v>
      </c>
      <c r="O751" s="8">
        <v>50</v>
      </c>
    </row>
    <row r="752" spans="3:15" x14ac:dyDescent="0.35">
      <c r="E752" s="3" t="s">
        <v>12</v>
      </c>
      <c r="F752" s="3" t="s">
        <v>10</v>
      </c>
      <c r="G752" s="8">
        <v>42</v>
      </c>
      <c r="H752" s="8">
        <v>0</v>
      </c>
      <c r="I752" s="8">
        <v>43</v>
      </c>
      <c r="J752" s="8">
        <v>39</v>
      </c>
      <c r="K752" s="8">
        <v>7</v>
      </c>
      <c r="L752" s="8">
        <v>43</v>
      </c>
      <c r="M752" s="8">
        <v>86</v>
      </c>
      <c r="N752" s="8">
        <v>4</v>
      </c>
      <c r="O752" s="8">
        <v>89</v>
      </c>
    </row>
    <row r="753" spans="2:35" x14ac:dyDescent="0.35">
      <c r="F753" s="3" t="s">
        <v>11</v>
      </c>
      <c r="G753" s="8">
        <v>20</v>
      </c>
      <c r="H753" s="8">
        <v>35</v>
      </c>
      <c r="I753" s="8">
        <v>50</v>
      </c>
      <c r="J753" s="8">
        <v>10</v>
      </c>
      <c r="K753" s="8">
        <v>15</v>
      </c>
      <c r="L753" s="8">
        <v>23</v>
      </c>
      <c r="M753" s="8">
        <v>22</v>
      </c>
      <c r="N753" s="8">
        <v>45</v>
      </c>
      <c r="O753" s="8">
        <v>68</v>
      </c>
    </row>
    <row r="754" spans="2:35" x14ac:dyDescent="0.35">
      <c r="D754" s="3" t="s">
        <v>13</v>
      </c>
      <c r="E754" s="3" t="s">
        <v>9</v>
      </c>
      <c r="F754" s="3" t="s">
        <v>10</v>
      </c>
      <c r="G754" s="8">
        <v>24</v>
      </c>
      <c r="H754" s="8">
        <v>3</v>
      </c>
      <c r="I754" s="8">
        <v>28</v>
      </c>
      <c r="J754" s="8">
        <v>32</v>
      </c>
      <c r="K754" s="8">
        <v>17</v>
      </c>
      <c r="L754" s="8">
        <v>47</v>
      </c>
      <c r="M754" s="8">
        <v>49</v>
      </c>
      <c r="N754" s="8">
        <v>20</v>
      </c>
      <c r="O754" s="8">
        <v>71</v>
      </c>
    </row>
    <row r="755" spans="2:35" x14ac:dyDescent="0.35">
      <c r="F755" s="3" t="s">
        <v>11</v>
      </c>
      <c r="G755" s="8">
        <v>9</v>
      </c>
      <c r="H755" s="8">
        <v>16</v>
      </c>
      <c r="I755" s="8">
        <v>22</v>
      </c>
      <c r="J755" s="8">
        <v>7</v>
      </c>
      <c r="K755" s="8">
        <v>21</v>
      </c>
      <c r="L755" s="8">
        <v>29</v>
      </c>
      <c r="M755" s="8">
        <v>12</v>
      </c>
      <c r="N755" s="8">
        <v>41</v>
      </c>
      <c r="O755" s="8">
        <v>53</v>
      </c>
    </row>
    <row r="756" spans="2:35" x14ac:dyDescent="0.35">
      <c r="E756" s="3" t="s">
        <v>12</v>
      </c>
      <c r="F756" s="3" t="s">
        <v>10</v>
      </c>
      <c r="G756" s="8">
        <v>30</v>
      </c>
      <c r="H756" s="8">
        <v>26</v>
      </c>
      <c r="I756" s="8">
        <v>52</v>
      </c>
      <c r="J756" s="8">
        <v>30</v>
      </c>
      <c r="K756" s="8">
        <v>21</v>
      </c>
      <c r="L756" s="8">
        <v>51</v>
      </c>
      <c r="M756" s="8">
        <v>55</v>
      </c>
      <c r="N756" s="8">
        <v>46</v>
      </c>
      <c r="O756" s="8">
        <v>104</v>
      </c>
    </row>
    <row r="757" spans="2:35" x14ac:dyDescent="0.35">
      <c r="F757" s="3" t="s">
        <v>11</v>
      </c>
      <c r="G757" s="8">
        <v>29</v>
      </c>
      <c r="H757" s="8">
        <v>114</v>
      </c>
      <c r="I757" s="8">
        <v>140</v>
      </c>
      <c r="J757" s="8">
        <v>14</v>
      </c>
      <c r="K757" s="8">
        <v>87</v>
      </c>
      <c r="L757" s="8">
        <v>105</v>
      </c>
      <c r="M757" s="8">
        <v>42</v>
      </c>
      <c r="N757" s="8">
        <v>202</v>
      </c>
      <c r="O757" s="8">
        <v>247</v>
      </c>
    </row>
    <row r="758" spans="2:35" x14ac:dyDescent="0.35">
      <c r="D758" s="3" t="s">
        <v>3</v>
      </c>
      <c r="E758" s="3" t="s">
        <v>9</v>
      </c>
      <c r="F758" s="3" t="s">
        <v>10</v>
      </c>
      <c r="G758" s="8">
        <v>90</v>
      </c>
      <c r="H758" s="8">
        <v>3</v>
      </c>
      <c r="I758" s="8">
        <v>93</v>
      </c>
      <c r="J758" s="8">
        <v>83</v>
      </c>
      <c r="K758" s="8">
        <v>13</v>
      </c>
      <c r="L758" s="8">
        <v>101</v>
      </c>
      <c r="M758" s="8">
        <v>177</v>
      </c>
      <c r="N758" s="8">
        <v>19</v>
      </c>
      <c r="O758" s="8">
        <v>197</v>
      </c>
    </row>
    <row r="759" spans="2:35" x14ac:dyDescent="0.35">
      <c r="F759" s="3" t="s">
        <v>11</v>
      </c>
      <c r="G759" s="8">
        <v>21</v>
      </c>
      <c r="H759" s="8">
        <v>34</v>
      </c>
      <c r="I759" s="8">
        <v>56</v>
      </c>
      <c r="J759" s="8">
        <v>13</v>
      </c>
      <c r="K759" s="8">
        <v>39</v>
      </c>
      <c r="L759" s="8">
        <v>52</v>
      </c>
      <c r="M759" s="8">
        <v>39</v>
      </c>
      <c r="N759" s="8">
        <v>71</v>
      </c>
      <c r="O759" s="8">
        <v>103</v>
      </c>
    </row>
    <row r="760" spans="2:35" x14ac:dyDescent="0.35">
      <c r="E760" s="3" t="s">
        <v>12</v>
      </c>
      <c r="F760" s="3" t="s">
        <v>10</v>
      </c>
      <c r="G760" s="8">
        <v>67</v>
      </c>
      <c r="H760" s="8">
        <v>28</v>
      </c>
      <c r="I760" s="8">
        <v>96</v>
      </c>
      <c r="J760" s="8">
        <v>72</v>
      </c>
      <c r="K760" s="8">
        <v>22</v>
      </c>
      <c r="L760" s="8">
        <v>95</v>
      </c>
      <c r="M760" s="8">
        <v>143</v>
      </c>
      <c r="N760" s="8">
        <v>48</v>
      </c>
      <c r="O760" s="8">
        <v>195</v>
      </c>
    </row>
    <row r="761" spans="2:35" x14ac:dyDescent="0.35">
      <c r="F761" s="3" t="s">
        <v>11</v>
      </c>
      <c r="G761" s="8">
        <v>46</v>
      </c>
      <c r="H761" s="8">
        <v>146</v>
      </c>
      <c r="I761" s="8">
        <v>186</v>
      </c>
      <c r="J761" s="8">
        <v>25</v>
      </c>
      <c r="K761" s="8">
        <v>100</v>
      </c>
      <c r="L761" s="8">
        <v>127</v>
      </c>
      <c r="M761" s="8">
        <v>64</v>
      </c>
      <c r="N761" s="8">
        <v>246</v>
      </c>
      <c r="O761" s="8">
        <v>316</v>
      </c>
    </row>
    <row r="762" spans="2:35" x14ac:dyDescent="0.35">
      <c r="B762" s="3" t="s">
        <v>35</v>
      </c>
      <c r="C762" s="3" t="s">
        <v>7</v>
      </c>
      <c r="D762" s="3" t="s">
        <v>8</v>
      </c>
      <c r="E762" s="3" t="s">
        <v>9</v>
      </c>
      <c r="F762" s="3" t="s">
        <v>10</v>
      </c>
      <c r="G762" s="8">
        <v>1592</v>
      </c>
      <c r="H762" s="8">
        <v>12</v>
      </c>
      <c r="I762" s="8">
        <v>1604</v>
      </c>
      <c r="J762" s="8">
        <v>1290</v>
      </c>
      <c r="K762" s="8">
        <v>9</v>
      </c>
      <c r="L762" s="8">
        <v>1299</v>
      </c>
      <c r="M762" s="8">
        <v>2884</v>
      </c>
      <c r="N762" s="8">
        <v>22</v>
      </c>
      <c r="O762" s="8">
        <v>2905</v>
      </c>
      <c r="P762" s="5" t="str">
        <f>B762</f>
        <v>Glen Eira (C)</v>
      </c>
      <c r="Q762" s="13">
        <f>I794/SUM(I794:I797)*100</f>
        <v>40.467728992319159</v>
      </c>
      <c r="R762" s="13">
        <f>L794/SUM(L794:L797)*100</f>
        <v>35.514823471521709</v>
      </c>
      <c r="S762" s="13">
        <f>L782/SUM(L782:L785)*100</f>
        <v>13.23529411764706</v>
      </c>
      <c r="T762" s="13">
        <f>L770/SUM(L770:L773)*100</f>
        <v>35.700099304865937</v>
      </c>
      <c r="U762" s="13">
        <f>O786/SUM(O786:O789)*100</f>
        <v>70.391872278664735</v>
      </c>
      <c r="V762" s="13">
        <f>O790/SUM(O790:O793)*100</f>
        <v>27.581318421674411</v>
      </c>
      <c r="W762" s="13">
        <f>M794/SUM(M794:M797)*100</f>
        <v>60</v>
      </c>
      <c r="X762" s="13">
        <f>N794/SUM(N794:N797)*100</f>
        <v>18.570143884892087</v>
      </c>
      <c r="Y762" s="13">
        <f>O794/SUM(O794:O797)*100</f>
        <v>38.095520969466556</v>
      </c>
      <c r="AA762" s="13">
        <f>I794</f>
        <v>3530</v>
      </c>
      <c r="AB762" s="13">
        <f>L794</f>
        <v>2887</v>
      </c>
      <c r="AC762" s="13">
        <f>L782</f>
        <v>9</v>
      </c>
      <c r="AD762" s="13">
        <f>L770</f>
        <v>2876</v>
      </c>
      <c r="AE762" s="13">
        <f>O786</f>
        <v>2910</v>
      </c>
      <c r="AF762" s="13">
        <f>O790</f>
        <v>3502</v>
      </c>
      <c r="AG762" s="13">
        <f>M794</f>
        <v>4758</v>
      </c>
      <c r="AH762" s="13">
        <f>N794</f>
        <v>1652</v>
      </c>
      <c r="AI762" s="13">
        <f>O794</f>
        <v>6413</v>
      </c>
    </row>
    <row r="763" spans="2:35" x14ac:dyDescent="0.35">
      <c r="F763" s="3" t="s">
        <v>11</v>
      </c>
      <c r="G763" s="8">
        <v>35</v>
      </c>
      <c r="H763" s="8">
        <v>53</v>
      </c>
      <c r="I763" s="8">
        <v>92</v>
      </c>
      <c r="J763" s="8">
        <v>16</v>
      </c>
      <c r="K763" s="8">
        <v>23</v>
      </c>
      <c r="L763" s="8">
        <v>40</v>
      </c>
      <c r="M763" s="8">
        <v>46</v>
      </c>
      <c r="N763" s="8">
        <v>78</v>
      </c>
      <c r="O763" s="8">
        <v>131</v>
      </c>
    </row>
    <row r="764" spans="2:35" x14ac:dyDescent="0.35">
      <c r="E764" s="3" t="s">
        <v>12</v>
      </c>
      <c r="F764" s="3" t="s">
        <v>10</v>
      </c>
      <c r="G764" s="8">
        <v>449</v>
      </c>
      <c r="H764" s="8">
        <v>20</v>
      </c>
      <c r="I764" s="8">
        <v>468</v>
      </c>
      <c r="J764" s="8">
        <v>480</v>
      </c>
      <c r="K764" s="8">
        <v>12</v>
      </c>
      <c r="L764" s="8">
        <v>497</v>
      </c>
      <c r="M764" s="8">
        <v>921</v>
      </c>
      <c r="N764" s="8">
        <v>32</v>
      </c>
      <c r="O764" s="8">
        <v>958</v>
      </c>
    </row>
    <row r="765" spans="2:35" x14ac:dyDescent="0.35">
      <c r="F765" s="3" t="s">
        <v>11</v>
      </c>
      <c r="G765" s="8">
        <v>16</v>
      </c>
      <c r="H765" s="8">
        <v>74</v>
      </c>
      <c r="I765" s="8">
        <v>92</v>
      </c>
      <c r="J765" s="8">
        <v>9</v>
      </c>
      <c r="K765" s="8">
        <v>26</v>
      </c>
      <c r="L765" s="8">
        <v>42</v>
      </c>
      <c r="M765" s="8">
        <v>28</v>
      </c>
      <c r="N765" s="8">
        <v>102</v>
      </c>
      <c r="O765" s="8">
        <v>133</v>
      </c>
    </row>
    <row r="766" spans="2:35" x14ac:dyDescent="0.35">
      <c r="D766" s="3" t="s">
        <v>13</v>
      </c>
      <c r="E766" s="3" t="s">
        <v>9</v>
      </c>
      <c r="F766" s="3" t="s">
        <v>10</v>
      </c>
      <c r="G766" s="8">
        <v>1053</v>
      </c>
      <c r="H766" s="8">
        <v>870</v>
      </c>
      <c r="I766" s="8">
        <v>1925</v>
      </c>
      <c r="J766" s="8">
        <v>815</v>
      </c>
      <c r="K766" s="8">
        <v>758</v>
      </c>
      <c r="L766" s="8">
        <v>1573</v>
      </c>
      <c r="M766" s="8">
        <v>1867</v>
      </c>
      <c r="N766" s="8">
        <v>1625</v>
      </c>
      <c r="O766" s="8">
        <v>3502</v>
      </c>
    </row>
    <row r="767" spans="2:35" x14ac:dyDescent="0.35">
      <c r="F767" s="3" t="s">
        <v>11</v>
      </c>
      <c r="G767" s="8">
        <v>69</v>
      </c>
      <c r="H767" s="8">
        <v>285</v>
      </c>
      <c r="I767" s="8">
        <v>355</v>
      </c>
      <c r="J767" s="8">
        <v>46</v>
      </c>
      <c r="K767" s="8">
        <v>192</v>
      </c>
      <c r="L767" s="8">
        <v>243</v>
      </c>
      <c r="M767" s="8">
        <v>118</v>
      </c>
      <c r="N767" s="8">
        <v>478</v>
      </c>
      <c r="O767" s="8">
        <v>598</v>
      </c>
    </row>
    <row r="768" spans="2:35" x14ac:dyDescent="0.35">
      <c r="E768" s="3" t="s">
        <v>12</v>
      </c>
      <c r="F768" s="3" t="s">
        <v>10</v>
      </c>
      <c r="G768" s="8">
        <v>808</v>
      </c>
      <c r="H768" s="8">
        <v>1843</v>
      </c>
      <c r="I768" s="8">
        <v>2652</v>
      </c>
      <c r="J768" s="8">
        <v>982</v>
      </c>
      <c r="K768" s="8">
        <v>1964</v>
      </c>
      <c r="L768" s="8">
        <v>2939</v>
      </c>
      <c r="M768" s="8">
        <v>1786</v>
      </c>
      <c r="N768" s="8">
        <v>3803</v>
      </c>
      <c r="O768" s="8">
        <v>5588</v>
      </c>
    </row>
    <row r="769" spans="3:15" x14ac:dyDescent="0.35">
      <c r="F769" s="3" t="s">
        <v>11</v>
      </c>
      <c r="G769" s="8">
        <v>142</v>
      </c>
      <c r="H769" s="8">
        <v>1389</v>
      </c>
      <c r="I769" s="8">
        <v>1542</v>
      </c>
      <c r="J769" s="8">
        <v>124</v>
      </c>
      <c r="K769" s="8">
        <v>1301</v>
      </c>
      <c r="L769" s="8">
        <v>1425</v>
      </c>
      <c r="M769" s="8">
        <v>270</v>
      </c>
      <c r="N769" s="8">
        <v>2694</v>
      </c>
      <c r="O769" s="8">
        <v>2964</v>
      </c>
    </row>
    <row r="770" spans="3:15" x14ac:dyDescent="0.35">
      <c r="D770" s="3" t="s">
        <v>3</v>
      </c>
      <c r="E770" s="3" t="s">
        <v>9</v>
      </c>
      <c r="F770" s="3" t="s">
        <v>10</v>
      </c>
      <c r="G770" s="8">
        <v>2646</v>
      </c>
      <c r="H770" s="8">
        <v>882</v>
      </c>
      <c r="I770" s="8">
        <v>3530</v>
      </c>
      <c r="J770" s="8">
        <v>2113</v>
      </c>
      <c r="K770" s="8">
        <v>767</v>
      </c>
      <c r="L770" s="8">
        <v>2876</v>
      </c>
      <c r="M770" s="8">
        <v>4754</v>
      </c>
      <c r="N770" s="8">
        <v>1648</v>
      </c>
      <c r="O770" s="8">
        <v>6405</v>
      </c>
    </row>
    <row r="771" spans="3:15" x14ac:dyDescent="0.35">
      <c r="F771" s="3" t="s">
        <v>11</v>
      </c>
      <c r="G771" s="8">
        <v>105</v>
      </c>
      <c r="H771" s="8">
        <v>341</v>
      </c>
      <c r="I771" s="8">
        <v>442</v>
      </c>
      <c r="J771" s="8">
        <v>63</v>
      </c>
      <c r="K771" s="8">
        <v>211</v>
      </c>
      <c r="L771" s="8">
        <v>283</v>
      </c>
      <c r="M771" s="8">
        <v>165</v>
      </c>
      <c r="N771" s="8">
        <v>553</v>
      </c>
      <c r="O771" s="8">
        <v>725</v>
      </c>
    </row>
    <row r="772" spans="3:15" x14ac:dyDescent="0.35">
      <c r="E772" s="3" t="s">
        <v>12</v>
      </c>
      <c r="F772" s="3" t="s">
        <v>10</v>
      </c>
      <c r="G772" s="8">
        <v>1258</v>
      </c>
      <c r="H772" s="8">
        <v>1862</v>
      </c>
      <c r="I772" s="8">
        <v>3115</v>
      </c>
      <c r="J772" s="8">
        <v>1460</v>
      </c>
      <c r="K772" s="8">
        <v>1974</v>
      </c>
      <c r="L772" s="8">
        <v>3433</v>
      </c>
      <c r="M772" s="8">
        <v>2713</v>
      </c>
      <c r="N772" s="8">
        <v>3835</v>
      </c>
      <c r="O772" s="8">
        <v>6551</v>
      </c>
    </row>
    <row r="773" spans="3:15" x14ac:dyDescent="0.35">
      <c r="F773" s="3" t="s">
        <v>11</v>
      </c>
      <c r="G773" s="8">
        <v>162</v>
      </c>
      <c r="H773" s="8">
        <v>1469</v>
      </c>
      <c r="I773" s="8">
        <v>1636</v>
      </c>
      <c r="J773" s="8">
        <v>134</v>
      </c>
      <c r="K773" s="8">
        <v>1330</v>
      </c>
      <c r="L773" s="8">
        <v>1464</v>
      </c>
      <c r="M773" s="8">
        <v>294</v>
      </c>
      <c r="N773" s="8">
        <v>2804</v>
      </c>
      <c r="O773" s="8">
        <v>3095</v>
      </c>
    </row>
    <row r="774" spans="3:15" x14ac:dyDescent="0.35">
      <c r="C774" s="3" t="s">
        <v>14</v>
      </c>
      <c r="D774" s="3" t="s">
        <v>8</v>
      </c>
      <c r="E774" s="3" t="s">
        <v>9</v>
      </c>
      <c r="F774" s="3" t="s">
        <v>10</v>
      </c>
      <c r="G774" s="8">
        <v>0</v>
      </c>
      <c r="H774" s="8">
        <v>0</v>
      </c>
      <c r="I774" s="8">
        <v>0</v>
      </c>
      <c r="J774" s="8">
        <v>0</v>
      </c>
      <c r="K774" s="8">
        <v>0</v>
      </c>
      <c r="L774" s="8">
        <v>0</v>
      </c>
      <c r="M774" s="8">
        <v>0</v>
      </c>
      <c r="N774" s="8">
        <v>0</v>
      </c>
      <c r="O774" s="8">
        <v>0</v>
      </c>
    </row>
    <row r="775" spans="3:15" x14ac:dyDescent="0.35">
      <c r="F775" s="3" t="s">
        <v>11</v>
      </c>
      <c r="G775" s="8">
        <v>0</v>
      </c>
      <c r="H775" s="8">
        <v>0</v>
      </c>
      <c r="I775" s="8">
        <v>0</v>
      </c>
      <c r="J775" s="8">
        <v>0</v>
      </c>
      <c r="K775" s="8">
        <v>12</v>
      </c>
      <c r="L775" s="8">
        <v>12</v>
      </c>
      <c r="M775" s="8">
        <v>0</v>
      </c>
      <c r="N775" s="8">
        <v>12</v>
      </c>
      <c r="O775" s="8">
        <v>12</v>
      </c>
    </row>
    <row r="776" spans="3:15" x14ac:dyDescent="0.35">
      <c r="E776" s="3" t="s">
        <v>12</v>
      </c>
      <c r="F776" s="3" t="s">
        <v>10</v>
      </c>
      <c r="G776" s="8">
        <v>0</v>
      </c>
      <c r="H776" s="8">
        <v>0</v>
      </c>
      <c r="I776" s="8">
        <v>0</v>
      </c>
      <c r="J776" s="8">
        <v>0</v>
      </c>
      <c r="K776" s="8">
        <v>0</v>
      </c>
      <c r="L776" s="8">
        <v>0</v>
      </c>
      <c r="M776" s="8">
        <v>0</v>
      </c>
      <c r="N776" s="8">
        <v>0</v>
      </c>
      <c r="O776" s="8">
        <v>0</v>
      </c>
    </row>
    <row r="777" spans="3:15" x14ac:dyDescent="0.35">
      <c r="F777" s="3" t="s">
        <v>11</v>
      </c>
      <c r="G777" s="8">
        <v>0</v>
      </c>
      <c r="H777" s="8">
        <v>0</v>
      </c>
      <c r="I777" s="8">
        <v>0</v>
      </c>
      <c r="J777" s="8">
        <v>0</v>
      </c>
      <c r="K777" s="8">
        <v>0</v>
      </c>
      <c r="L777" s="8">
        <v>0</v>
      </c>
      <c r="M777" s="8">
        <v>0</v>
      </c>
      <c r="N777" s="8">
        <v>0</v>
      </c>
      <c r="O777" s="8">
        <v>0</v>
      </c>
    </row>
    <row r="778" spans="3:15" x14ac:dyDescent="0.35">
      <c r="D778" s="3" t="s">
        <v>13</v>
      </c>
      <c r="E778" s="3" t="s">
        <v>9</v>
      </c>
      <c r="F778" s="3" t="s">
        <v>10</v>
      </c>
      <c r="G778" s="8">
        <v>0</v>
      </c>
      <c r="H778" s="8">
        <v>0</v>
      </c>
      <c r="I778" s="8">
        <v>0</v>
      </c>
      <c r="J778" s="8">
        <v>0</v>
      </c>
      <c r="K778" s="8">
        <v>6</v>
      </c>
      <c r="L778" s="8">
        <v>4</v>
      </c>
      <c r="M778" s="8">
        <v>0</v>
      </c>
      <c r="N778" s="8">
        <v>6</v>
      </c>
      <c r="O778" s="8">
        <v>4</v>
      </c>
    </row>
    <row r="779" spans="3:15" x14ac:dyDescent="0.35">
      <c r="F779" s="3" t="s">
        <v>11</v>
      </c>
      <c r="G779" s="8">
        <v>0</v>
      </c>
      <c r="H779" s="8">
        <v>0</v>
      </c>
      <c r="I779" s="8">
        <v>0</v>
      </c>
      <c r="J779" s="8">
        <v>0</v>
      </c>
      <c r="K779" s="8">
        <v>17</v>
      </c>
      <c r="L779" s="8">
        <v>17</v>
      </c>
      <c r="M779" s="8">
        <v>0</v>
      </c>
      <c r="N779" s="8">
        <v>17</v>
      </c>
      <c r="O779" s="8">
        <v>17</v>
      </c>
    </row>
    <row r="780" spans="3:15" x14ac:dyDescent="0.35">
      <c r="E780" s="3" t="s">
        <v>12</v>
      </c>
      <c r="F780" s="3" t="s">
        <v>10</v>
      </c>
      <c r="G780" s="8">
        <v>0</v>
      </c>
      <c r="H780" s="8">
        <v>0</v>
      </c>
      <c r="I780" s="8">
        <v>0</v>
      </c>
      <c r="J780" s="8">
        <v>0</v>
      </c>
      <c r="K780" s="8">
        <v>3</v>
      </c>
      <c r="L780" s="8">
        <v>3</v>
      </c>
      <c r="M780" s="8">
        <v>0</v>
      </c>
      <c r="N780" s="8">
        <v>3</v>
      </c>
      <c r="O780" s="8">
        <v>3</v>
      </c>
    </row>
    <row r="781" spans="3:15" x14ac:dyDescent="0.35">
      <c r="F781" s="3" t="s">
        <v>11</v>
      </c>
      <c r="G781" s="8">
        <v>0</v>
      </c>
      <c r="H781" s="8">
        <v>0</v>
      </c>
      <c r="I781" s="8">
        <v>0</v>
      </c>
      <c r="J781" s="8">
        <v>0</v>
      </c>
      <c r="K781" s="8">
        <v>26</v>
      </c>
      <c r="L781" s="8">
        <v>26</v>
      </c>
      <c r="M781" s="8">
        <v>0</v>
      </c>
      <c r="N781" s="8">
        <v>26</v>
      </c>
      <c r="O781" s="8">
        <v>26</v>
      </c>
    </row>
    <row r="782" spans="3:15" x14ac:dyDescent="0.35">
      <c r="D782" s="3" t="s">
        <v>3</v>
      </c>
      <c r="E782" s="3" t="s">
        <v>9</v>
      </c>
      <c r="F782" s="3" t="s">
        <v>10</v>
      </c>
      <c r="G782" s="8">
        <v>0</v>
      </c>
      <c r="H782" s="8">
        <v>0</v>
      </c>
      <c r="I782" s="8">
        <v>0</v>
      </c>
      <c r="J782" s="8">
        <v>0</v>
      </c>
      <c r="K782" s="8">
        <v>4</v>
      </c>
      <c r="L782" s="8">
        <v>9</v>
      </c>
      <c r="M782" s="8">
        <v>0</v>
      </c>
      <c r="N782" s="8">
        <v>4</v>
      </c>
      <c r="O782" s="8">
        <v>9</v>
      </c>
    </row>
    <row r="783" spans="3:15" x14ac:dyDescent="0.35">
      <c r="F783" s="3" t="s">
        <v>11</v>
      </c>
      <c r="G783" s="8">
        <v>0</v>
      </c>
      <c r="H783" s="8">
        <v>0</v>
      </c>
      <c r="I783" s="8">
        <v>0</v>
      </c>
      <c r="J783" s="8">
        <v>0</v>
      </c>
      <c r="K783" s="8">
        <v>25</v>
      </c>
      <c r="L783" s="8">
        <v>25</v>
      </c>
      <c r="M783" s="8">
        <v>0</v>
      </c>
      <c r="N783" s="8">
        <v>25</v>
      </c>
      <c r="O783" s="8">
        <v>25</v>
      </c>
    </row>
    <row r="784" spans="3:15" x14ac:dyDescent="0.35">
      <c r="E784" s="3" t="s">
        <v>12</v>
      </c>
      <c r="F784" s="3" t="s">
        <v>10</v>
      </c>
      <c r="G784" s="8">
        <v>0</v>
      </c>
      <c r="H784" s="8">
        <v>0</v>
      </c>
      <c r="I784" s="8">
        <v>0</v>
      </c>
      <c r="J784" s="8">
        <v>0</v>
      </c>
      <c r="K784" s="8">
        <v>4</v>
      </c>
      <c r="L784" s="8">
        <v>4</v>
      </c>
      <c r="M784" s="8">
        <v>0</v>
      </c>
      <c r="N784" s="8">
        <v>4</v>
      </c>
      <c r="O784" s="8">
        <v>4</v>
      </c>
    </row>
    <row r="785" spans="2:35" x14ac:dyDescent="0.35">
      <c r="F785" s="3" t="s">
        <v>11</v>
      </c>
      <c r="G785" s="8">
        <v>0</v>
      </c>
      <c r="H785" s="8">
        <v>0</v>
      </c>
      <c r="I785" s="8">
        <v>0</v>
      </c>
      <c r="J785" s="8">
        <v>0</v>
      </c>
      <c r="K785" s="8">
        <v>30</v>
      </c>
      <c r="L785" s="8">
        <v>30</v>
      </c>
      <c r="M785" s="8">
        <v>0</v>
      </c>
      <c r="N785" s="8">
        <v>30</v>
      </c>
      <c r="O785" s="8">
        <v>30</v>
      </c>
    </row>
    <row r="786" spans="2:35" x14ac:dyDescent="0.35">
      <c r="C786" s="3" t="s">
        <v>3</v>
      </c>
      <c r="D786" s="3" t="s">
        <v>8</v>
      </c>
      <c r="E786" s="3" t="s">
        <v>9</v>
      </c>
      <c r="F786" s="3" t="s">
        <v>10</v>
      </c>
      <c r="G786" s="8">
        <v>1592</v>
      </c>
      <c r="H786" s="8">
        <v>12</v>
      </c>
      <c r="I786" s="8">
        <v>1604</v>
      </c>
      <c r="J786" s="8">
        <v>1295</v>
      </c>
      <c r="K786" s="8">
        <v>9</v>
      </c>
      <c r="L786" s="8">
        <v>1306</v>
      </c>
      <c r="M786" s="8">
        <v>2882</v>
      </c>
      <c r="N786" s="8">
        <v>20</v>
      </c>
      <c r="O786" s="8">
        <v>2910</v>
      </c>
    </row>
    <row r="787" spans="2:35" x14ac:dyDescent="0.35">
      <c r="F787" s="3" t="s">
        <v>11</v>
      </c>
      <c r="G787" s="8">
        <v>35</v>
      </c>
      <c r="H787" s="8">
        <v>53</v>
      </c>
      <c r="I787" s="8">
        <v>92</v>
      </c>
      <c r="J787" s="8">
        <v>16</v>
      </c>
      <c r="K787" s="8">
        <v>32</v>
      </c>
      <c r="L787" s="8">
        <v>46</v>
      </c>
      <c r="M787" s="8">
        <v>46</v>
      </c>
      <c r="N787" s="8">
        <v>89</v>
      </c>
      <c r="O787" s="8">
        <v>136</v>
      </c>
    </row>
    <row r="788" spans="2:35" x14ac:dyDescent="0.35">
      <c r="E788" s="3" t="s">
        <v>12</v>
      </c>
      <c r="F788" s="3" t="s">
        <v>10</v>
      </c>
      <c r="G788" s="8">
        <v>449</v>
      </c>
      <c r="H788" s="8">
        <v>20</v>
      </c>
      <c r="I788" s="8">
        <v>468</v>
      </c>
      <c r="J788" s="8">
        <v>480</v>
      </c>
      <c r="K788" s="8">
        <v>17</v>
      </c>
      <c r="L788" s="8">
        <v>493</v>
      </c>
      <c r="M788" s="8">
        <v>921</v>
      </c>
      <c r="N788" s="8">
        <v>35</v>
      </c>
      <c r="O788" s="8">
        <v>956</v>
      </c>
    </row>
    <row r="789" spans="2:35" x14ac:dyDescent="0.35">
      <c r="F789" s="3" t="s">
        <v>11</v>
      </c>
      <c r="G789" s="8">
        <v>16</v>
      </c>
      <c r="H789" s="8">
        <v>74</v>
      </c>
      <c r="I789" s="8">
        <v>92</v>
      </c>
      <c r="J789" s="8">
        <v>9</v>
      </c>
      <c r="K789" s="8">
        <v>32</v>
      </c>
      <c r="L789" s="8">
        <v>39</v>
      </c>
      <c r="M789" s="8">
        <v>28</v>
      </c>
      <c r="N789" s="8">
        <v>107</v>
      </c>
      <c r="O789" s="8">
        <v>132</v>
      </c>
    </row>
    <row r="790" spans="2:35" x14ac:dyDescent="0.35">
      <c r="D790" s="3" t="s">
        <v>13</v>
      </c>
      <c r="E790" s="3" t="s">
        <v>9</v>
      </c>
      <c r="F790" s="3" t="s">
        <v>10</v>
      </c>
      <c r="G790" s="8">
        <v>1053</v>
      </c>
      <c r="H790" s="8">
        <v>870</v>
      </c>
      <c r="I790" s="8">
        <v>1925</v>
      </c>
      <c r="J790" s="8">
        <v>823</v>
      </c>
      <c r="K790" s="8">
        <v>763</v>
      </c>
      <c r="L790" s="8">
        <v>1576</v>
      </c>
      <c r="M790" s="8">
        <v>1870</v>
      </c>
      <c r="N790" s="8">
        <v>1635</v>
      </c>
      <c r="O790" s="8">
        <v>3502</v>
      </c>
    </row>
    <row r="791" spans="2:35" x14ac:dyDescent="0.35">
      <c r="F791" s="3" t="s">
        <v>11</v>
      </c>
      <c r="G791" s="8">
        <v>69</v>
      </c>
      <c r="H791" s="8">
        <v>285</v>
      </c>
      <c r="I791" s="8">
        <v>355</v>
      </c>
      <c r="J791" s="8">
        <v>46</v>
      </c>
      <c r="K791" s="8">
        <v>207</v>
      </c>
      <c r="L791" s="8">
        <v>258</v>
      </c>
      <c r="M791" s="8">
        <v>118</v>
      </c>
      <c r="N791" s="8">
        <v>493</v>
      </c>
      <c r="O791" s="8">
        <v>612</v>
      </c>
    </row>
    <row r="792" spans="2:35" x14ac:dyDescent="0.35">
      <c r="E792" s="3" t="s">
        <v>12</v>
      </c>
      <c r="F792" s="3" t="s">
        <v>10</v>
      </c>
      <c r="G792" s="8">
        <v>808</v>
      </c>
      <c r="H792" s="8">
        <v>1843</v>
      </c>
      <c r="I792" s="8">
        <v>2652</v>
      </c>
      <c r="J792" s="8">
        <v>982</v>
      </c>
      <c r="K792" s="8">
        <v>1960</v>
      </c>
      <c r="L792" s="8">
        <v>2944</v>
      </c>
      <c r="M792" s="8">
        <v>1786</v>
      </c>
      <c r="N792" s="8">
        <v>3806</v>
      </c>
      <c r="O792" s="8">
        <v>5594</v>
      </c>
    </row>
    <row r="793" spans="2:35" x14ac:dyDescent="0.35">
      <c r="F793" s="3" t="s">
        <v>11</v>
      </c>
      <c r="G793" s="8">
        <v>142</v>
      </c>
      <c r="H793" s="8">
        <v>1389</v>
      </c>
      <c r="I793" s="8">
        <v>1542</v>
      </c>
      <c r="J793" s="8">
        <v>124</v>
      </c>
      <c r="K793" s="8">
        <v>1330</v>
      </c>
      <c r="L793" s="8">
        <v>1449</v>
      </c>
      <c r="M793" s="8">
        <v>270</v>
      </c>
      <c r="N793" s="8">
        <v>2718</v>
      </c>
      <c r="O793" s="8">
        <v>2989</v>
      </c>
    </row>
    <row r="794" spans="2:35" x14ac:dyDescent="0.35">
      <c r="D794" s="3" t="s">
        <v>3</v>
      </c>
      <c r="E794" s="3" t="s">
        <v>9</v>
      </c>
      <c r="F794" s="3" t="s">
        <v>10</v>
      </c>
      <c r="G794" s="8">
        <v>2646</v>
      </c>
      <c r="H794" s="8">
        <v>882</v>
      </c>
      <c r="I794" s="8">
        <v>3530</v>
      </c>
      <c r="J794" s="8">
        <v>2107</v>
      </c>
      <c r="K794" s="8">
        <v>771</v>
      </c>
      <c r="L794" s="8">
        <v>2887</v>
      </c>
      <c r="M794" s="8">
        <v>4758</v>
      </c>
      <c r="N794" s="8">
        <v>1652</v>
      </c>
      <c r="O794" s="8">
        <v>6413</v>
      </c>
    </row>
    <row r="795" spans="2:35" x14ac:dyDescent="0.35">
      <c r="F795" s="3" t="s">
        <v>11</v>
      </c>
      <c r="G795" s="8">
        <v>105</v>
      </c>
      <c r="H795" s="8">
        <v>341</v>
      </c>
      <c r="I795" s="8">
        <v>442</v>
      </c>
      <c r="J795" s="8">
        <v>63</v>
      </c>
      <c r="K795" s="8">
        <v>240</v>
      </c>
      <c r="L795" s="8">
        <v>307</v>
      </c>
      <c r="M795" s="8">
        <v>165</v>
      </c>
      <c r="N795" s="8">
        <v>580</v>
      </c>
      <c r="O795" s="8">
        <v>745</v>
      </c>
    </row>
    <row r="796" spans="2:35" x14ac:dyDescent="0.35">
      <c r="E796" s="3" t="s">
        <v>12</v>
      </c>
      <c r="F796" s="3" t="s">
        <v>10</v>
      </c>
      <c r="G796" s="8">
        <v>1258</v>
      </c>
      <c r="H796" s="8">
        <v>1862</v>
      </c>
      <c r="I796" s="8">
        <v>3115</v>
      </c>
      <c r="J796" s="8">
        <v>1460</v>
      </c>
      <c r="K796" s="8">
        <v>1978</v>
      </c>
      <c r="L796" s="8">
        <v>3439</v>
      </c>
      <c r="M796" s="8">
        <v>2713</v>
      </c>
      <c r="N796" s="8">
        <v>3839</v>
      </c>
      <c r="O796" s="8">
        <v>6551</v>
      </c>
    </row>
    <row r="797" spans="2:35" x14ac:dyDescent="0.35">
      <c r="F797" s="3" t="s">
        <v>11</v>
      </c>
      <c r="G797" s="8">
        <v>162</v>
      </c>
      <c r="H797" s="8">
        <v>1469</v>
      </c>
      <c r="I797" s="8">
        <v>1636</v>
      </c>
      <c r="J797" s="8">
        <v>134</v>
      </c>
      <c r="K797" s="8">
        <v>1359</v>
      </c>
      <c r="L797" s="8">
        <v>1496</v>
      </c>
      <c r="M797" s="8">
        <v>294</v>
      </c>
      <c r="N797" s="8">
        <v>2825</v>
      </c>
      <c r="O797" s="8">
        <v>3125</v>
      </c>
    </row>
    <row r="798" spans="2:35" x14ac:dyDescent="0.35">
      <c r="B798" s="3" t="s">
        <v>36</v>
      </c>
      <c r="C798" s="3" t="s">
        <v>7</v>
      </c>
      <c r="D798" s="3" t="s">
        <v>8</v>
      </c>
      <c r="E798" s="3" t="s">
        <v>9</v>
      </c>
      <c r="F798" s="3" t="s">
        <v>10</v>
      </c>
      <c r="G798" s="8">
        <v>139</v>
      </c>
      <c r="H798" s="8">
        <v>0</v>
      </c>
      <c r="I798" s="8">
        <v>141</v>
      </c>
      <c r="J798" s="8">
        <v>113</v>
      </c>
      <c r="K798" s="8">
        <v>0</v>
      </c>
      <c r="L798" s="8">
        <v>113</v>
      </c>
      <c r="M798" s="8">
        <v>252</v>
      </c>
      <c r="N798" s="8">
        <v>0</v>
      </c>
      <c r="O798" s="8">
        <v>255</v>
      </c>
      <c r="P798" s="5" t="str">
        <f>B798</f>
        <v>Glenelg (S)</v>
      </c>
      <c r="Q798" s="13">
        <f>I830/SUM(I830:I833)*100</f>
        <v>22.305229455709714</v>
      </c>
      <c r="R798" s="13">
        <f>L830/SUM(L830:L833)*100</f>
        <v>21.668742216687424</v>
      </c>
      <c r="S798" s="13">
        <f>L818/SUM(L818:L821)*100</f>
        <v>4.2857142857142856</v>
      </c>
      <c r="T798" s="13">
        <f>L806/SUM(L806:L809)*100</f>
        <v>22.899728997289973</v>
      </c>
      <c r="U798" s="13">
        <f>O822/SUM(O822:O825)*100</f>
        <v>39.269406392694059</v>
      </c>
      <c r="V798" s="13">
        <f>O826/SUM(O826:O829)*100</f>
        <v>12.007332722273144</v>
      </c>
      <c r="W798" s="13">
        <f>M830/SUM(M830:M833)*100</f>
        <v>36.03696098562628</v>
      </c>
      <c r="X798" s="13">
        <f>N830/SUM(N830:N833)*100</f>
        <v>4.432855280312908</v>
      </c>
      <c r="Y798" s="13">
        <f>O830/SUM(O830:O833)*100</f>
        <v>22.080924855491329</v>
      </c>
      <c r="AA798" s="13">
        <f>I830</f>
        <v>209</v>
      </c>
      <c r="AB798" s="13">
        <f>L830</f>
        <v>174</v>
      </c>
      <c r="AC798" s="13">
        <f>L818</f>
        <v>3</v>
      </c>
      <c r="AD798" s="13">
        <f>L806</f>
        <v>169</v>
      </c>
      <c r="AE798" s="13">
        <f>O822</f>
        <v>258</v>
      </c>
      <c r="AF798" s="13">
        <f>O826</f>
        <v>131</v>
      </c>
      <c r="AG798" s="13">
        <f>M830</f>
        <v>351</v>
      </c>
      <c r="AH798" s="13">
        <f>N830</f>
        <v>34</v>
      </c>
      <c r="AI798" s="13">
        <f>O830</f>
        <v>382</v>
      </c>
    </row>
    <row r="799" spans="2:35" x14ac:dyDescent="0.35">
      <c r="F799" s="3" t="s">
        <v>11</v>
      </c>
      <c r="G799" s="8">
        <v>16</v>
      </c>
      <c r="H799" s="8">
        <v>25</v>
      </c>
      <c r="I799" s="8">
        <v>43</v>
      </c>
      <c r="J799" s="8">
        <v>20</v>
      </c>
      <c r="K799" s="8">
        <v>8</v>
      </c>
      <c r="L799" s="8">
        <v>26</v>
      </c>
      <c r="M799" s="8">
        <v>35</v>
      </c>
      <c r="N799" s="8">
        <v>32</v>
      </c>
      <c r="O799" s="8">
        <v>70</v>
      </c>
    </row>
    <row r="800" spans="2:35" x14ac:dyDescent="0.35">
      <c r="E800" s="3" t="s">
        <v>12</v>
      </c>
      <c r="F800" s="3" t="s">
        <v>10</v>
      </c>
      <c r="G800" s="8">
        <v>91</v>
      </c>
      <c r="H800" s="8">
        <v>8</v>
      </c>
      <c r="I800" s="8">
        <v>95</v>
      </c>
      <c r="J800" s="8">
        <v>88</v>
      </c>
      <c r="K800" s="8">
        <v>0</v>
      </c>
      <c r="L800" s="8">
        <v>88</v>
      </c>
      <c r="M800" s="8">
        <v>178</v>
      </c>
      <c r="N800" s="8">
        <v>8</v>
      </c>
      <c r="O800" s="8">
        <v>187</v>
      </c>
    </row>
    <row r="801" spans="3:15" x14ac:dyDescent="0.35">
      <c r="F801" s="3" t="s">
        <v>11</v>
      </c>
      <c r="G801" s="8">
        <v>33</v>
      </c>
      <c r="H801" s="8">
        <v>51</v>
      </c>
      <c r="I801" s="8">
        <v>84</v>
      </c>
      <c r="J801" s="8">
        <v>14</v>
      </c>
      <c r="K801" s="8">
        <v>18</v>
      </c>
      <c r="L801" s="8">
        <v>33</v>
      </c>
      <c r="M801" s="8">
        <v>42</v>
      </c>
      <c r="N801" s="8">
        <v>75</v>
      </c>
      <c r="O801" s="8">
        <v>118</v>
      </c>
    </row>
    <row r="802" spans="3:15" x14ac:dyDescent="0.35">
      <c r="D802" s="3" t="s">
        <v>13</v>
      </c>
      <c r="E802" s="3" t="s">
        <v>9</v>
      </c>
      <c r="F802" s="3" t="s">
        <v>10</v>
      </c>
      <c r="G802" s="8">
        <v>53</v>
      </c>
      <c r="H802" s="8">
        <v>15</v>
      </c>
      <c r="I802" s="8">
        <v>66</v>
      </c>
      <c r="J802" s="8">
        <v>50</v>
      </c>
      <c r="K802" s="8">
        <v>10</v>
      </c>
      <c r="L802" s="8">
        <v>58</v>
      </c>
      <c r="M802" s="8">
        <v>99</v>
      </c>
      <c r="N802" s="8">
        <v>25</v>
      </c>
      <c r="O802" s="8">
        <v>123</v>
      </c>
    </row>
    <row r="803" spans="3:15" x14ac:dyDescent="0.35">
      <c r="F803" s="3" t="s">
        <v>11</v>
      </c>
      <c r="G803" s="8">
        <v>30</v>
      </c>
      <c r="H803" s="8">
        <v>47</v>
      </c>
      <c r="I803" s="8">
        <v>74</v>
      </c>
      <c r="J803" s="8">
        <v>14</v>
      </c>
      <c r="K803" s="8">
        <v>22</v>
      </c>
      <c r="L803" s="8">
        <v>36</v>
      </c>
      <c r="M803" s="8">
        <v>42</v>
      </c>
      <c r="N803" s="8">
        <v>66</v>
      </c>
      <c r="O803" s="8">
        <v>110</v>
      </c>
    </row>
    <row r="804" spans="3:15" x14ac:dyDescent="0.35">
      <c r="E804" s="3" t="s">
        <v>12</v>
      </c>
      <c r="F804" s="3" t="s">
        <v>10</v>
      </c>
      <c r="G804" s="8">
        <v>81</v>
      </c>
      <c r="H804" s="8">
        <v>64</v>
      </c>
      <c r="I804" s="8">
        <v>146</v>
      </c>
      <c r="J804" s="8">
        <v>97</v>
      </c>
      <c r="K804" s="8">
        <v>59</v>
      </c>
      <c r="L804" s="8">
        <v>151</v>
      </c>
      <c r="M804" s="8">
        <v>177</v>
      </c>
      <c r="N804" s="8">
        <v>117</v>
      </c>
      <c r="O804" s="8">
        <v>294</v>
      </c>
    </row>
    <row r="805" spans="3:15" x14ac:dyDescent="0.35">
      <c r="F805" s="3" t="s">
        <v>11</v>
      </c>
      <c r="G805" s="8">
        <v>71</v>
      </c>
      <c r="H805" s="8">
        <v>221</v>
      </c>
      <c r="I805" s="8">
        <v>293</v>
      </c>
      <c r="J805" s="8">
        <v>70</v>
      </c>
      <c r="K805" s="8">
        <v>155</v>
      </c>
      <c r="L805" s="8">
        <v>222</v>
      </c>
      <c r="M805" s="8">
        <v>141</v>
      </c>
      <c r="N805" s="8">
        <v>378</v>
      </c>
      <c r="O805" s="8">
        <v>513</v>
      </c>
    </row>
    <row r="806" spans="3:15" x14ac:dyDescent="0.35">
      <c r="D806" s="3" t="s">
        <v>3</v>
      </c>
      <c r="E806" s="3" t="s">
        <v>9</v>
      </c>
      <c r="F806" s="3" t="s">
        <v>10</v>
      </c>
      <c r="G806" s="8">
        <v>194</v>
      </c>
      <c r="H806" s="8">
        <v>12</v>
      </c>
      <c r="I806" s="8">
        <v>209</v>
      </c>
      <c r="J806" s="8">
        <v>157</v>
      </c>
      <c r="K806" s="8">
        <v>10</v>
      </c>
      <c r="L806" s="8">
        <v>169</v>
      </c>
      <c r="M806" s="8">
        <v>351</v>
      </c>
      <c r="N806" s="8">
        <v>28</v>
      </c>
      <c r="O806" s="8">
        <v>381</v>
      </c>
    </row>
    <row r="807" spans="3:15" x14ac:dyDescent="0.35">
      <c r="F807" s="3" t="s">
        <v>11</v>
      </c>
      <c r="G807" s="8">
        <v>43</v>
      </c>
      <c r="H807" s="8">
        <v>70</v>
      </c>
      <c r="I807" s="8">
        <v>117</v>
      </c>
      <c r="J807" s="8">
        <v>27</v>
      </c>
      <c r="K807" s="8">
        <v>30</v>
      </c>
      <c r="L807" s="8">
        <v>63</v>
      </c>
      <c r="M807" s="8">
        <v>75</v>
      </c>
      <c r="N807" s="8">
        <v>98</v>
      </c>
      <c r="O807" s="8">
        <v>175</v>
      </c>
    </row>
    <row r="808" spans="3:15" x14ac:dyDescent="0.35">
      <c r="E808" s="3" t="s">
        <v>12</v>
      </c>
      <c r="F808" s="3" t="s">
        <v>10</v>
      </c>
      <c r="G808" s="8">
        <v>177</v>
      </c>
      <c r="H808" s="8">
        <v>67</v>
      </c>
      <c r="I808" s="8">
        <v>238</v>
      </c>
      <c r="J808" s="8">
        <v>187</v>
      </c>
      <c r="K808" s="8">
        <v>59</v>
      </c>
      <c r="L808" s="8">
        <v>243</v>
      </c>
      <c r="M808" s="8">
        <v>359</v>
      </c>
      <c r="N808" s="8">
        <v>124</v>
      </c>
      <c r="O808" s="8">
        <v>481</v>
      </c>
    </row>
    <row r="809" spans="3:15" x14ac:dyDescent="0.35">
      <c r="F809" s="3" t="s">
        <v>11</v>
      </c>
      <c r="G809" s="8">
        <v>99</v>
      </c>
      <c r="H809" s="8">
        <v>267</v>
      </c>
      <c r="I809" s="8">
        <v>373</v>
      </c>
      <c r="J809" s="8">
        <v>85</v>
      </c>
      <c r="K809" s="8">
        <v>177</v>
      </c>
      <c r="L809" s="8">
        <v>263</v>
      </c>
      <c r="M809" s="8">
        <v>185</v>
      </c>
      <c r="N809" s="8">
        <v>446</v>
      </c>
      <c r="O809" s="8">
        <v>632</v>
      </c>
    </row>
    <row r="810" spans="3:15" x14ac:dyDescent="0.35">
      <c r="C810" s="3" t="s">
        <v>14</v>
      </c>
      <c r="D810" s="3" t="s">
        <v>8</v>
      </c>
      <c r="E810" s="3" t="s">
        <v>9</v>
      </c>
      <c r="F810" s="3" t="s">
        <v>10</v>
      </c>
      <c r="G810" s="8">
        <v>0</v>
      </c>
      <c r="H810" s="8">
        <v>0</v>
      </c>
      <c r="I810" s="8">
        <v>0</v>
      </c>
      <c r="J810" s="8">
        <v>0</v>
      </c>
      <c r="K810" s="8">
        <v>0</v>
      </c>
      <c r="L810" s="8">
        <v>0</v>
      </c>
      <c r="M810" s="8">
        <v>0</v>
      </c>
      <c r="N810" s="8">
        <v>0</v>
      </c>
      <c r="O810" s="8">
        <v>0</v>
      </c>
    </row>
    <row r="811" spans="3:15" x14ac:dyDescent="0.35">
      <c r="F811" s="3" t="s">
        <v>11</v>
      </c>
      <c r="G811" s="8">
        <v>0</v>
      </c>
      <c r="H811" s="8">
        <v>0</v>
      </c>
      <c r="I811" s="8">
        <v>0</v>
      </c>
      <c r="J811" s="8">
        <v>0</v>
      </c>
      <c r="K811" s="8">
        <v>18</v>
      </c>
      <c r="L811" s="8">
        <v>17</v>
      </c>
      <c r="M811" s="8">
        <v>0</v>
      </c>
      <c r="N811" s="8">
        <v>18</v>
      </c>
      <c r="O811" s="8">
        <v>17</v>
      </c>
    </row>
    <row r="812" spans="3:15" x14ac:dyDescent="0.35">
      <c r="E812" s="3" t="s">
        <v>12</v>
      </c>
      <c r="F812" s="3" t="s">
        <v>10</v>
      </c>
      <c r="G812" s="8">
        <v>0</v>
      </c>
      <c r="H812" s="8">
        <v>0</v>
      </c>
      <c r="I812" s="8">
        <v>0</v>
      </c>
      <c r="J812" s="8">
        <v>0</v>
      </c>
      <c r="K812" s="8">
        <v>0</v>
      </c>
      <c r="L812" s="8">
        <v>0</v>
      </c>
      <c r="M812" s="8">
        <v>0</v>
      </c>
      <c r="N812" s="8">
        <v>0</v>
      </c>
      <c r="O812" s="8">
        <v>0</v>
      </c>
    </row>
    <row r="813" spans="3:15" x14ac:dyDescent="0.35">
      <c r="F813" s="3" t="s">
        <v>11</v>
      </c>
      <c r="G813" s="8">
        <v>0</v>
      </c>
      <c r="H813" s="8">
        <v>0</v>
      </c>
      <c r="I813" s="8">
        <v>0</v>
      </c>
      <c r="J813" s="8">
        <v>0</v>
      </c>
      <c r="K813" s="8">
        <v>4</v>
      </c>
      <c r="L813" s="8">
        <v>4</v>
      </c>
      <c r="M813" s="8">
        <v>0</v>
      </c>
      <c r="N813" s="8">
        <v>4</v>
      </c>
      <c r="O813" s="8">
        <v>4</v>
      </c>
    </row>
    <row r="814" spans="3:15" x14ac:dyDescent="0.35">
      <c r="D814" s="3" t="s">
        <v>13</v>
      </c>
      <c r="E814" s="3" t="s">
        <v>9</v>
      </c>
      <c r="F814" s="3" t="s">
        <v>10</v>
      </c>
      <c r="G814" s="8">
        <v>0</v>
      </c>
      <c r="H814" s="8">
        <v>0</v>
      </c>
      <c r="I814" s="8">
        <v>0</v>
      </c>
      <c r="J814" s="8">
        <v>0</v>
      </c>
      <c r="K814" s="8">
        <v>0</v>
      </c>
      <c r="L814" s="8">
        <v>0</v>
      </c>
      <c r="M814" s="8">
        <v>0</v>
      </c>
      <c r="N814" s="8">
        <v>0</v>
      </c>
      <c r="O814" s="8">
        <v>0</v>
      </c>
    </row>
    <row r="815" spans="3:15" x14ac:dyDescent="0.35">
      <c r="F815" s="3" t="s">
        <v>11</v>
      </c>
      <c r="G815" s="8">
        <v>0</v>
      </c>
      <c r="H815" s="8">
        <v>0</v>
      </c>
      <c r="I815" s="8">
        <v>0</v>
      </c>
      <c r="J815" s="8">
        <v>0</v>
      </c>
      <c r="K815" s="8">
        <v>25</v>
      </c>
      <c r="L815" s="8">
        <v>25</v>
      </c>
      <c r="M815" s="8">
        <v>0</v>
      </c>
      <c r="N815" s="8">
        <v>25</v>
      </c>
      <c r="O815" s="8">
        <v>25</v>
      </c>
    </row>
    <row r="816" spans="3:15" x14ac:dyDescent="0.35">
      <c r="E816" s="3" t="s">
        <v>12</v>
      </c>
      <c r="F816" s="3" t="s">
        <v>10</v>
      </c>
      <c r="G816" s="8">
        <v>0</v>
      </c>
      <c r="H816" s="8">
        <v>0</v>
      </c>
      <c r="I816" s="8">
        <v>0</v>
      </c>
      <c r="J816" s="8">
        <v>0</v>
      </c>
      <c r="K816" s="8">
        <v>4</v>
      </c>
      <c r="L816" s="8">
        <v>6</v>
      </c>
      <c r="M816" s="8">
        <v>0</v>
      </c>
      <c r="N816" s="8">
        <v>4</v>
      </c>
      <c r="O816" s="8">
        <v>6</v>
      </c>
    </row>
    <row r="817" spans="3:15" x14ac:dyDescent="0.35">
      <c r="F817" s="3" t="s">
        <v>11</v>
      </c>
      <c r="G817" s="8">
        <v>0</v>
      </c>
      <c r="H817" s="8">
        <v>0</v>
      </c>
      <c r="I817" s="8">
        <v>0</v>
      </c>
      <c r="J817" s="8">
        <v>0</v>
      </c>
      <c r="K817" s="8">
        <v>10</v>
      </c>
      <c r="L817" s="8">
        <v>10</v>
      </c>
      <c r="M817" s="8">
        <v>0</v>
      </c>
      <c r="N817" s="8">
        <v>10</v>
      </c>
      <c r="O817" s="8">
        <v>10</v>
      </c>
    </row>
    <row r="818" spans="3:15" x14ac:dyDescent="0.35">
      <c r="D818" s="3" t="s">
        <v>3</v>
      </c>
      <c r="E818" s="3" t="s">
        <v>9</v>
      </c>
      <c r="F818" s="3" t="s">
        <v>10</v>
      </c>
      <c r="G818" s="8">
        <v>0</v>
      </c>
      <c r="H818" s="8">
        <v>0</v>
      </c>
      <c r="I818" s="8">
        <v>0</v>
      </c>
      <c r="J818" s="8">
        <v>0</v>
      </c>
      <c r="K818" s="8">
        <v>3</v>
      </c>
      <c r="L818" s="8">
        <v>3</v>
      </c>
      <c r="M818" s="8">
        <v>0</v>
      </c>
      <c r="N818" s="8">
        <v>3</v>
      </c>
      <c r="O818" s="8">
        <v>3</v>
      </c>
    </row>
    <row r="819" spans="3:15" x14ac:dyDescent="0.35">
      <c r="F819" s="3" t="s">
        <v>11</v>
      </c>
      <c r="G819" s="8">
        <v>0</v>
      </c>
      <c r="H819" s="8">
        <v>0</v>
      </c>
      <c r="I819" s="8">
        <v>0</v>
      </c>
      <c r="J819" s="8">
        <v>5</v>
      </c>
      <c r="K819" s="8">
        <v>39</v>
      </c>
      <c r="L819" s="8">
        <v>46</v>
      </c>
      <c r="M819" s="8">
        <v>5</v>
      </c>
      <c r="N819" s="8">
        <v>39</v>
      </c>
      <c r="O819" s="8">
        <v>46</v>
      </c>
    </row>
    <row r="820" spans="3:15" x14ac:dyDescent="0.35">
      <c r="E820" s="3" t="s">
        <v>12</v>
      </c>
      <c r="F820" s="3" t="s">
        <v>10</v>
      </c>
      <c r="G820" s="8">
        <v>0</v>
      </c>
      <c r="H820" s="8">
        <v>0</v>
      </c>
      <c r="I820" s="8">
        <v>0</v>
      </c>
      <c r="J820" s="8">
        <v>0</v>
      </c>
      <c r="K820" s="8">
        <v>4</v>
      </c>
      <c r="L820" s="8">
        <v>6</v>
      </c>
      <c r="M820" s="8">
        <v>0</v>
      </c>
      <c r="N820" s="8">
        <v>4</v>
      </c>
      <c r="O820" s="8">
        <v>6</v>
      </c>
    </row>
    <row r="821" spans="3:15" x14ac:dyDescent="0.35">
      <c r="F821" s="3" t="s">
        <v>11</v>
      </c>
      <c r="G821" s="8">
        <v>0</v>
      </c>
      <c r="H821" s="8">
        <v>0</v>
      </c>
      <c r="I821" s="8">
        <v>0</v>
      </c>
      <c r="J821" s="8">
        <v>0</v>
      </c>
      <c r="K821" s="8">
        <v>15</v>
      </c>
      <c r="L821" s="8">
        <v>15</v>
      </c>
      <c r="M821" s="8">
        <v>0</v>
      </c>
      <c r="N821" s="8">
        <v>15</v>
      </c>
      <c r="O821" s="8">
        <v>15</v>
      </c>
    </row>
    <row r="822" spans="3:15" x14ac:dyDescent="0.35">
      <c r="C822" s="3" t="s">
        <v>3</v>
      </c>
      <c r="D822" s="3" t="s">
        <v>8</v>
      </c>
      <c r="E822" s="3" t="s">
        <v>9</v>
      </c>
      <c r="F822" s="3" t="s">
        <v>10</v>
      </c>
      <c r="G822" s="8">
        <v>139</v>
      </c>
      <c r="H822" s="8">
        <v>0</v>
      </c>
      <c r="I822" s="8">
        <v>141</v>
      </c>
      <c r="J822" s="8">
        <v>113</v>
      </c>
      <c r="K822" s="8">
        <v>0</v>
      </c>
      <c r="L822" s="8">
        <v>113</v>
      </c>
      <c r="M822" s="8">
        <v>252</v>
      </c>
      <c r="N822" s="8">
        <v>5</v>
      </c>
      <c r="O822" s="8">
        <v>258</v>
      </c>
    </row>
    <row r="823" spans="3:15" x14ac:dyDescent="0.35">
      <c r="F823" s="3" t="s">
        <v>11</v>
      </c>
      <c r="G823" s="8">
        <v>16</v>
      </c>
      <c r="H823" s="8">
        <v>25</v>
      </c>
      <c r="I823" s="8">
        <v>43</v>
      </c>
      <c r="J823" s="8">
        <v>21</v>
      </c>
      <c r="K823" s="8">
        <v>22</v>
      </c>
      <c r="L823" s="8">
        <v>44</v>
      </c>
      <c r="M823" s="8">
        <v>36</v>
      </c>
      <c r="N823" s="8">
        <v>49</v>
      </c>
      <c r="O823" s="8">
        <v>89</v>
      </c>
    </row>
    <row r="824" spans="3:15" x14ac:dyDescent="0.35">
      <c r="E824" s="3" t="s">
        <v>12</v>
      </c>
      <c r="F824" s="3" t="s">
        <v>10</v>
      </c>
      <c r="G824" s="8">
        <v>91</v>
      </c>
      <c r="H824" s="8">
        <v>8</v>
      </c>
      <c r="I824" s="8">
        <v>95</v>
      </c>
      <c r="J824" s="8">
        <v>88</v>
      </c>
      <c r="K824" s="8">
        <v>0</v>
      </c>
      <c r="L824" s="8">
        <v>88</v>
      </c>
      <c r="M824" s="8">
        <v>178</v>
      </c>
      <c r="N824" s="8">
        <v>8</v>
      </c>
      <c r="O824" s="8">
        <v>187</v>
      </c>
    </row>
    <row r="825" spans="3:15" x14ac:dyDescent="0.35">
      <c r="F825" s="3" t="s">
        <v>11</v>
      </c>
      <c r="G825" s="8">
        <v>33</v>
      </c>
      <c r="H825" s="8">
        <v>51</v>
      </c>
      <c r="I825" s="8">
        <v>84</v>
      </c>
      <c r="J825" s="8">
        <v>14</v>
      </c>
      <c r="K825" s="8">
        <v>27</v>
      </c>
      <c r="L825" s="8">
        <v>39</v>
      </c>
      <c r="M825" s="8">
        <v>42</v>
      </c>
      <c r="N825" s="8">
        <v>77</v>
      </c>
      <c r="O825" s="8">
        <v>123</v>
      </c>
    </row>
    <row r="826" spans="3:15" x14ac:dyDescent="0.35">
      <c r="D826" s="3" t="s">
        <v>13</v>
      </c>
      <c r="E826" s="3" t="s">
        <v>9</v>
      </c>
      <c r="F826" s="3" t="s">
        <v>10</v>
      </c>
      <c r="G826" s="8">
        <v>53</v>
      </c>
      <c r="H826" s="8">
        <v>15</v>
      </c>
      <c r="I826" s="8">
        <v>66</v>
      </c>
      <c r="J826" s="8">
        <v>50</v>
      </c>
      <c r="K826" s="8">
        <v>11</v>
      </c>
      <c r="L826" s="8">
        <v>57</v>
      </c>
      <c r="M826" s="8">
        <v>99</v>
      </c>
      <c r="N826" s="8">
        <v>27</v>
      </c>
      <c r="O826" s="8">
        <v>131</v>
      </c>
    </row>
    <row r="827" spans="3:15" x14ac:dyDescent="0.35">
      <c r="F827" s="3" t="s">
        <v>11</v>
      </c>
      <c r="G827" s="8">
        <v>30</v>
      </c>
      <c r="H827" s="8">
        <v>47</v>
      </c>
      <c r="I827" s="8">
        <v>74</v>
      </c>
      <c r="J827" s="8">
        <v>10</v>
      </c>
      <c r="K827" s="8">
        <v>49</v>
      </c>
      <c r="L827" s="8">
        <v>62</v>
      </c>
      <c r="M827" s="8">
        <v>43</v>
      </c>
      <c r="N827" s="8">
        <v>90</v>
      </c>
      <c r="O827" s="8">
        <v>137</v>
      </c>
    </row>
    <row r="828" spans="3:15" x14ac:dyDescent="0.35">
      <c r="E828" s="3" t="s">
        <v>12</v>
      </c>
      <c r="F828" s="3" t="s">
        <v>10</v>
      </c>
      <c r="G828" s="8">
        <v>81</v>
      </c>
      <c r="H828" s="8">
        <v>64</v>
      </c>
      <c r="I828" s="8">
        <v>146</v>
      </c>
      <c r="J828" s="8">
        <v>96</v>
      </c>
      <c r="K828" s="8">
        <v>61</v>
      </c>
      <c r="L828" s="8">
        <v>160</v>
      </c>
      <c r="M828" s="8">
        <v>175</v>
      </c>
      <c r="N828" s="8">
        <v>122</v>
      </c>
      <c r="O828" s="8">
        <v>304</v>
      </c>
    </row>
    <row r="829" spans="3:15" x14ac:dyDescent="0.35">
      <c r="F829" s="3" t="s">
        <v>11</v>
      </c>
      <c r="G829" s="8">
        <v>71</v>
      </c>
      <c r="H829" s="8">
        <v>221</v>
      </c>
      <c r="I829" s="8">
        <v>293</v>
      </c>
      <c r="J829" s="8">
        <v>70</v>
      </c>
      <c r="K829" s="8">
        <v>164</v>
      </c>
      <c r="L829" s="8">
        <v>232</v>
      </c>
      <c r="M829" s="8">
        <v>141</v>
      </c>
      <c r="N829" s="8">
        <v>387</v>
      </c>
      <c r="O829" s="8">
        <v>519</v>
      </c>
    </row>
    <row r="830" spans="3:15" x14ac:dyDescent="0.35">
      <c r="D830" s="3" t="s">
        <v>3</v>
      </c>
      <c r="E830" s="3" t="s">
        <v>9</v>
      </c>
      <c r="F830" s="3" t="s">
        <v>10</v>
      </c>
      <c r="G830" s="8">
        <v>194</v>
      </c>
      <c r="H830" s="8">
        <v>12</v>
      </c>
      <c r="I830" s="8">
        <v>209</v>
      </c>
      <c r="J830" s="8">
        <v>157</v>
      </c>
      <c r="K830" s="8">
        <v>14</v>
      </c>
      <c r="L830" s="8">
        <v>174</v>
      </c>
      <c r="M830" s="8">
        <v>351</v>
      </c>
      <c r="N830" s="8">
        <v>34</v>
      </c>
      <c r="O830" s="8">
        <v>382</v>
      </c>
    </row>
    <row r="831" spans="3:15" x14ac:dyDescent="0.35">
      <c r="F831" s="3" t="s">
        <v>11</v>
      </c>
      <c r="G831" s="8">
        <v>43</v>
      </c>
      <c r="H831" s="8">
        <v>70</v>
      </c>
      <c r="I831" s="8">
        <v>117</v>
      </c>
      <c r="J831" s="8">
        <v>33</v>
      </c>
      <c r="K831" s="8">
        <v>73</v>
      </c>
      <c r="L831" s="8">
        <v>105</v>
      </c>
      <c r="M831" s="8">
        <v>78</v>
      </c>
      <c r="N831" s="8">
        <v>137</v>
      </c>
      <c r="O831" s="8">
        <v>217</v>
      </c>
    </row>
    <row r="832" spans="3:15" x14ac:dyDescent="0.35">
      <c r="E832" s="3" t="s">
        <v>12</v>
      </c>
      <c r="F832" s="3" t="s">
        <v>10</v>
      </c>
      <c r="G832" s="8">
        <v>177</v>
      </c>
      <c r="H832" s="8">
        <v>67</v>
      </c>
      <c r="I832" s="8">
        <v>238</v>
      </c>
      <c r="J832" s="8">
        <v>185</v>
      </c>
      <c r="K832" s="8">
        <v>61</v>
      </c>
      <c r="L832" s="8">
        <v>252</v>
      </c>
      <c r="M832" s="8">
        <v>360</v>
      </c>
      <c r="N832" s="8">
        <v>133</v>
      </c>
      <c r="O832" s="8">
        <v>487</v>
      </c>
    </row>
    <row r="833" spans="2:35" x14ac:dyDescent="0.35">
      <c r="F833" s="3" t="s">
        <v>11</v>
      </c>
      <c r="G833" s="8">
        <v>99</v>
      </c>
      <c r="H833" s="8">
        <v>267</v>
      </c>
      <c r="I833" s="8">
        <v>373</v>
      </c>
      <c r="J833" s="8">
        <v>85</v>
      </c>
      <c r="K833" s="8">
        <v>190</v>
      </c>
      <c r="L833" s="8">
        <v>272</v>
      </c>
      <c r="M833" s="8">
        <v>185</v>
      </c>
      <c r="N833" s="8">
        <v>463</v>
      </c>
      <c r="O833" s="8">
        <v>644</v>
      </c>
    </row>
    <row r="834" spans="2:35" x14ac:dyDescent="0.35">
      <c r="B834" s="3" t="s">
        <v>37</v>
      </c>
      <c r="C834" s="3" t="s">
        <v>7</v>
      </c>
      <c r="D834" s="3" t="s">
        <v>8</v>
      </c>
      <c r="E834" s="3" t="s">
        <v>9</v>
      </c>
      <c r="F834" s="3" t="s">
        <v>10</v>
      </c>
      <c r="G834" s="8">
        <v>288</v>
      </c>
      <c r="H834" s="8">
        <v>6</v>
      </c>
      <c r="I834" s="8">
        <v>289</v>
      </c>
      <c r="J834" s="8">
        <v>188</v>
      </c>
      <c r="K834" s="8">
        <v>3</v>
      </c>
      <c r="L834" s="8">
        <v>189</v>
      </c>
      <c r="M834" s="8">
        <v>476</v>
      </c>
      <c r="N834" s="8">
        <v>5</v>
      </c>
      <c r="O834" s="8">
        <v>482</v>
      </c>
      <c r="P834" s="5" t="str">
        <f>B834</f>
        <v>Golden Plains (S)</v>
      </c>
      <c r="Q834" s="13">
        <f>I866/SUM(I866:I869)*100</f>
        <v>29.343907714491706</v>
      </c>
      <c r="R834" s="13">
        <f>L866/SUM(L866:L869)*100</f>
        <v>26.70598146588037</v>
      </c>
      <c r="S834" s="13">
        <f>L854/SUM(L854:L857)*100</f>
        <v>8.3333333333333321</v>
      </c>
      <c r="T834" s="13">
        <f>L842/SUM(L842:L845)*100</f>
        <v>27.154046997389038</v>
      </c>
      <c r="U834" s="13">
        <f>O858/SUM(O858:O861)*100</f>
        <v>46.835443037974684</v>
      </c>
      <c r="V834" s="13">
        <f>O862/SUM(O862:O865)*100</f>
        <v>15.120051914341337</v>
      </c>
      <c r="W834" s="13">
        <f>M866/SUM(M866:M869)*100</f>
        <v>41.612483745123534</v>
      </c>
      <c r="X834" s="13">
        <f>N866/SUM(N866:N869)*100</f>
        <v>7.55082284607938</v>
      </c>
      <c r="Y834" s="13">
        <f>O866/SUM(O866:O869)*100</f>
        <v>27.981293842556511</v>
      </c>
      <c r="AA834" s="13">
        <f>I866</f>
        <v>407</v>
      </c>
      <c r="AB834" s="13">
        <f>L866</f>
        <v>317</v>
      </c>
      <c r="AC834" s="13">
        <f>L854</f>
        <v>3</v>
      </c>
      <c r="AD834" s="13">
        <f>L842</f>
        <v>312</v>
      </c>
      <c r="AE834" s="13">
        <f>O858</f>
        <v>481</v>
      </c>
      <c r="AF834" s="13">
        <f>O862</f>
        <v>233</v>
      </c>
      <c r="AG834" s="13">
        <f>M866</f>
        <v>640</v>
      </c>
      <c r="AH834" s="13">
        <f>N866</f>
        <v>78</v>
      </c>
      <c r="AI834" s="13">
        <f>O866</f>
        <v>718</v>
      </c>
    </row>
    <row r="835" spans="2:35" x14ac:dyDescent="0.35">
      <c r="F835" s="3" t="s">
        <v>11</v>
      </c>
      <c r="G835" s="8">
        <v>28</v>
      </c>
      <c r="H835" s="8">
        <v>15</v>
      </c>
      <c r="I835" s="8">
        <v>33</v>
      </c>
      <c r="J835" s="8">
        <v>21</v>
      </c>
      <c r="K835" s="8">
        <v>9</v>
      </c>
      <c r="L835" s="8">
        <v>26</v>
      </c>
      <c r="M835" s="8">
        <v>50</v>
      </c>
      <c r="N835" s="8">
        <v>18</v>
      </c>
      <c r="O835" s="8">
        <v>66</v>
      </c>
    </row>
    <row r="836" spans="2:35" x14ac:dyDescent="0.35">
      <c r="E836" s="3" t="s">
        <v>12</v>
      </c>
      <c r="F836" s="3" t="s">
        <v>10</v>
      </c>
      <c r="G836" s="8">
        <v>130</v>
      </c>
      <c r="H836" s="8">
        <v>9</v>
      </c>
      <c r="I836" s="8">
        <v>144</v>
      </c>
      <c r="J836" s="8">
        <v>152</v>
      </c>
      <c r="K836" s="8">
        <v>4</v>
      </c>
      <c r="L836" s="8">
        <v>154</v>
      </c>
      <c r="M836" s="8">
        <v>284</v>
      </c>
      <c r="N836" s="8">
        <v>18</v>
      </c>
      <c r="O836" s="8">
        <v>304</v>
      </c>
    </row>
    <row r="837" spans="2:35" x14ac:dyDescent="0.35">
      <c r="F837" s="3" t="s">
        <v>11</v>
      </c>
      <c r="G837" s="8">
        <v>50</v>
      </c>
      <c r="H837" s="8">
        <v>87</v>
      </c>
      <c r="I837" s="8">
        <v>137</v>
      </c>
      <c r="J837" s="8">
        <v>14</v>
      </c>
      <c r="K837" s="8">
        <v>15</v>
      </c>
      <c r="L837" s="8">
        <v>31</v>
      </c>
      <c r="M837" s="8">
        <v>64</v>
      </c>
      <c r="N837" s="8">
        <v>99</v>
      </c>
      <c r="O837" s="8">
        <v>169</v>
      </c>
    </row>
    <row r="838" spans="2:35" x14ac:dyDescent="0.35">
      <c r="D838" s="3" t="s">
        <v>13</v>
      </c>
      <c r="E838" s="3" t="s">
        <v>9</v>
      </c>
      <c r="F838" s="3" t="s">
        <v>10</v>
      </c>
      <c r="G838" s="8">
        <v>84</v>
      </c>
      <c r="H838" s="8">
        <v>30</v>
      </c>
      <c r="I838" s="8">
        <v>113</v>
      </c>
      <c r="J838" s="8">
        <v>81</v>
      </c>
      <c r="K838" s="8">
        <v>39</v>
      </c>
      <c r="L838" s="8">
        <v>125</v>
      </c>
      <c r="M838" s="8">
        <v>168</v>
      </c>
      <c r="N838" s="8">
        <v>68</v>
      </c>
      <c r="O838" s="8">
        <v>237</v>
      </c>
    </row>
    <row r="839" spans="2:35" x14ac:dyDescent="0.35">
      <c r="F839" s="3" t="s">
        <v>11</v>
      </c>
      <c r="G839" s="8">
        <v>22</v>
      </c>
      <c r="H839" s="8">
        <v>47</v>
      </c>
      <c r="I839" s="8">
        <v>65</v>
      </c>
      <c r="J839" s="8">
        <v>5</v>
      </c>
      <c r="K839" s="8">
        <v>42</v>
      </c>
      <c r="L839" s="8">
        <v>53</v>
      </c>
      <c r="M839" s="8">
        <v>30</v>
      </c>
      <c r="N839" s="8">
        <v>89</v>
      </c>
      <c r="O839" s="8">
        <v>116</v>
      </c>
    </row>
    <row r="840" spans="2:35" x14ac:dyDescent="0.35">
      <c r="E840" s="3" t="s">
        <v>12</v>
      </c>
      <c r="F840" s="3" t="s">
        <v>10</v>
      </c>
      <c r="G840" s="8">
        <v>133</v>
      </c>
      <c r="H840" s="8">
        <v>129</v>
      </c>
      <c r="I840" s="8">
        <v>262</v>
      </c>
      <c r="J840" s="8">
        <v>174</v>
      </c>
      <c r="K840" s="8">
        <v>141</v>
      </c>
      <c r="L840" s="8">
        <v>309</v>
      </c>
      <c r="M840" s="8">
        <v>308</v>
      </c>
      <c r="N840" s="8">
        <v>268</v>
      </c>
      <c r="O840" s="8">
        <v>572</v>
      </c>
    </row>
    <row r="841" spans="2:35" x14ac:dyDescent="0.35">
      <c r="F841" s="3" t="s">
        <v>11</v>
      </c>
      <c r="G841" s="8">
        <v>81</v>
      </c>
      <c r="H841" s="8">
        <v>250</v>
      </c>
      <c r="I841" s="8">
        <v>333</v>
      </c>
      <c r="J841" s="8">
        <v>75</v>
      </c>
      <c r="K841" s="8">
        <v>185</v>
      </c>
      <c r="L841" s="8">
        <v>260</v>
      </c>
      <c r="M841" s="8">
        <v>155</v>
      </c>
      <c r="N841" s="8">
        <v>438</v>
      </c>
      <c r="O841" s="8">
        <v>590</v>
      </c>
    </row>
    <row r="842" spans="2:35" x14ac:dyDescent="0.35">
      <c r="D842" s="3" t="s">
        <v>3</v>
      </c>
      <c r="E842" s="3" t="s">
        <v>9</v>
      </c>
      <c r="F842" s="3" t="s">
        <v>10</v>
      </c>
      <c r="G842" s="8">
        <v>372</v>
      </c>
      <c r="H842" s="8">
        <v>37</v>
      </c>
      <c r="I842" s="8">
        <v>407</v>
      </c>
      <c r="J842" s="8">
        <v>266</v>
      </c>
      <c r="K842" s="8">
        <v>45</v>
      </c>
      <c r="L842" s="8">
        <v>312</v>
      </c>
      <c r="M842" s="8">
        <v>639</v>
      </c>
      <c r="N842" s="8">
        <v>77</v>
      </c>
      <c r="O842" s="8">
        <v>719</v>
      </c>
    </row>
    <row r="843" spans="2:35" x14ac:dyDescent="0.35">
      <c r="F843" s="3" t="s">
        <v>11</v>
      </c>
      <c r="G843" s="8">
        <v>51</v>
      </c>
      <c r="H843" s="8">
        <v>56</v>
      </c>
      <c r="I843" s="8">
        <v>106</v>
      </c>
      <c r="J843" s="8">
        <v>28</v>
      </c>
      <c r="K843" s="8">
        <v>49</v>
      </c>
      <c r="L843" s="8">
        <v>80</v>
      </c>
      <c r="M843" s="8">
        <v>79</v>
      </c>
      <c r="N843" s="8">
        <v>110</v>
      </c>
      <c r="O843" s="8">
        <v>183</v>
      </c>
    </row>
    <row r="844" spans="2:35" x14ac:dyDescent="0.35">
      <c r="E844" s="3" t="s">
        <v>12</v>
      </c>
      <c r="F844" s="3" t="s">
        <v>10</v>
      </c>
      <c r="G844" s="8">
        <v>267</v>
      </c>
      <c r="H844" s="8">
        <v>138</v>
      </c>
      <c r="I844" s="8">
        <v>410</v>
      </c>
      <c r="J844" s="8">
        <v>323</v>
      </c>
      <c r="K844" s="8">
        <v>142</v>
      </c>
      <c r="L844" s="8">
        <v>467</v>
      </c>
      <c r="M844" s="8">
        <v>591</v>
      </c>
      <c r="N844" s="8">
        <v>284</v>
      </c>
      <c r="O844" s="8">
        <v>871</v>
      </c>
    </row>
    <row r="845" spans="2:35" x14ac:dyDescent="0.35">
      <c r="F845" s="3" t="s">
        <v>11</v>
      </c>
      <c r="G845" s="8">
        <v>130</v>
      </c>
      <c r="H845" s="8">
        <v>335</v>
      </c>
      <c r="I845" s="8">
        <v>464</v>
      </c>
      <c r="J845" s="8">
        <v>91</v>
      </c>
      <c r="K845" s="8">
        <v>203</v>
      </c>
      <c r="L845" s="8">
        <v>290</v>
      </c>
      <c r="M845" s="8">
        <v>224</v>
      </c>
      <c r="N845" s="8">
        <v>534</v>
      </c>
      <c r="O845" s="8">
        <v>757</v>
      </c>
    </row>
    <row r="846" spans="2:35" x14ac:dyDescent="0.35">
      <c r="C846" s="3" t="s">
        <v>14</v>
      </c>
      <c r="D846" s="3" t="s">
        <v>8</v>
      </c>
      <c r="E846" s="3" t="s">
        <v>9</v>
      </c>
      <c r="F846" s="3" t="s">
        <v>10</v>
      </c>
      <c r="G846" s="8">
        <v>0</v>
      </c>
      <c r="H846" s="8">
        <v>0</v>
      </c>
      <c r="I846" s="8">
        <v>0</v>
      </c>
      <c r="J846" s="8">
        <v>0</v>
      </c>
      <c r="K846" s="8">
        <v>0</v>
      </c>
      <c r="L846" s="8">
        <v>0</v>
      </c>
      <c r="M846" s="8">
        <v>0</v>
      </c>
      <c r="N846" s="8">
        <v>0</v>
      </c>
      <c r="O846" s="8">
        <v>0</v>
      </c>
    </row>
    <row r="847" spans="2:35" x14ac:dyDescent="0.35">
      <c r="F847" s="3" t="s">
        <v>11</v>
      </c>
      <c r="G847" s="8">
        <v>0</v>
      </c>
      <c r="H847" s="8">
        <v>0</v>
      </c>
      <c r="I847" s="8">
        <v>0</v>
      </c>
      <c r="J847" s="8">
        <v>0</v>
      </c>
      <c r="K847" s="8">
        <v>8</v>
      </c>
      <c r="L847" s="8">
        <v>4</v>
      </c>
      <c r="M847" s="8">
        <v>0</v>
      </c>
      <c r="N847" s="8">
        <v>8</v>
      </c>
      <c r="O847" s="8">
        <v>4</v>
      </c>
    </row>
    <row r="848" spans="2:35" x14ac:dyDescent="0.35">
      <c r="E848" s="3" t="s">
        <v>12</v>
      </c>
      <c r="F848" s="3" t="s">
        <v>10</v>
      </c>
      <c r="G848" s="8">
        <v>0</v>
      </c>
      <c r="H848" s="8">
        <v>0</v>
      </c>
      <c r="I848" s="8">
        <v>0</v>
      </c>
      <c r="J848" s="8">
        <v>0</v>
      </c>
      <c r="K848" s="8">
        <v>0</v>
      </c>
      <c r="L848" s="8">
        <v>0</v>
      </c>
      <c r="M848" s="8">
        <v>0</v>
      </c>
      <c r="N848" s="8">
        <v>0</v>
      </c>
      <c r="O848" s="8">
        <v>0</v>
      </c>
    </row>
    <row r="849" spans="3:15" x14ac:dyDescent="0.35">
      <c r="F849" s="3" t="s">
        <v>11</v>
      </c>
      <c r="G849" s="8">
        <v>0</v>
      </c>
      <c r="H849" s="8">
        <v>0</v>
      </c>
      <c r="I849" s="8">
        <v>0</v>
      </c>
      <c r="J849" s="8">
        <v>0</v>
      </c>
      <c r="K849" s="8">
        <v>0</v>
      </c>
      <c r="L849" s="8">
        <v>0</v>
      </c>
      <c r="M849" s="8">
        <v>0</v>
      </c>
      <c r="N849" s="8">
        <v>0</v>
      </c>
      <c r="O849" s="8">
        <v>0</v>
      </c>
    </row>
    <row r="850" spans="3:15" x14ac:dyDescent="0.35">
      <c r="D850" s="3" t="s">
        <v>13</v>
      </c>
      <c r="E850" s="3" t="s">
        <v>9</v>
      </c>
      <c r="F850" s="3" t="s">
        <v>10</v>
      </c>
      <c r="G850" s="8">
        <v>0</v>
      </c>
      <c r="H850" s="8">
        <v>0</v>
      </c>
      <c r="I850" s="8">
        <v>0</v>
      </c>
      <c r="J850" s="8">
        <v>0</v>
      </c>
      <c r="K850" s="8">
        <v>0</v>
      </c>
      <c r="L850" s="8">
        <v>3</v>
      </c>
      <c r="M850" s="8">
        <v>0</v>
      </c>
      <c r="N850" s="8">
        <v>0</v>
      </c>
      <c r="O850" s="8">
        <v>3</v>
      </c>
    </row>
    <row r="851" spans="3:15" x14ac:dyDescent="0.35">
      <c r="F851" s="3" t="s">
        <v>11</v>
      </c>
      <c r="G851" s="8">
        <v>0</v>
      </c>
      <c r="H851" s="8">
        <v>0</v>
      </c>
      <c r="I851" s="8">
        <v>0</v>
      </c>
      <c r="J851" s="8">
        <v>0</v>
      </c>
      <c r="K851" s="8">
        <v>10</v>
      </c>
      <c r="L851" s="8">
        <v>10</v>
      </c>
      <c r="M851" s="8">
        <v>0</v>
      </c>
      <c r="N851" s="8">
        <v>10</v>
      </c>
      <c r="O851" s="8">
        <v>10</v>
      </c>
    </row>
    <row r="852" spans="3:15" x14ac:dyDescent="0.35">
      <c r="E852" s="3" t="s">
        <v>12</v>
      </c>
      <c r="F852" s="3" t="s">
        <v>10</v>
      </c>
      <c r="G852" s="8">
        <v>0</v>
      </c>
      <c r="H852" s="8">
        <v>0</v>
      </c>
      <c r="I852" s="8">
        <v>0</v>
      </c>
      <c r="J852" s="8">
        <v>0</v>
      </c>
      <c r="K852" s="8">
        <v>0</v>
      </c>
      <c r="L852" s="8">
        <v>3</v>
      </c>
      <c r="M852" s="8">
        <v>0</v>
      </c>
      <c r="N852" s="8">
        <v>0</v>
      </c>
      <c r="O852" s="8">
        <v>3</v>
      </c>
    </row>
    <row r="853" spans="3:15" x14ac:dyDescent="0.35">
      <c r="F853" s="3" t="s">
        <v>11</v>
      </c>
      <c r="G853" s="8">
        <v>0</v>
      </c>
      <c r="H853" s="8">
        <v>0</v>
      </c>
      <c r="I853" s="8">
        <v>0</v>
      </c>
      <c r="J853" s="8">
        <v>0</v>
      </c>
      <c r="K853" s="8">
        <v>9</v>
      </c>
      <c r="L853" s="8">
        <v>13</v>
      </c>
      <c r="M853" s="8">
        <v>0</v>
      </c>
      <c r="N853" s="8">
        <v>9</v>
      </c>
      <c r="O853" s="8">
        <v>13</v>
      </c>
    </row>
    <row r="854" spans="3:15" x14ac:dyDescent="0.35">
      <c r="D854" s="3" t="s">
        <v>3</v>
      </c>
      <c r="E854" s="3" t="s">
        <v>9</v>
      </c>
      <c r="F854" s="3" t="s">
        <v>10</v>
      </c>
      <c r="G854" s="8">
        <v>0</v>
      </c>
      <c r="H854" s="8">
        <v>0</v>
      </c>
      <c r="I854" s="8">
        <v>0</v>
      </c>
      <c r="J854" s="8">
        <v>0</v>
      </c>
      <c r="K854" s="8">
        <v>5</v>
      </c>
      <c r="L854" s="8">
        <v>3</v>
      </c>
      <c r="M854" s="8">
        <v>0</v>
      </c>
      <c r="N854" s="8">
        <v>5</v>
      </c>
      <c r="O854" s="8">
        <v>3</v>
      </c>
    </row>
    <row r="855" spans="3:15" x14ac:dyDescent="0.35">
      <c r="F855" s="3" t="s">
        <v>11</v>
      </c>
      <c r="G855" s="8">
        <v>0</v>
      </c>
      <c r="H855" s="8">
        <v>0</v>
      </c>
      <c r="I855" s="8">
        <v>0</v>
      </c>
      <c r="J855" s="8">
        <v>0</v>
      </c>
      <c r="K855" s="8">
        <v>15</v>
      </c>
      <c r="L855" s="8">
        <v>16</v>
      </c>
      <c r="M855" s="8">
        <v>0</v>
      </c>
      <c r="N855" s="8">
        <v>15</v>
      </c>
      <c r="O855" s="8">
        <v>16</v>
      </c>
    </row>
    <row r="856" spans="3:15" x14ac:dyDescent="0.35">
      <c r="E856" s="3" t="s">
        <v>12</v>
      </c>
      <c r="F856" s="3" t="s">
        <v>10</v>
      </c>
      <c r="G856" s="8">
        <v>0</v>
      </c>
      <c r="H856" s="8">
        <v>0</v>
      </c>
      <c r="I856" s="8">
        <v>0</v>
      </c>
      <c r="J856" s="8">
        <v>0</v>
      </c>
      <c r="K856" s="8">
        <v>0</v>
      </c>
      <c r="L856" s="8">
        <v>3</v>
      </c>
      <c r="M856" s="8">
        <v>0</v>
      </c>
      <c r="N856" s="8">
        <v>0</v>
      </c>
      <c r="O856" s="8">
        <v>3</v>
      </c>
    </row>
    <row r="857" spans="3:15" x14ac:dyDescent="0.35">
      <c r="F857" s="3" t="s">
        <v>11</v>
      </c>
      <c r="G857" s="8">
        <v>0</v>
      </c>
      <c r="H857" s="8">
        <v>0</v>
      </c>
      <c r="I857" s="8">
        <v>0</v>
      </c>
      <c r="J857" s="8">
        <v>0</v>
      </c>
      <c r="K857" s="8">
        <v>13</v>
      </c>
      <c r="L857" s="8">
        <v>14</v>
      </c>
      <c r="M857" s="8">
        <v>0</v>
      </c>
      <c r="N857" s="8">
        <v>13</v>
      </c>
      <c r="O857" s="8">
        <v>14</v>
      </c>
    </row>
    <row r="858" spans="3:15" x14ac:dyDescent="0.35">
      <c r="C858" s="3" t="s">
        <v>3</v>
      </c>
      <c r="D858" s="3" t="s">
        <v>8</v>
      </c>
      <c r="E858" s="3" t="s">
        <v>9</v>
      </c>
      <c r="F858" s="3" t="s">
        <v>10</v>
      </c>
      <c r="G858" s="8">
        <v>288</v>
      </c>
      <c r="H858" s="8">
        <v>6</v>
      </c>
      <c r="I858" s="8">
        <v>289</v>
      </c>
      <c r="J858" s="8">
        <v>188</v>
      </c>
      <c r="K858" s="8">
        <v>6</v>
      </c>
      <c r="L858" s="8">
        <v>190</v>
      </c>
      <c r="M858" s="8">
        <v>476</v>
      </c>
      <c r="N858" s="8">
        <v>10</v>
      </c>
      <c r="O858" s="8">
        <v>481</v>
      </c>
    </row>
    <row r="859" spans="3:15" x14ac:dyDescent="0.35">
      <c r="F859" s="3" t="s">
        <v>11</v>
      </c>
      <c r="G859" s="8">
        <v>28</v>
      </c>
      <c r="H859" s="8">
        <v>15</v>
      </c>
      <c r="I859" s="8">
        <v>33</v>
      </c>
      <c r="J859" s="8">
        <v>21</v>
      </c>
      <c r="K859" s="8">
        <v>11</v>
      </c>
      <c r="L859" s="8">
        <v>35</v>
      </c>
      <c r="M859" s="8">
        <v>48</v>
      </c>
      <c r="N859" s="8">
        <v>24</v>
      </c>
      <c r="O859" s="8">
        <v>74</v>
      </c>
    </row>
    <row r="860" spans="3:15" x14ac:dyDescent="0.35">
      <c r="E860" s="3" t="s">
        <v>12</v>
      </c>
      <c r="F860" s="3" t="s">
        <v>10</v>
      </c>
      <c r="G860" s="8">
        <v>130</v>
      </c>
      <c r="H860" s="8">
        <v>9</v>
      </c>
      <c r="I860" s="8">
        <v>144</v>
      </c>
      <c r="J860" s="8">
        <v>152</v>
      </c>
      <c r="K860" s="8">
        <v>4</v>
      </c>
      <c r="L860" s="8">
        <v>154</v>
      </c>
      <c r="M860" s="8">
        <v>284</v>
      </c>
      <c r="N860" s="8">
        <v>18</v>
      </c>
      <c r="O860" s="8">
        <v>304</v>
      </c>
    </row>
    <row r="861" spans="3:15" x14ac:dyDescent="0.35">
      <c r="F861" s="3" t="s">
        <v>11</v>
      </c>
      <c r="G861" s="8">
        <v>50</v>
      </c>
      <c r="H861" s="8">
        <v>87</v>
      </c>
      <c r="I861" s="8">
        <v>137</v>
      </c>
      <c r="J861" s="8">
        <v>14</v>
      </c>
      <c r="K861" s="8">
        <v>13</v>
      </c>
      <c r="L861" s="8">
        <v>31</v>
      </c>
      <c r="M861" s="8">
        <v>64</v>
      </c>
      <c r="N861" s="8">
        <v>104</v>
      </c>
      <c r="O861" s="8">
        <v>168</v>
      </c>
    </row>
    <row r="862" spans="3:15" x14ac:dyDescent="0.35">
      <c r="D862" s="3" t="s">
        <v>13</v>
      </c>
      <c r="E862" s="3" t="s">
        <v>9</v>
      </c>
      <c r="F862" s="3" t="s">
        <v>10</v>
      </c>
      <c r="G862" s="8">
        <v>84</v>
      </c>
      <c r="H862" s="8">
        <v>30</v>
      </c>
      <c r="I862" s="8">
        <v>113</v>
      </c>
      <c r="J862" s="8">
        <v>85</v>
      </c>
      <c r="K862" s="8">
        <v>41</v>
      </c>
      <c r="L862" s="8">
        <v>123</v>
      </c>
      <c r="M862" s="8">
        <v>169</v>
      </c>
      <c r="N862" s="8">
        <v>71</v>
      </c>
      <c r="O862" s="8">
        <v>233</v>
      </c>
    </row>
    <row r="863" spans="3:15" x14ac:dyDescent="0.35">
      <c r="F863" s="3" t="s">
        <v>11</v>
      </c>
      <c r="G863" s="8">
        <v>22</v>
      </c>
      <c r="H863" s="8">
        <v>47</v>
      </c>
      <c r="I863" s="8">
        <v>65</v>
      </c>
      <c r="J863" s="8">
        <v>5</v>
      </c>
      <c r="K863" s="8">
        <v>55</v>
      </c>
      <c r="L863" s="8">
        <v>58</v>
      </c>
      <c r="M863" s="8">
        <v>30</v>
      </c>
      <c r="N863" s="8">
        <v>100</v>
      </c>
      <c r="O863" s="8">
        <v>128</v>
      </c>
    </row>
    <row r="864" spans="3:15" x14ac:dyDescent="0.35">
      <c r="E864" s="3" t="s">
        <v>12</v>
      </c>
      <c r="F864" s="3" t="s">
        <v>10</v>
      </c>
      <c r="G864" s="8">
        <v>133</v>
      </c>
      <c r="H864" s="8">
        <v>129</v>
      </c>
      <c r="I864" s="8">
        <v>262</v>
      </c>
      <c r="J864" s="8">
        <v>172</v>
      </c>
      <c r="K864" s="8">
        <v>135</v>
      </c>
      <c r="L864" s="8">
        <v>311</v>
      </c>
      <c r="M864" s="8">
        <v>307</v>
      </c>
      <c r="N864" s="8">
        <v>265</v>
      </c>
      <c r="O864" s="8">
        <v>578</v>
      </c>
    </row>
    <row r="865" spans="2:35" x14ac:dyDescent="0.35">
      <c r="F865" s="3" t="s">
        <v>11</v>
      </c>
      <c r="G865" s="8">
        <v>81</v>
      </c>
      <c r="H865" s="8">
        <v>250</v>
      </c>
      <c r="I865" s="8">
        <v>333</v>
      </c>
      <c r="J865" s="8">
        <v>78</v>
      </c>
      <c r="K865" s="8">
        <v>197</v>
      </c>
      <c r="L865" s="8">
        <v>279</v>
      </c>
      <c r="M865" s="8">
        <v>161</v>
      </c>
      <c r="N865" s="8">
        <v>449</v>
      </c>
      <c r="O865" s="8">
        <v>602</v>
      </c>
    </row>
    <row r="866" spans="2:35" x14ac:dyDescent="0.35">
      <c r="D866" s="3" t="s">
        <v>3</v>
      </c>
      <c r="E866" s="3" t="s">
        <v>9</v>
      </c>
      <c r="F866" s="3" t="s">
        <v>10</v>
      </c>
      <c r="G866" s="8">
        <v>372</v>
      </c>
      <c r="H866" s="8">
        <v>37</v>
      </c>
      <c r="I866" s="8">
        <v>407</v>
      </c>
      <c r="J866" s="8">
        <v>267</v>
      </c>
      <c r="K866" s="8">
        <v>43</v>
      </c>
      <c r="L866" s="8">
        <v>317</v>
      </c>
      <c r="M866" s="8">
        <v>640</v>
      </c>
      <c r="N866" s="8">
        <v>78</v>
      </c>
      <c r="O866" s="8">
        <v>718</v>
      </c>
    </row>
    <row r="867" spans="2:35" x14ac:dyDescent="0.35">
      <c r="F867" s="3" t="s">
        <v>11</v>
      </c>
      <c r="G867" s="8">
        <v>51</v>
      </c>
      <c r="H867" s="8">
        <v>56</v>
      </c>
      <c r="I867" s="8">
        <v>106</v>
      </c>
      <c r="J867" s="8">
        <v>30</v>
      </c>
      <c r="K867" s="8">
        <v>61</v>
      </c>
      <c r="L867" s="8">
        <v>96</v>
      </c>
      <c r="M867" s="8">
        <v>80</v>
      </c>
      <c r="N867" s="8">
        <v>123</v>
      </c>
      <c r="O867" s="8">
        <v>200</v>
      </c>
    </row>
    <row r="868" spans="2:35" x14ac:dyDescent="0.35">
      <c r="E868" s="3" t="s">
        <v>12</v>
      </c>
      <c r="F868" s="3" t="s">
        <v>10</v>
      </c>
      <c r="G868" s="8">
        <v>267</v>
      </c>
      <c r="H868" s="8">
        <v>138</v>
      </c>
      <c r="I868" s="8">
        <v>410</v>
      </c>
      <c r="J868" s="8">
        <v>324</v>
      </c>
      <c r="K868" s="8">
        <v>142</v>
      </c>
      <c r="L868" s="8">
        <v>469</v>
      </c>
      <c r="M868" s="8">
        <v>592</v>
      </c>
      <c r="N868" s="8">
        <v>284</v>
      </c>
      <c r="O868" s="8">
        <v>876</v>
      </c>
    </row>
    <row r="869" spans="2:35" x14ac:dyDescent="0.35">
      <c r="F869" s="3" t="s">
        <v>11</v>
      </c>
      <c r="G869" s="8">
        <v>130</v>
      </c>
      <c r="H869" s="8">
        <v>335</v>
      </c>
      <c r="I869" s="8">
        <v>464</v>
      </c>
      <c r="J869" s="8">
        <v>94</v>
      </c>
      <c r="K869" s="8">
        <v>213</v>
      </c>
      <c r="L869" s="8">
        <v>305</v>
      </c>
      <c r="M869" s="8">
        <v>226</v>
      </c>
      <c r="N869" s="8">
        <v>548</v>
      </c>
      <c r="O869" s="8">
        <v>772</v>
      </c>
    </row>
    <row r="870" spans="2:35" x14ac:dyDescent="0.35">
      <c r="B870" s="3" t="s">
        <v>38</v>
      </c>
      <c r="C870" s="3" t="s">
        <v>7</v>
      </c>
      <c r="D870" s="3" t="s">
        <v>8</v>
      </c>
      <c r="E870" s="3" t="s">
        <v>9</v>
      </c>
      <c r="F870" s="3" t="s">
        <v>10</v>
      </c>
      <c r="G870" s="8">
        <v>950</v>
      </c>
      <c r="H870" s="8">
        <v>21</v>
      </c>
      <c r="I870" s="8">
        <v>972</v>
      </c>
      <c r="J870" s="8">
        <v>781</v>
      </c>
      <c r="K870" s="8">
        <v>11</v>
      </c>
      <c r="L870" s="8">
        <v>792</v>
      </c>
      <c r="M870" s="8">
        <v>1729</v>
      </c>
      <c r="N870" s="8">
        <v>38</v>
      </c>
      <c r="O870" s="8">
        <v>1767</v>
      </c>
      <c r="P870" s="5" t="str">
        <f>B870</f>
        <v>Greater Bendigo (C)</v>
      </c>
      <c r="Q870" s="13">
        <f>I902/SUM(I902:I905)*100</f>
        <v>23.907493617660307</v>
      </c>
      <c r="R870" s="13">
        <f>L902/SUM(L902:L905)*100</f>
        <v>23.438466295609153</v>
      </c>
      <c r="S870" s="13">
        <f>L890/SUM(L890:L893)*100</f>
        <v>10.985915492957748</v>
      </c>
      <c r="T870" s="13">
        <f>L878/SUM(L878:L881)*100</f>
        <v>24.10860320575728</v>
      </c>
      <c r="U870" s="13">
        <f>O894/SUM(O894:O897)*100</f>
        <v>40.8130454754249</v>
      </c>
      <c r="V870" s="13">
        <f>O898/SUM(O898:O901)*100</f>
        <v>15.187421670274581</v>
      </c>
      <c r="W870" s="13">
        <f>M902/SUM(M902:M905)*100</f>
        <v>38.55158420477602</v>
      </c>
      <c r="X870" s="13">
        <f>N902/SUM(N902:N905)*100</f>
        <v>9.5046854082998671</v>
      </c>
      <c r="Y870" s="13">
        <f>O902/SUM(O902:O905)*100</f>
        <v>23.665168710488231</v>
      </c>
      <c r="AA870" s="13">
        <f>I902</f>
        <v>1592</v>
      </c>
      <c r="AB870" s="13">
        <f>L902</f>
        <v>1516</v>
      </c>
      <c r="AC870" s="13">
        <f>L890</f>
        <v>39</v>
      </c>
      <c r="AD870" s="13">
        <f>L878</f>
        <v>1474</v>
      </c>
      <c r="AE870" s="13">
        <f>O894</f>
        <v>1777</v>
      </c>
      <c r="AF870" s="13">
        <f>O898</f>
        <v>1333</v>
      </c>
      <c r="AG870" s="13">
        <f>M902</f>
        <v>2470</v>
      </c>
      <c r="AH870" s="13">
        <f>N902</f>
        <v>639</v>
      </c>
      <c r="AI870" s="13">
        <f>O902</f>
        <v>3107</v>
      </c>
    </row>
    <row r="871" spans="2:35" x14ac:dyDescent="0.35">
      <c r="F871" s="3" t="s">
        <v>11</v>
      </c>
      <c r="G871" s="8">
        <v>122</v>
      </c>
      <c r="H871" s="8">
        <v>165</v>
      </c>
      <c r="I871" s="8">
        <v>291</v>
      </c>
      <c r="J871" s="8">
        <v>85</v>
      </c>
      <c r="K871" s="8">
        <v>81</v>
      </c>
      <c r="L871" s="8">
        <v>168</v>
      </c>
      <c r="M871" s="8">
        <v>208</v>
      </c>
      <c r="N871" s="8">
        <v>247</v>
      </c>
      <c r="O871" s="8">
        <v>447</v>
      </c>
    </row>
    <row r="872" spans="2:35" x14ac:dyDescent="0.35">
      <c r="E872" s="3" t="s">
        <v>12</v>
      </c>
      <c r="F872" s="3" t="s">
        <v>10</v>
      </c>
      <c r="G872" s="8">
        <v>642</v>
      </c>
      <c r="H872" s="8">
        <v>47</v>
      </c>
      <c r="I872" s="8">
        <v>688</v>
      </c>
      <c r="J872" s="8">
        <v>632</v>
      </c>
      <c r="K872" s="8">
        <v>24</v>
      </c>
      <c r="L872" s="8">
        <v>662</v>
      </c>
      <c r="M872" s="8">
        <v>1273</v>
      </c>
      <c r="N872" s="8">
        <v>71</v>
      </c>
      <c r="O872" s="8">
        <v>1350</v>
      </c>
    </row>
    <row r="873" spans="2:35" x14ac:dyDescent="0.35">
      <c r="F873" s="3" t="s">
        <v>11</v>
      </c>
      <c r="G873" s="8">
        <v>159</v>
      </c>
      <c r="H873" s="8">
        <v>309</v>
      </c>
      <c r="I873" s="8">
        <v>465</v>
      </c>
      <c r="J873" s="8">
        <v>66</v>
      </c>
      <c r="K873" s="8">
        <v>139</v>
      </c>
      <c r="L873" s="8">
        <v>199</v>
      </c>
      <c r="M873" s="8">
        <v>223</v>
      </c>
      <c r="N873" s="8">
        <v>439</v>
      </c>
      <c r="O873" s="8">
        <v>670</v>
      </c>
    </row>
    <row r="874" spans="2:35" x14ac:dyDescent="0.35">
      <c r="D874" s="3" t="s">
        <v>13</v>
      </c>
      <c r="E874" s="3" t="s">
        <v>9</v>
      </c>
      <c r="F874" s="3" t="s">
        <v>10</v>
      </c>
      <c r="G874" s="8">
        <v>366</v>
      </c>
      <c r="H874" s="8">
        <v>257</v>
      </c>
      <c r="I874" s="8">
        <v>621</v>
      </c>
      <c r="J874" s="8">
        <v>375</v>
      </c>
      <c r="K874" s="8">
        <v>304</v>
      </c>
      <c r="L874" s="8">
        <v>678</v>
      </c>
      <c r="M874" s="8">
        <v>741</v>
      </c>
      <c r="N874" s="8">
        <v>559</v>
      </c>
      <c r="O874" s="8">
        <v>1304</v>
      </c>
    </row>
    <row r="875" spans="2:35" x14ac:dyDescent="0.35">
      <c r="F875" s="3" t="s">
        <v>11</v>
      </c>
      <c r="G875" s="8">
        <v>126</v>
      </c>
      <c r="H875" s="8">
        <v>311</v>
      </c>
      <c r="I875" s="8">
        <v>431</v>
      </c>
      <c r="J875" s="8">
        <v>91</v>
      </c>
      <c r="K875" s="8">
        <v>156</v>
      </c>
      <c r="L875" s="8">
        <v>247</v>
      </c>
      <c r="M875" s="8">
        <v>215</v>
      </c>
      <c r="N875" s="8">
        <v>469</v>
      </c>
      <c r="O875" s="8">
        <v>682</v>
      </c>
    </row>
    <row r="876" spans="2:35" x14ac:dyDescent="0.35">
      <c r="E876" s="3" t="s">
        <v>12</v>
      </c>
      <c r="F876" s="3" t="s">
        <v>10</v>
      </c>
      <c r="G876" s="8">
        <v>552</v>
      </c>
      <c r="H876" s="8">
        <v>703</v>
      </c>
      <c r="I876" s="8">
        <v>1251</v>
      </c>
      <c r="J876" s="8">
        <v>714</v>
      </c>
      <c r="K876" s="8">
        <v>940</v>
      </c>
      <c r="L876" s="8">
        <v>1657</v>
      </c>
      <c r="M876" s="8">
        <v>1265</v>
      </c>
      <c r="N876" s="8">
        <v>1648</v>
      </c>
      <c r="O876" s="8">
        <v>2911</v>
      </c>
    </row>
    <row r="877" spans="2:35" x14ac:dyDescent="0.35">
      <c r="F877" s="3" t="s">
        <v>11</v>
      </c>
      <c r="G877" s="8">
        <v>369</v>
      </c>
      <c r="H877" s="8">
        <v>1574</v>
      </c>
      <c r="I877" s="8">
        <v>1941</v>
      </c>
      <c r="J877" s="8">
        <v>355</v>
      </c>
      <c r="K877" s="8">
        <v>1360</v>
      </c>
      <c r="L877" s="8">
        <v>1711</v>
      </c>
      <c r="M877" s="8">
        <v>720</v>
      </c>
      <c r="N877" s="8">
        <v>2926</v>
      </c>
      <c r="O877" s="8">
        <v>3650</v>
      </c>
    </row>
    <row r="878" spans="2:35" x14ac:dyDescent="0.35">
      <c r="D878" s="3" t="s">
        <v>3</v>
      </c>
      <c r="E878" s="3" t="s">
        <v>9</v>
      </c>
      <c r="F878" s="3" t="s">
        <v>10</v>
      </c>
      <c r="G878" s="8">
        <v>1317</v>
      </c>
      <c r="H878" s="8">
        <v>279</v>
      </c>
      <c r="I878" s="8">
        <v>1592</v>
      </c>
      <c r="J878" s="8">
        <v>1161</v>
      </c>
      <c r="K878" s="8">
        <v>319</v>
      </c>
      <c r="L878" s="8">
        <v>1474</v>
      </c>
      <c r="M878" s="8">
        <v>2475</v>
      </c>
      <c r="N878" s="8">
        <v>599</v>
      </c>
      <c r="O878" s="8">
        <v>3069</v>
      </c>
    </row>
    <row r="879" spans="2:35" x14ac:dyDescent="0.35">
      <c r="F879" s="3" t="s">
        <v>11</v>
      </c>
      <c r="G879" s="8">
        <v>245</v>
      </c>
      <c r="H879" s="8">
        <v>471</v>
      </c>
      <c r="I879" s="8">
        <v>717</v>
      </c>
      <c r="J879" s="8">
        <v>170</v>
      </c>
      <c r="K879" s="8">
        <v>235</v>
      </c>
      <c r="L879" s="8">
        <v>415</v>
      </c>
      <c r="M879" s="8">
        <v>417</v>
      </c>
      <c r="N879" s="8">
        <v>708</v>
      </c>
      <c r="O879" s="8">
        <v>1128</v>
      </c>
    </row>
    <row r="880" spans="2:35" x14ac:dyDescent="0.35">
      <c r="E880" s="3" t="s">
        <v>12</v>
      </c>
      <c r="F880" s="3" t="s">
        <v>10</v>
      </c>
      <c r="G880" s="8">
        <v>1193</v>
      </c>
      <c r="H880" s="8">
        <v>749</v>
      </c>
      <c r="I880" s="8">
        <v>1945</v>
      </c>
      <c r="J880" s="8">
        <v>1346</v>
      </c>
      <c r="K880" s="8">
        <v>973</v>
      </c>
      <c r="L880" s="8">
        <v>2318</v>
      </c>
      <c r="M880" s="8">
        <v>2544</v>
      </c>
      <c r="N880" s="8">
        <v>1720</v>
      </c>
      <c r="O880" s="8">
        <v>4262</v>
      </c>
    </row>
    <row r="881" spans="3:15" x14ac:dyDescent="0.35">
      <c r="F881" s="3" t="s">
        <v>11</v>
      </c>
      <c r="G881" s="8">
        <v>531</v>
      </c>
      <c r="H881" s="8">
        <v>1879</v>
      </c>
      <c r="I881" s="8">
        <v>2405</v>
      </c>
      <c r="J881" s="8">
        <v>416</v>
      </c>
      <c r="K881" s="8">
        <v>1496</v>
      </c>
      <c r="L881" s="8">
        <v>1907</v>
      </c>
      <c r="M881" s="8">
        <v>948</v>
      </c>
      <c r="N881" s="8">
        <v>3369</v>
      </c>
      <c r="O881" s="8">
        <v>4315</v>
      </c>
    </row>
    <row r="882" spans="3:15" x14ac:dyDescent="0.35">
      <c r="C882" s="3" t="s">
        <v>14</v>
      </c>
      <c r="D882" s="3" t="s">
        <v>8</v>
      </c>
      <c r="E882" s="3" t="s">
        <v>9</v>
      </c>
      <c r="F882" s="3" t="s">
        <v>10</v>
      </c>
      <c r="G882" s="8">
        <v>0</v>
      </c>
      <c r="H882" s="8">
        <v>0</v>
      </c>
      <c r="I882" s="8">
        <v>0</v>
      </c>
      <c r="J882" s="8">
        <v>0</v>
      </c>
      <c r="K882" s="8">
        <v>8</v>
      </c>
      <c r="L882" s="8">
        <v>8</v>
      </c>
      <c r="M882" s="8">
        <v>0</v>
      </c>
      <c r="N882" s="8">
        <v>8</v>
      </c>
      <c r="O882" s="8">
        <v>8</v>
      </c>
    </row>
    <row r="883" spans="3:15" x14ac:dyDescent="0.35">
      <c r="F883" s="3" t="s">
        <v>11</v>
      </c>
      <c r="G883" s="8">
        <v>0</v>
      </c>
      <c r="H883" s="8">
        <v>0</v>
      </c>
      <c r="I883" s="8">
        <v>0</v>
      </c>
      <c r="J883" s="8">
        <v>9</v>
      </c>
      <c r="K883" s="8">
        <v>68</v>
      </c>
      <c r="L883" s="8">
        <v>77</v>
      </c>
      <c r="M883" s="8">
        <v>9</v>
      </c>
      <c r="N883" s="8">
        <v>68</v>
      </c>
      <c r="O883" s="8">
        <v>77</v>
      </c>
    </row>
    <row r="884" spans="3:15" x14ac:dyDescent="0.35">
      <c r="E884" s="3" t="s">
        <v>12</v>
      </c>
      <c r="F884" s="3" t="s">
        <v>10</v>
      </c>
      <c r="G884" s="8">
        <v>0</v>
      </c>
      <c r="H884" s="8">
        <v>0</v>
      </c>
      <c r="I884" s="8">
        <v>0</v>
      </c>
      <c r="J884" s="8">
        <v>0</v>
      </c>
      <c r="K884" s="8">
        <v>0</v>
      </c>
      <c r="L884" s="8">
        <v>0</v>
      </c>
      <c r="M884" s="8">
        <v>0</v>
      </c>
      <c r="N884" s="8">
        <v>0</v>
      </c>
      <c r="O884" s="8">
        <v>0</v>
      </c>
    </row>
    <row r="885" spans="3:15" x14ac:dyDescent="0.35">
      <c r="F885" s="3" t="s">
        <v>11</v>
      </c>
      <c r="G885" s="8">
        <v>0</v>
      </c>
      <c r="H885" s="8">
        <v>0</v>
      </c>
      <c r="I885" s="8">
        <v>0</v>
      </c>
      <c r="J885" s="8">
        <v>0</v>
      </c>
      <c r="K885" s="8">
        <v>21</v>
      </c>
      <c r="L885" s="8">
        <v>21</v>
      </c>
      <c r="M885" s="8">
        <v>0</v>
      </c>
      <c r="N885" s="8">
        <v>21</v>
      </c>
      <c r="O885" s="8">
        <v>21</v>
      </c>
    </row>
    <row r="886" spans="3:15" x14ac:dyDescent="0.35">
      <c r="D886" s="3" t="s">
        <v>13</v>
      </c>
      <c r="E886" s="3" t="s">
        <v>9</v>
      </c>
      <c r="F886" s="3" t="s">
        <v>10</v>
      </c>
      <c r="G886" s="8">
        <v>0</v>
      </c>
      <c r="H886" s="8">
        <v>0</v>
      </c>
      <c r="I886" s="8">
        <v>0</v>
      </c>
      <c r="J886" s="8">
        <v>3</v>
      </c>
      <c r="K886" s="8">
        <v>32</v>
      </c>
      <c r="L886" s="8">
        <v>33</v>
      </c>
      <c r="M886" s="8">
        <v>3</v>
      </c>
      <c r="N886" s="8">
        <v>32</v>
      </c>
      <c r="O886" s="8">
        <v>33</v>
      </c>
    </row>
    <row r="887" spans="3:15" x14ac:dyDescent="0.35">
      <c r="F887" s="3" t="s">
        <v>11</v>
      </c>
      <c r="G887" s="8">
        <v>0</v>
      </c>
      <c r="H887" s="8">
        <v>0</v>
      </c>
      <c r="I887" s="8">
        <v>0</v>
      </c>
      <c r="J887" s="8">
        <v>6</v>
      </c>
      <c r="K887" s="8">
        <v>97</v>
      </c>
      <c r="L887" s="8">
        <v>105</v>
      </c>
      <c r="M887" s="8">
        <v>6</v>
      </c>
      <c r="N887" s="8">
        <v>97</v>
      </c>
      <c r="O887" s="8">
        <v>105</v>
      </c>
    </row>
    <row r="888" spans="3:15" x14ac:dyDescent="0.35">
      <c r="E888" s="3" t="s">
        <v>12</v>
      </c>
      <c r="F888" s="3" t="s">
        <v>10</v>
      </c>
      <c r="G888" s="8">
        <v>0</v>
      </c>
      <c r="H888" s="8">
        <v>0</v>
      </c>
      <c r="I888" s="8">
        <v>0</v>
      </c>
      <c r="J888" s="8">
        <v>0</v>
      </c>
      <c r="K888" s="8">
        <v>25</v>
      </c>
      <c r="L888" s="8">
        <v>25</v>
      </c>
      <c r="M888" s="8">
        <v>0</v>
      </c>
      <c r="N888" s="8">
        <v>25</v>
      </c>
      <c r="O888" s="8">
        <v>25</v>
      </c>
    </row>
    <row r="889" spans="3:15" x14ac:dyDescent="0.35">
      <c r="F889" s="3" t="s">
        <v>11</v>
      </c>
      <c r="G889" s="8">
        <v>0</v>
      </c>
      <c r="H889" s="8">
        <v>0</v>
      </c>
      <c r="I889" s="8">
        <v>0</v>
      </c>
      <c r="J889" s="8">
        <v>3</v>
      </c>
      <c r="K889" s="8">
        <v>71</v>
      </c>
      <c r="L889" s="8">
        <v>75</v>
      </c>
      <c r="M889" s="8">
        <v>3</v>
      </c>
      <c r="N889" s="8">
        <v>71</v>
      </c>
      <c r="O889" s="8">
        <v>75</v>
      </c>
    </row>
    <row r="890" spans="3:15" x14ac:dyDescent="0.35">
      <c r="D890" s="3" t="s">
        <v>3</v>
      </c>
      <c r="E890" s="3" t="s">
        <v>9</v>
      </c>
      <c r="F890" s="3" t="s">
        <v>10</v>
      </c>
      <c r="G890" s="8">
        <v>0</v>
      </c>
      <c r="H890" s="8">
        <v>0</v>
      </c>
      <c r="I890" s="8">
        <v>0</v>
      </c>
      <c r="J890" s="8">
        <v>3</v>
      </c>
      <c r="K890" s="8">
        <v>40</v>
      </c>
      <c r="L890" s="8">
        <v>39</v>
      </c>
      <c r="M890" s="8">
        <v>3</v>
      </c>
      <c r="N890" s="8">
        <v>40</v>
      </c>
      <c r="O890" s="8">
        <v>39</v>
      </c>
    </row>
    <row r="891" spans="3:15" x14ac:dyDescent="0.35">
      <c r="F891" s="3" t="s">
        <v>11</v>
      </c>
      <c r="G891" s="8">
        <v>0</v>
      </c>
      <c r="H891" s="8">
        <v>0</v>
      </c>
      <c r="I891" s="8">
        <v>0</v>
      </c>
      <c r="J891" s="8">
        <v>18</v>
      </c>
      <c r="K891" s="8">
        <v>165</v>
      </c>
      <c r="L891" s="8">
        <v>185</v>
      </c>
      <c r="M891" s="8">
        <v>18</v>
      </c>
      <c r="N891" s="8">
        <v>165</v>
      </c>
      <c r="O891" s="8">
        <v>185</v>
      </c>
    </row>
    <row r="892" spans="3:15" x14ac:dyDescent="0.35">
      <c r="E892" s="3" t="s">
        <v>12</v>
      </c>
      <c r="F892" s="3" t="s">
        <v>10</v>
      </c>
      <c r="G892" s="8">
        <v>0</v>
      </c>
      <c r="H892" s="8">
        <v>0</v>
      </c>
      <c r="I892" s="8">
        <v>0</v>
      </c>
      <c r="J892" s="8">
        <v>0</v>
      </c>
      <c r="K892" s="8">
        <v>27</v>
      </c>
      <c r="L892" s="8">
        <v>25</v>
      </c>
      <c r="M892" s="8">
        <v>0</v>
      </c>
      <c r="N892" s="8">
        <v>27</v>
      </c>
      <c r="O892" s="8">
        <v>25</v>
      </c>
    </row>
    <row r="893" spans="3:15" x14ac:dyDescent="0.35">
      <c r="F893" s="3" t="s">
        <v>11</v>
      </c>
      <c r="G893" s="8">
        <v>0</v>
      </c>
      <c r="H893" s="8">
        <v>0</v>
      </c>
      <c r="I893" s="8">
        <v>0</v>
      </c>
      <c r="J893" s="8">
        <v>3</v>
      </c>
      <c r="K893" s="8">
        <v>97</v>
      </c>
      <c r="L893" s="8">
        <v>106</v>
      </c>
      <c r="M893" s="8">
        <v>3</v>
      </c>
      <c r="N893" s="8">
        <v>97</v>
      </c>
      <c r="O893" s="8">
        <v>106</v>
      </c>
    </row>
    <row r="894" spans="3:15" x14ac:dyDescent="0.35">
      <c r="C894" s="3" t="s">
        <v>3</v>
      </c>
      <c r="D894" s="3" t="s">
        <v>8</v>
      </c>
      <c r="E894" s="3" t="s">
        <v>9</v>
      </c>
      <c r="F894" s="3" t="s">
        <v>10</v>
      </c>
      <c r="G894" s="8">
        <v>950</v>
      </c>
      <c r="H894" s="8">
        <v>21</v>
      </c>
      <c r="I894" s="8">
        <v>972</v>
      </c>
      <c r="J894" s="8">
        <v>781</v>
      </c>
      <c r="K894" s="8">
        <v>22</v>
      </c>
      <c r="L894" s="8">
        <v>804</v>
      </c>
      <c r="M894" s="8">
        <v>1729</v>
      </c>
      <c r="N894" s="8">
        <v>46</v>
      </c>
      <c r="O894" s="8">
        <v>1777</v>
      </c>
    </row>
    <row r="895" spans="3:15" x14ac:dyDescent="0.35">
      <c r="F895" s="3" t="s">
        <v>11</v>
      </c>
      <c r="G895" s="8">
        <v>122</v>
      </c>
      <c r="H895" s="8">
        <v>165</v>
      </c>
      <c r="I895" s="8">
        <v>291</v>
      </c>
      <c r="J895" s="8">
        <v>92</v>
      </c>
      <c r="K895" s="8">
        <v>146</v>
      </c>
      <c r="L895" s="8">
        <v>240</v>
      </c>
      <c r="M895" s="8">
        <v>215</v>
      </c>
      <c r="N895" s="8">
        <v>310</v>
      </c>
      <c r="O895" s="8">
        <v>529</v>
      </c>
    </row>
    <row r="896" spans="3:15" x14ac:dyDescent="0.35">
      <c r="E896" s="3" t="s">
        <v>12</v>
      </c>
      <c r="F896" s="3" t="s">
        <v>10</v>
      </c>
      <c r="G896" s="8">
        <v>642</v>
      </c>
      <c r="H896" s="8">
        <v>47</v>
      </c>
      <c r="I896" s="8">
        <v>688</v>
      </c>
      <c r="J896" s="8">
        <v>632</v>
      </c>
      <c r="K896" s="8">
        <v>32</v>
      </c>
      <c r="L896" s="8">
        <v>666</v>
      </c>
      <c r="M896" s="8">
        <v>1273</v>
      </c>
      <c r="N896" s="8">
        <v>80</v>
      </c>
      <c r="O896" s="8">
        <v>1355</v>
      </c>
    </row>
    <row r="897" spans="2:35" x14ac:dyDescent="0.35">
      <c r="F897" s="3" t="s">
        <v>11</v>
      </c>
      <c r="G897" s="8">
        <v>159</v>
      </c>
      <c r="H897" s="8">
        <v>309</v>
      </c>
      <c r="I897" s="8">
        <v>465</v>
      </c>
      <c r="J897" s="8">
        <v>66</v>
      </c>
      <c r="K897" s="8">
        <v>163</v>
      </c>
      <c r="L897" s="8">
        <v>228</v>
      </c>
      <c r="M897" s="8">
        <v>223</v>
      </c>
      <c r="N897" s="8">
        <v>465</v>
      </c>
      <c r="O897" s="8">
        <v>693</v>
      </c>
    </row>
    <row r="898" spans="2:35" x14ac:dyDescent="0.35">
      <c r="D898" s="3" t="s">
        <v>13</v>
      </c>
      <c r="E898" s="3" t="s">
        <v>9</v>
      </c>
      <c r="F898" s="3" t="s">
        <v>10</v>
      </c>
      <c r="G898" s="8">
        <v>366</v>
      </c>
      <c r="H898" s="8">
        <v>257</v>
      </c>
      <c r="I898" s="8">
        <v>621</v>
      </c>
      <c r="J898" s="8">
        <v>379</v>
      </c>
      <c r="K898" s="8">
        <v>330</v>
      </c>
      <c r="L898" s="8">
        <v>711</v>
      </c>
      <c r="M898" s="8">
        <v>744</v>
      </c>
      <c r="N898" s="8">
        <v>590</v>
      </c>
      <c r="O898" s="8">
        <v>1333</v>
      </c>
    </row>
    <row r="899" spans="2:35" x14ac:dyDescent="0.35">
      <c r="F899" s="3" t="s">
        <v>11</v>
      </c>
      <c r="G899" s="8">
        <v>126</v>
      </c>
      <c r="H899" s="8">
        <v>311</v>
      </c>
      <c r="I899" s="8">
        <v>431</v>
      </c>
      <c r="J899" s="8">
        <v>101</v>
      </c>
      <c r="K899" s="8">
        <v>256</v>
      </c>
      <c r="L899" s="8">
        <v>353</v>
      </c>
      <c r="M899" s="8">
        <v>221</v>
      </c>
      <c r="N899" s="8">
        <v>563</v>
      </c>
      <c r="O899" s="8">
        <v>784</v>
      </c>
    </row>
    <row r="900" spans="2:35" x14ac:dyDescent="0.35">
      <c r="E900" s="3" t="s">
        <v>12</v>
      </c>
      <c r="F900" s="3" t="s">
        <v>10</v>
      </c>
      <c r="G900" s="8">
        <v>552</v>
      </c>
      <c r="H900" s="8">
        <v>703</v>
      </c>
      <c r="I900" s="8">
        <v>1251</v>
      </c>
      <c r="J900" s="8">
        <v>717</v>
      </c>
      <c r="K900" s="8">
        <v>968</v>
      </c>
      <c r="L900" s="8">
        <v>1678</v>
      </c>
      <c r="M900" s="8">
        <v>1266</v>
      </c>
      <c r="N900" s="8">
        <v>1670</v>
      </c>
      <c r="O900" s="8">
        <v>2935</v>
      </c>
    </row>
    <row r="901" spans="2:35" x14ac:dyDescent="0.35">
      <c r="F901" s="3" t="s">
        <v>11</v>
      </c>
      <c r="G901" s="8">
        <v>369</v>
      </c>
      <c r="H901" s="8">
        <v>1574</v>
      </c>
      <c r="I901" s="8">
        <v>1941</v>
      </c>
      <c r="J901" s="8">
        <v>354</v>
      </c>
      <c r="K901" s="8">
        <v>1432</v>
      </c>
      <c r="L901" s="8">
        <v>1789</v>
      </c>
      <c r="M901" s="8">
        <v>729</v>
      </c>
      <c r="N901" s="8">
        <v>3002</v>
      </c>
      <c r="O901" s="8">
        <v>3725</v>
      </c>
    </row>
    <row r="902" spans="2:35" x14ac:dyDescent="0.35">
      <c r="D902" s="3" t="s">
        <v>3</v>
      </c>
      <c r="E902" s="3" t="s">
        <v>9</v>
      </c>
      <c r="F902" s="3" t="s">
        <v>10</v>
      </c>
      <c r="G902" s="8">
        <v>1317</v>
      </c>
      <c r="H902" s="8">
        <v>279</v>
      </c>
      <c r="I902" s="8">
        <v>1592</v>
      </c>
      <c r="J902" s="8">
        <v>1160</v>
      </c>
      <c r="K902" s="8">
        <v>356</v>
      </c>
      <c r="L902" s="8">
        <v>1516</v>
      </c>
      <c r="M902" s="8">
        <v>2470</v>
      </c>
      <c r="N902" s="8">
        <v>639</v>
      </c>
      <c r="O902" s="8">
        <v>3107</v>
      </c>
    </row>
    <row r="903" spans="2:35" x14ac:dyDescent="0.35">
      <c r="F903" s="3" t="s">
        <v>11</v>
      </c>
      <c r="G903" s="8">
        <v>245</v>
      </c>
      <c r="H903" s="8">
        <v>471</v>
      </c>
      <c r="I903" s="8">
        <v>717</v>
      </c>
      <c r="J903" s="8">
        <v>192</v>
      </c>
      <c r="K903" s="8">
        <v>402</v>
      </c>
      <c r="L903" s="8">
        <v>594</v>
      </c>
      <c r="M903" s="8">
        <v>440</v>
      </c>
      <c r="N903" s="8">
        <v>872</v>
      </c>
      <c r="O903" s="8">
        <v>1317</v>
      </c>
    </row>
    <row r="904" spans="2:35" x14ac:dyDescent="0.35">
      <c r="E904" s="3" t="s">
        <v>12</v>
      </c>
      <c r="F904" s="3" t="s">
        <v>10</v>
      </c>
      <c r="G904" s="8">
        <v>1193</v>
      </c>
      <c r="H904" s="8">
        <v>749</v>
      </c>
      <c r="I904" s="8">
        <v>1945</v>
      </c>
      <c r="J904" s="8">
        <v>1346</v>
      </c>
      <c r="K904" s="8">
        <v>995</v>
      </c>
      <c r="L904" s="8">
        <v>2342</v>
      </c>
      <c r="M904" s="8">
        <v>2544</v>
      </c>
      <c r="N904" s="8">
        <v>1745</v>
      </c>
      <c r="O904" s="8">
        <v>4287</v>
      </c>
    </row>
    <row r="905" spans="2:35" ht="13.15" thickBot="1" x14ac:dyDescent="0.4">
      <c r="F905" s="55" t="s">
        <v>11</v>
      </c>
      <c r="G905" s="56">
        <v>531</v>
      </c>
      <c r="H905" s="56">
        <v>1879</v>
      </c>
      <c r="I905" s="56">
        <v>2405</v>
      </c>
      <c r="J905" s="56">
        <v>419</v>
      </c>
      <c r="K905" s="56">
        <v>1592</v>
      </c>
      <c r="L905" s="56">
        <v>2016</v>
      </c>
      <c r="M905" s="56">
        <v>953</v>
      </c>
      <c r="N905" s="56">
        <v>3467</v>
      </c>
      <c r="O905" s="56">
        <v>4418</v>
      </c>
    </row>
    <row r="906" spans="2:35" ht="13.15" thickTop="1" x14ac:dyDescent="0.35">
      <c r="B906" s="3" t="s">
        <v>39</v>
      </c>
      <c r="C906" s="3" t="s">
        <v>7</v>
      </c>
      <c r="D906" s="57" t="s">
        <v>8</v>
      </c>
      <c r="E906" s="57" t="s">
        <v>9</v>
      </c>
      <c r="F906" s="57" t="s">
        <v>10</v>
      </c>
      <c r="G906" s="58">
        <v>1424</v>
      </c>
      <c r="H906" s="58">
        <v>34</v>
      </c>
      <c r="I906" s="58">
        <v>1455</v>
      </c>
      <c r="J906" s="58">
        <v>1161</v>
      </c>
      <c r="K906" s="58">
        <v>42</v>
      </c>
      <c r="L906" s="58">
        <v>1204</v>
      </c>
      <c r="M906" s="58">
        <v>2588</v>
      </c>
      <c r="N906" s="58">
        <v>77</v>
      </c>
      <c r="O906" s="58">
        <v>2663</v>
      </c>
      <c r="P906" s="5" t="str">
        <f>B906</f>
        <v>Greater Dandenong (C)</v>
      </c>
      <c r="Q906" s="13">
        <f>I938/SUM(I938:I941)*100</f>
        <v>39.65552805280528</v>
      </c>
      <c r="R906" s="13">
        <f>L938/SUM(L938:L941)*100</f>
        <v>39.814814814814817</v>
      </c>
      <c r="S906" s="13">
        <f>L926/SUM(L926:L929)*100</f>
        <v>13.267813267813267</v>
      </c>
      <c r="T906" s="13">
        <f>L914/SUM(L914:L917)*100</f>
        <v>41.121495327102799</v>
      </c>
      <c r="U906" s="13">
        <f>O930/SUM(O930:O933)*100</f>
        <v>64.445513591532361</v>
      </c>
      <c r="V906" s="13">
        <f>O934/SUM(O934:O937)*100</f>
        <v>32.415163992616783</v>
      </c>
      <c r="W906" s="13">
        <f>M938/SUM(M938:M941)*100</f>
        <v>66.004077471967378</v>
      </c>
      <c r="X906" s="13">
        <f>N938/SUM(N938:N941)*100</f>
        <v>19.886472965172214</v>
      </c>
      <c r="Y906" s="13">
        <f>O938/SUM(O938:O941)*100</f>
        <v>39.734663669754951</v>
      </c>
      <c r="AA906" s="13">
        <f>I938</f>
        <v>3845</v>
      </c>
      <c r="AB906" s="13">
        <f>L938</f>
        <v>3397</v>
      </c>
      <c r="AC906" s="13">
        <f>L926</f>
        <v>54</v>
      </c>
      <c r="AD906" s="13">
        <f>L914</f>
        <v>3344</v>
      </c>
      <c r="AE906" s="13">
        <f>O930</f>
        <v>2679</v>
      </c>
      <c r="AF906" s="13">
        <f>O934</f>
        <v>4566</v>
      </c>
      <c r="AG906" s="13">
        <f>M938</f>
        <v>5180</v>
      </c>
      <c r="AH906" s="13">
        <f>N938</f>
        <v>2067</v>
      </c>
      <c r="AI906" s="13">
        <f>O938</f>
        <v>7248</v>
      </c>
    </row>
    <row r="907" spans="2:35" x14ac:dyDescent="0.35">
      <c r="F907" s="3" t="s">
        <v>11</v>
      </c>
      <c r="G907" s="8">
        <v>107</v>
      </c>
      <c r="H907" s="8">
        <v>154</v>
      </c>
      <c r="I907" s="8">
        <v>263</v>
      </c>
      <c r="J907" s="8">
        <v>57</v>
      </c>
      <c r="K907" s="8">
        <v>81</v>
      </c>
      <c r="L907" s="8">
        <v>137</v>
      </c>
      <c r="M907" s="8">
        <v>159</v>
      </c>
      <c r="N907" s="8">
        <v>241</v>
      </c>
      <c r="O907" s="8">
        <v>400</v>
      </c>
    </row>
    <row r="908" spans="2:35" x14ac:dyDescent="0.35">
      <c r="E908" s="3" t="s">
        <v>12</v>
      </c>
      <c r="F908" s="3" t="s">
        <v>10</v>
      </c>
      <c r="G908" s="8">
        <v>240</v>
      </c>
      <c r="H908" s="8">
        <v>54</v>
      </c>
      <c r="I908" s="8">
        <v>288</v>
      </c>
      <c r="J908" s="8">
        <v>252</v>
      </c>
      <c r="K908" s="8">
        <v>18</v>
      </c>
      <c r="L908" s="8">
        <v>268</v>
      </c>
      <c r="M908" s="8">
        <v>486</v>
      </c>
      <c r="N908" s="8">
        <v>67</v>
      </c>
      <c r="O908" s="8">
        <v>553</v>
      </c>
    </row>
    <row r="909" spans="2:35" ht="13.15" thickBot="1" x14ac:dyDescent="0.4">
      <c r="F909" s="55" t="s">
        <v>11</v>
      </c>
      <c r="G909" s="56">
        <v>51</v>
      </c>
      <c r="H909" s="56">
        <v>251</v>
      </c>
      <c r="I909" s="56">
        <v>300</v>
      </c>
      <c r="J909" s="56">
        <v>24</v>
      </c>
      <c r="K909" s="56">
        <v>91</v>
      </c>
      <c r="L909" s="56">
        <v>113</v>
      </c>
      <c r="M909" s="56">
        <v>75</v>
      </c>
      <c r="N909" s="56">
        <v>337</v>
      </c>
      <c r="O909" s="56">
        <v>414</v>
      </c>
    </row>
    <row r="910" spans="2:35" ht="13.15" thickTop="1" x14ac:dyDescent="0.35">
      <c r="D910" s="57" t="s">
        <v>13</v>
      </c>
      <c r="E910" s="57" t="s">
        <v>9</v>
      </c>
      <c r="F910" s="57" t="s">
        <v>10</v>
      </c>
      <c r="G910" s="58">
        <v>1374</v>
      </c>
      <c r="H910" s="58">
        <v>1016</v>
      </c>
      <c r="I910" s="58">
        <v>2392</v>
      </c>
      <c r="J910" s="58">
        <v>1208</v>
      </c>
      <c r="K910" s="58">
        <v>930</v>
      </c>
      <c r="L910" s="58">
        <v>2134</v>
      </c>
      <c r="M910" s="58">
        <v>2583</v>
      </c>
      <c r="N910" s="58">
        <v>1945</v>
      </c>
      <c r="O910" s="58">
        <v>4529</v>
      </c>
    </row>
    <row r="911" spans="2:35" x14ac:dyDescent="0.35">
      <c r="F911" s="3" t="s">
        <v>11</v>
      </c>
      <c r="G911" s="8">
        <v>181</v>
      </c>
      <c r="H911" s="8">
        <v>562</v>
      </c>
      <c r="I911" s="8">
        <v>743</v>
      </c>
      <c r="J911" s="8">
        <v>111</v>
      </c>
      <c r="K911" s="8">
        <v>335</v>
      </c>
      <c r="L911" s="8">
        <v>445</v>
      </c>
      <c r="M911" s="8">
        <v>292</v>
      </c>
      <c r="N911" s="8">
        <v>896</v>
      </c>
      <c r="O911" s="8">
        <v>1189</v>
      </c>
    </row>
    <row r="912" spans="2:35" x14ac:dyDescent="0.35">
      <c r="E912" s="3" t="s">
        <v>12</v>
      </c>
      <c r="F912" s="3" t="s">
        <v>10</v>
      </c>
      <c r="G912" s="8">
        <v>573</v>
      </c>
      <c r="H912" s="8">
        <v>1719</v>
      </c>
      <c r="I912" s="8">
        <v>2289</v>
      </c>
      <c r="J912" s="8">
        <v>733</v>
      </c>
      <c r="K912" s="8">
        <v>1601</v>
      </c>
      <c r="L912" s="8">
        <v>2333</v>
      </c>
      <c r="M912" s="8">
        <v>1305</v>
      </c>
      <c r="N912" s="8">
        <v>3320</v>
      </c>
      <c r="O912" s="8">
        <v>4623</v>
      </c>
    </row>
    <row r="913" spans="3:15" ht="13.15" thickBot="1" x14ac:dyDescent="0.4">
      <c r="F913" s="55" t="s">
        <v>11</v>
      </c>
      <c r="G913" s="56">
        <v>191</v>
      </c>
      <c r="H913" s="56">
        <v>1776</v>
      </c>
      <c r="I913" s="56">
        <v>1970</v>
      </c>
      <c r="J913" s="56">
        <v>129</v>
      </c>
      <c r="K913" s="56">
        <v>1367</v>
      </c>
      <c r="L913" s="56">
        <v>1494</v>
      </c>
      <c r="M913" s="56">
        <v>322</v>
      </c>
      <c r="N913" s="56">
        <v>3144</v>
      </c>
      <c r="O913" s="56">
        <v>3465</v>
      </c>
    </row>
    <row r="914" spans="3:15" ht="13.15" thickTop="1" x14ac:dyDescent="0.35">
      <c r="D914" s="57" t="s">
        <v>3</v>
      </c>
      <c r="E914" s="57" t="s">
        <v>9</v>
      </c>
      <c r="F914" s="57" t="s">
        <v>10</v>
      </c>
      <c r="G914" s="58">
        <v>2793</v>
      </c>
      <c r="H914" s="58">
        <v>1051</v>
      </c>
      <c r="I914" s="58">
        <v>3845</v>
      </c>
      <c r="J914" s="58">
        <v>2376</v>
      </c>
      <c r="K914" s="58">
        <v>965</v>
      </c>
      <c r="L914" s="58">
        <v>3344</v>
      </c>
      <c r="M914" s="58">
        <v>5171</v>
      </c>
      <c r="N914" s="58">
        <v>2016</v>
      </c>
      <c r="O914" s="58">
        <v>7192</v>
      </c>
    </row>
    <row r="915" spans="3:15" x14ac:dyDescent="0.35">
      <c r="F915" s="3" t="s">
        <v>11</v>
      </c>
      <c r="G915" s="8">
        <v>287</v>
      </c>
      <c r="H915" s="8">
        <v>718</v>
      </c>
      <c r="I915" s="8">
        <v>1004</v>
      </c>
      <c r="J915" s="8">
        <v>167</v>
      </c>
      <c r="K915" s="8">
        <v>419</v>
      </c>
      <c r="L915" s="8">
        <v>580</v>
      </c>
      <c r="M915" s="8">
        <v>456</v>
      </c>
      <c r="N915" s="8">
        <v>1136</v>
      </c>
      <c r="O915" s="8">
        <v>1591</v>
      </c>
    </row>
    <row r="916" spans="3:15" x14ac:dyDescent="0.35">
      <c r="E916" s="3" t="s">
        <v>12</v>
      </c>
      <c r="F916" s="3" t="s">
        <v>10</v>
      </c>
      <c r="G916" s="8">
        <v>809</v>
      </c>
      <c r="H916" s="8">
        <v>1772</v>
      </c>
      <c r="I916" s="8">
        <v>2577</v>
      </c>
      <c r="J916" s="8">
        <v>984</v>
      </c>
      <c r="K916" s="8">
        <v>1617</v>
      </c>
      <c r="L916" s="8">
        <v>2601</v>
      </c>
      <c r="M916" s="8">
        <v>1793</v>
      </c>
      <c r="N916" s="8">
        <v>3390</v>
      </c>
      <c r="O916" s="8">
        <v>5181</v>
      </c>
    </row>
    <row r="917" spans="3:15" ht="13.15" thickBot="1" x14ac:dyDescent="0.4">
      <c r="F917" s="55" t="s">
        <v>11</v>
      </c>
      <c r="G917" s="56">
        <v>242</v>
      </c>
      <c r="H917" s="56">
        <v>2028</v>
      </c>
      <c r="I917" s="56">
        <v>2270</v>
      </c>
      <c r="J917" s="56">
        <v>157</v>
      </c>
      <c r="K917" s="56">
        <v>1453</v>
      </c>
      <c r="L917" s="56">
        <v>1607</v>
      </c>
      <c r="M917" s="56">
        <v>397</v>
      </c>
      <c r="N917" s="56">
        <v>3485</v>
      </c>
      <c r="O917" s="56">
        <v>3880</v>
      </c>
    </row>
    <row r="918" spans="3:15" ht="13.15" thickTop="1" x14ac:dyDescent="0.35">
      <c r="C918" s="3" t="s">
        <v>14</v>
      </c>
      <c r="D918" s="57" t="s">
        <v>8</v>
      </c>
      <c r="E918" s="57" t="s">
        <v>9</v>
      </c>
      <c r="F918" s="57" t="s">
        <v>10</v>
      </c>
      <c r="G918" s="58">
        <v>0</v>
      </c>
      <c r="H918" s="58">
        <v>0</v>
      </c>
      <c r="I918" s="58">
        <v>0</v>
      </c>
      <c r="J918" s="58">
        <v>4</v>
      </c>
      <c r="K918" s="58">
        <v>11</v>
      </c>
      <c r="L918" s="58">
        <v>13</v>
      </c>
      <c r="M918" s="58">
        <v>4</v>
      </c>
      <c r="N918" s="58">
        <v>11</v>
      </c>
      <c r="O918" s="58">
        <v>13</v>
      </c>
    </row>
    <row r="919" spans="3:15" x14ac:dyDescent="0.35">
      <c r="F919" s="3" t="s">
        <v>11</v>
      </c>
      <c r="G919" s="8">
        <v>0</v>
      </c>
      <c r="H919" s="8">
        <v>0</v>
      </c>
      <c r="I919" s="8">
        <v>0</v>
      </c>
      <c r="J919" s="8">
        <v>10</v>
      </c>
      <c r="K919" s="8">
        <v>83</v>
      </c>
      <c r="L919" s="8">
        <v>94</v>
      </c>
      <c r="M919" s="8">
        <v>10</v>
      </c>
      <c r="N919" s="8">
        <v>83</v>
      </c>
      <c r="O919" s="8">
        <v>94</v>
      </c>
    </row>
    <row r="920" spans="3:15" x14ac:dyDescent="0.35">
      <c r="E920" s="3" t="s">
        <v>12</v>
      </c>
      <c r="F920" s="3" t="s">
        <v>10</v>
      </c>
      <c r="G920" s="8">
        <v>0</v>
      </c>
      <c r="H920" s="8">
        <v>0</v>
      </c>
      <c r="I920" s="8">
        <v>0</v>
      </c>
      <c r="J920" s="8">
        <v>0</v>
      </c>
      <c r="K920" s="8">
        <v>4</v>
      </c>
      <c r="L920" s="8">
        <v>4</v>
      </c>
      <c r="M920" s="8">
        <v>0</v>
      </c>
      <c r="N920" s="8">
        <v>4</v>
      </c>
      <c r="O920" s="8">
        <v>4</v>
      </c>
    </row>
    <row r="921" spans="3:15" ht="13.15" thickBot="1" x14ac:dyDescent="0.4">
      <c r="F921" s="55" t="s">
        <v>11</v>
      </c>
      <c r="G921" s="56">
        <v>0</v>
      </c>
      <c r="H921" s="56">
        <v>0</v>
      </c>
      <c r="I921" s="56">
        <v>0</v>
      </c>
      <c r="J921" s="56">
        <v>0</v>
      </c>
      <c r="K921" s="56">
        <v>10</v>
      </c>
      <c r="L921" s="56">
        <v>10</v>
      </c>
      <c r="M921" s="56">
        <v>0</v>
      </c>
      <c r="N921" s="56">
        <v>10</v>
      </c>
      <c r="O921" s="56">
        <v>10</v>
      </c>
    </row>
    <row r="922" spans="3:15" ht="13.15" thickTop="1" x14ac:dyDescent="0.35">
      <c r="D922" s="57" t="s">
        <v>13</v>
      </c>
      <c r="E922" s="57" t="s">
        <v>9</v>
      </c>
      <c r="F922" s="57" t="s">
        <v>10</v>
      </c>
      <c r="G922" s="58">
        <v>0</v>
      </c>
      <c r="H922" s="58">
        <v>0</v>
      </c>
      <c r="I922" s="58">
        <v>0</v>
      </c>
      <c r="J922" s="58">
        <v>3</v>
      </c>
      <c r="K922" s="58">
        <v>36</v>
      </c>
      <c r="L922" s="58">
        <v>41</v>
      </c>
      <c r="M922" s="58">
        <v>3</v>
      </c>
      <c r="N922" s="58">
        <v>36</v>
      </c>
      <c r="O922" s="58">
        <v>41</v>
      </c>
    </row>
    <row r="923" spans="3:15" x14ac:dyDescent="0.35">
      <c r="F923" s="3" t="s">
        <v>11</v>
      </c>
      <c r="G923" s="8">
        <v>0</v>
      </c>
      <c r="H923" s="8">
        <v>0</v>
      </c>
      <c r="I923" s="8">
        <v>0</v>
      </c>
      <c r="J923" s="8">
        <v>11</v>
      </c>
      <c r="K923" s="8">
        <v>148</v>
      </c>
      <c r="L923" s="8">
        <v>151</v>
      </c>
      <c r="M923" s="8">
        <v>11</v>
      </c>
      <c r="N923" s="8">
        <v>148</v>
      </c>
      <c r="O923" s="8">
        <v>151</v>
      </c>
    </row>
    <row r="924" spans="3:15" x14ac:dyDescent="0.35">
      <c r="E924" s="3" t="s">
        <v>12</v>
      </c>
      <c r="F924" s="3" t="s">
        <v>10</v>
      </c>
      <c r="G924" s="8">
        <v>0</v>
      </c>
      <c r="H924" s="8">
        <v>0</v>
      </c>
      <c r="I924" s="8">
        <v>0</v>
      </c>
      <c r="J924" s="8">
        <v>0</v>
      </c>
      <c r="K924" s="8">
        <v>20</v>
      </c>
      <c r="L924" s="8">
        <v>20</v>
      </c>
      <c r="M924" s="8">
        <v>0</v>
      </c>
      <c r="N924" s="8">
        <v>20</v>
      </c>
      <c r="O924" s="8">
        <v>20</v>
      </c>
    </row>
    <row r="925" spans="3:15" ht="13.15" thickBot="1" x14ac:dyDescent="0.4">
      <c r="F925" s="55" t="s">
        <v>11</v>
      </c>
      <c r="G925" s="56">
        <v>0</v>
      </c>
      <c r="H925" s="56">
        <v>0</v>
      </c>
      <c r="I925" s="56">
        <v>0</v>
      </c>
      <c r="J925" s="56">
        <v>5</v>
      </c>
      <c r="K925" s="56">
        <v>59</v>
      </c>
      <c r="L925" s="56">
        <v>63</v>
      </c>
      <c r="M925" s="56">
        <v>5</v>
      </c>
      <c r="N925" s="56">
        <v>59</v>
      </c>
      <c r="O925" s="56">
        <v>63</v>
      </c>
    </row>
    <row r="926" spans="3:15" ht="13.15" thickTop="1" x14ac:dyDescent="0.35">
      <c r="D926" s="57" t="s">
        <v>3</v>
      </c>
      <c r="E926" s="57" t="s">
        <v>9</v>
      </c>
      <c r="F926" s="57" t="s">
        <v>10</v>
      </c>
      <c r="G926" s="58">
        <v>0</v>
      </c>
      <c r="H926" s="58">
        <v>0</v>
      </c>
      <c r="I926" s="58">
        <v>0</v>
      </c>
      <c r="J926" s="58">
        <v>9</v>
      </c>
      <c r="K926" s="58">
        <v>46</v>
      </c>
      <c r="L926" s="58">
        <v>54</v>
      </c>
      <c r="M926" s="58">
        <v>9</v>
      </c>
      <c r="N926" s="58">
        <v>46</v>
      </c>
      <c r="O926" s="58">
        <v>54</v>
      </c>
    </row>
    <row r="927" spans="3:15" x14ac:dyDescent="0.35">
      <c r="F927" s="3" t="s">
        <v>11</v>
      </c>
      <c r="G927" s="8">
        <v>0</v>
      </c>
      <c r="H927" s="8">
        <v>0</v>
      </c>
      <c r="I927" s="8">
        <v>0</v>
      </c>
      <c r="J927" s="8">
        <v>21</v>
      </c>
      <c r="K927" s="8">
        <v>232</v>
      </c>
      <c r="L927" s="8">
        <v>254</v>
      </c>
      <c r="M927" s="8">
        <v>21</v>
      </c>
      <c r="N927" s="8">
        <v>232</v>
      </c>
      <c r="O927" s="8">
        <v>254</v>
      </c>
    </row>
    <row r="928" spans="3:15" x14ac:dyDescent="0.35">
      <c r="E928" s="3" t="s">
        <v>12</v>
      </c>
      <c r="F928" s="3" t="s">
        <v>10</v>
      </c>
      <c r="G928" s="8">
        <v>0</v>
      </c>
      <c r="H928" s="8">
        <v>0</v>
      </c>
      <c r="I928" s="8">
        <v>0</v>
      </c>
      <c r="J928" s="8">
        <v>0</v>
      </c>
      <c r="K928" s="8">
        <v>28</v>
      </c>
      <c r="L928" s="8">
        <v>28</v>
      </c>
      <c r="M928" s="8">
        <v>0</v>
      </c>
      <c r="N928" s="8">
        <v>28</v>
      </c>
      <c r="O928" s="8">
        <v>28</v>
      </c>
    </row>
    <row r="929" spans="2:35" ht="13.15" thickBot="1" x14ac:dyDescent="0.4">
      <c r="F929" s="55" t="s">
        <v>11</v>
      </c>
      <c r="G929" s="56">
        <v>0</v>
      </c>
      <c r="H929" s="56">
        <v>0</v>
      </c>
      <c r="I929" s="56">
        <v>0</v>
      </c>
      <c r="J929" s="56">
        <v>5</v>
      </c>
      <c r="K929" s="56">
        <v>66</v>
      </c>
      <c r="L929" s="56">
        <v>71</v>
      </c>
      <c r="M929" s="56">
        <v>5</v>
      </c>
      <c r="N929" s="56">
        <v>66</v>
      </c>
      <c r="O929" s="56">
        <v>71</v>
      </c>
    </row>
    <row r="930" spans="2:35" ht="13.15" thickTop="1" x14ac:dyDescent="0.35">
      <c r="C930" s="3" t="s">
        <v>3</v>
      </c>
      <c r="D930" s="57" t="s">
        <v>8</v>
      </c>
      <c r="E930" s="57" t="s">
        <v>9</v>
      </c>
      <c r="F930" s="57" t="s">
        <v>10</v>
      </c>
      <c r="G930" s="58">
        <v>1424</v>
      </c>
      <c r="H930" s="58">
        <v>34</v>
      </c>
      <c r="I930" s="58">
        <v>1455</v>
      </c>
      <c r="J930" s="58">
        <v>1167</v>
      </c>
      <c r="K930" s="58">
        <v>48</v>
      </c>
      <c r="L930" s="58">
        <v>1216</v>
      </c>
      <c r="M930" s="58">
        <v>2585</v>
      </c>
      <c r="N930" s="58">
        <v>85</v>
      </c>
      <c r="O930" s="58">
        <v>2679</v>
      </c>
    </row>
    <row r="931" spans="2:35" x14ac:dyDescent="0.35">
      <c r="F931" s="3" t="s">
        <v>11</v>
      </c>
      <c r="G931" s="8">
        <v>107</v>
      </c>
      <c r="H931" s="8">
        <v>154</v>
      </c>
      <c r="I931" s="8">
        <v>263</v>
      </c>
      <c r="J931" s="8">
        <v>66</v>
      </c>
      <c r="K931" s="8">
        <v>165</v>
      </c>
      <c r="L931" s="8">
        <v>229</v>
      </c>
      <c r="M931" s="8">
        <v>173</v>
      </c>
      <c r="N931" s="8">
        <v>319</v>
      </c>
      <c r="O931" s="8">
        <v>494</v>
      </c>
    </row>
    <row r="932" spans="2:35" x14ac:dyDescent="0.35">
      <c r="E932" s="3" t="s">
        <v>12</v>
      </c>
      <c r="F932" s="3" t="s">
        <v>10</v>
      </c>
      <c r="G932" s="8">
        <v>240</v>
      </c>
      <c r="H932" s="8">
        <v>54</v>
      </c>
      <c r="I932" s="8">
        <v>288</v>
      </c>
      <c r="J932" s="8">
        <v>252</v>
      </c>
      <c r="K932" s="8">
        <v>20</v>
      </c>
      <c r="L932" s="8">
        <v>271</v>
      </c>
      <c r="M932" s="8">
        <v>486</v>
      </c>
      <c r="N932" s="8">
        <v>70</v>
      </c>
      <c r="O932" s="8">
        <v>560</v>
      </c>
    </row>
    <row r="933" spans="2:35" ht="13.15" thickBot="1" x14ac:dyDescent="0.4">
      <c r="F933" s="55" t="s">
        <v>11</v>
      </c>
      <c r="G933" s="56">
        <v>51</v>
      </c>
      <c r="H933" s="56">
        <v>251</v>
      </c>
      <c r="I933" s="56">
        <v>300</v>
      </c>
      <c r="J933" s="56">
        <v>24</v>
      </c>
      <c r="K933" s="56">
        <v>96</v>
      </c>
      <c r="L933" s="56">
        <v>123</v>
      </c>
      <c r="M933" s="56">
        <v>75</v>
      </c>
      <c r="N933" s="56">
        <v>348</v>
      </c>
      <c r="O933" s="56">
        <v>424</v>
      </c>
    </row>
    <row r="934" spans="2:35" ht="13.15" thickTop="1" x14ac:dyDescent="0.35">
      <c r="D934" s="57" t="s">
        <v>13</v>
      </c>
      <c r="E934" s="57" t="s">
        <v>9</v>
      </c>
      <c r="F934" s="57" t="s">
        <v>10</v>
      </c>
      <c r="G934" s="58">
        <v>1374</v>
      </c>
      <c r="H934" s="58">
        <v>1016</v>
      </c>
      <c r="I934" s="58">
        <v>2392</v>
      </c>
      <c r="J934" s="58">
        <v>1216</v>
      </c>
      <c r="K934" s="58">
        <v>963</v>
      </c>
      <c r="L934" s="58">
        <v>2176</v>
      </c>
      <c r="M934" s="58">
        <v>2589</v>
      </c>
      <c r="N934" s="58">
        <v>1981</v>
      </c>
      <c r="O934" s="58">
        <v>4566</v>
      </c>
    </row>
    <row r="935" spans="2:35" x14ac:dyDescent="0.35">
      <c r="F935" s="3" t="s">
        <v>11</v>
      </c>
      <c r="G935" s="8">
        <v>181</v>
      </c>
      <c r="H935" s="8">
        <v>562</v>
      </c>
      <c r="I935" s="8">
        <v>743</v>
      </c>
      <c r="J935" s="8">
        <v>123</v>
      </c>
      <c r="K935" s="8">
        <v>479</v>
      </c>
      <c r="L935" s="8">
        <v>600</v>
      </c>
      <c r="M935" s="8">
        <v>301</v>
      </c>
      <c r="N935" s="8">
        <v>1040</v>
      </c>
      <c r="O935" s="8">
        <v>1346</v>
      </c>
    </row>
    <row r="936" spans="2:35" x14ac:dyDescent="0.35">
      <c r="E936" s="3" t="s">
        <v>12</v>
      </c>
      <c r="F936" s="3" t="s">
        <v>10</v>
      </c>
      <c r="G936" s="8">
        <v>573</v>
      </c>
      <c r="H936" s="8">
        <v>1719</v>
      </c>
      <c r="I936" s="8">
        <v>2289</v>
      </c>
      <c r="J936" s="8">
        <v>733</v>
      </c>
      <c r="K936" s="8">
        <v>1623</v>
      </c>
      <c r="L936" s="8">
        <v>2352</v>
      </c>
      <c r="M936" s="8">
        <v>1305</v>
      </c>
      <c r="N936" s="8">
        <v>3347</v>
      </c>
      <c r="O936" s="8">
        <v>4650</v>
      </c>
    </row>
    <row r="937" spans="2:35" ht="13.15" thickBot="1" x14ac:dyDescent="0.4">
      <c r="F937" s="55" t="s">
        <v>11</v>
      </c>
      <c r="G937" s="56">
        <v>191</v>
      </c>
      <c r="H937" s="56">
        <v>1776</v>
      </c>
      <c r="I937" s="56">
        <v>1970</v>
      </c>
      <c r="J937" s="56">
        <v>129</v>
      </c>
      <c r="K937" s="56">
        <v>1425</v>
      </c>
      <c r="L937" s="56">
        <v>1557</v>
      </c>
      <c r="M937" s="56">
        <v>325</v>
      </c>
      <c r="N937" s="56">
        <v>3203</v>
      </c>
      <c r="O937" s="56">
        <v>3524</v>
      </c>
    </row>
    <row r="938" spans="2:35" ht="13.15" thickTop="1" x14ac:dyDescent="0.35">
      <c r="D938" s="57" t="s">
        <v>3</v>
      </c>
      <c r="E938" s="57" t="s">
        <v>9</v>
      </c>
      <c r="F938" s="57" t="s">
        <v>10</v>
      </c>
      <c r="G938" s="58">
        <v>2793</v>
      </c>
      <c r="H938" s="58">
        <v>1051</v>
      </c>
      <c r="I938" s="58">
        <v>3845</v>
      </c>
      <c r="J938" s="58">
        <v>2378</v>
      </c>
      <c r="K938" s="58">
        <v>1016</v>
      </c>
      <c r="L938" s="58">
        <v>3397</v>
      </c>
      <c r="M938" s="58">
        <v>5180</v>
      </c>
      <c r="N938" s="58">
        <v>2067</v>
      </c>
      <c r="O938" s="58">
        <v>7248</v>
      </c>
    </row>
    <row r="939" spans="2:35" x14ac:dyDescent="0.35">
      <c r="F939" s="3" t="s">
        <v>11</v>
      </c>
      <c r="G939" s="8">
        <v>287</v>
      </c>
      <c r="H939" s="8">
        <v>718</v>
      </c>
      <c r="I939" s="8">
        <v>1004</v>
      </c>
      <c r="J939" s="8">
        <v>187</v>
      </c>
      <c r="K939" s="8">
        <v>641</v>
      </c>
      <c r="L939" s="8">
        <v>835</v>
      </c>
      <c r="M939" s="8">
        <v>476</v>
      </c>
      <c r="N939" s="8">
        <v>1366</v>
      </c>
      <c r="O939" s="8">
        <v>1839</v>
      </c>
    </row>
    <row r="940" spans="2:35" x14ac:dyDescent="0.35">
      <c r="E940" s="3" t="s">
        <v>12</v>
      </c>
      <c r="F940" s="3" t="s">
        <v>10</v>
      </c>
      <c r="G940" s="8">
        <v>809</v>
      </c>
      <c r="H940" s="8">
        <v>1772</v>
      </c>
      <c r="I940" s="8">
        <v>2577</v>
      </c>
      <c r="J940" s="8">
        <v>984</v>
      </c>
      <c r="K940" s="8">
        <v>1641</v>
      </c>
      <c r="L940" s="8">
        <v>2625</v>
      </c>
      <c r="M940" s="8">
        <v>1793</v>
      </c>
      <c r="N940" s="8">
        <v>3411</v>
      </c>
      <c r="O940" s="8">
        <v>5206</v>
      </c>
    </row>
    <row r="941" spans="2:35" x14ac:dyDescent="0.35">
      <c r="F941" s="3" t="s">
        <v>11</v>
      </c>
      <c r="G941" s="8">
        <v>242</v>
      </c>
      <c r="H941" s="8">
        <v>2028</v>
      </c>
      <c r="I941" s="8">
        <v>2270</v>
      </c>
      <c r="J941" s="8">
        <v>153</v>
      </c>
      <c r="K941" s="8">
        <v>1523</v>
      </c>
      <c r="L941" s="8">
        <v>1675</v>
      </c>
      <c r="M941" s="8">
        <v>399</v>
      </c>
      <c r="N941" s="8">
        <v>3550</v>
      </c>
      <c r="O941" s="8">
        <v>3948</v>
      </c>
    </row>
    <row r="942" spans="2:35" x14ac:dyDescent="0.35">
      <c r="B942" s="3" t="s">
        <v>40</v>
      </c>
      <c r="C942" s="3" t="s">
        <v>7</v>
      </c>
      <c r="D942" s="3" t="s">
        <v>8</v>
      </c>
      <c r="E942" s="3" t="s">
        <v>9</v>
      </c>
      <c r="F942" s="3" t="s">
        <v>10</v>
      </c>
      <c r="G942" s="8">
        <v>2129</v>
      </c>
      <c r="H942" s="8">
        <v>34</v>
      </c>
      <c r="I942" s="8">
        <v>2160</v>
      </c>
      <c r="J942" s="8">
        <v>1709</v>
      </c>
      <c r="K942" s="8">
        <v>19</v>
      </c>
      <c r="L942" s="8">
        <v>1730</v>
      </c>
      <c r="M942" s="8">
        <v>3832</v>
      </c>
      <c r="N942" s="8">
        <v>56</v>
      </c>
      <c r="O942" s="8">
        <v>3889</v>
      </c>
      <c r="P942" s="5" t="str">
        <f>B942</f>
        <v>Greater Geelong (C)</v>
      </c>
      <c r="Q942" s="13">
        <f>I974/SUM(I974:I977)*100</f>
        <v>26.832128200117257</v>
      </c>
      <c r="R942" s="13">
        <f>L974/SUM(L974:L977)*100</f>
        <v>24.187400374246309</v>
      </c>
      <c r="S942" s="13">
        <f>L962/SUM(L962:L965)*100</f>
        <v>11.485148514851486</v>
      </c>
      <c r="T942" s="13">
        <f>L950/SUM(L950:L953)*100</f>
        <v>24.646522644082395</v>
      </c>
      <c r="U942" s="13">
        <f>O966/SUM(O966:O969)*100</f>
        <v>46.264946134722386</v>
      </c>
      <c r="V942" s="13">
        <f>O970/SUM(O970:O973)*100</f>
        <v>17.373992879895074</v>
      </c>
      <c r="W942" s="13">
        <f>M974/SUM(M974:M977)*100</f>
        <v>42.725189746527278</v>
      </c>
      <c r="X942" s="13">
        <f>N974/SUM(N974:N977)*100</f>
        <v>10.447195553309752</v>
      </c>
      <c r="Y942" s="13">
        <f>O974/SUM(O974:O977)*100</f>
        <v>25.563909774436087</v>
      </c>
      <c r="AA942" s="13">
        <f>I974</f>
        <v>4119</v>
      </c>
      <c r="AB942" s="13">
        <f>L974</f>
        <v>3490</v>
      </c>
      <c r="AC942" s="13">
        <f>L962</f>
        <v>58</v>
      </c>
      <c r="AD942" s="13">
        <f>L950</f>
        <v>3434</v>
      </c>
      <c r="AE942" s="13">
        <f>O966</f>
        <v>3908</v>
      </c>
      <c r="AF942" s="13">
        <f>O970</f>
        <v>3709</v>
      </c>
      <c r="AG942" s="13">
        <f>M974</f>
        <v>5967</v>
      </c>
      <c r="AH942" s="13">
        <f>N974</f>
        <v>1654</v>
      </c>
      <c r="AI942" s="13">
        <f>O974</f>
        <v>7616</v>
      </c>
    </row>
    <row r="943" spans="2:35" x14ac:dyDescent="0.35">
      <c r="F943" s="3" t="s">
        <v>11</v>
      </c>
      <c r="G943" s="8">
        <v>231</v>
      </c>
      <c r="H943" s="8">
        <v>295</v>
      </c>
      <c r="I943" s="8">
        <v>525</v>
      </c>
      <c r="J943" s="8">
        <v>127</v>
      </c>
      <c r="K943" s="8">
        <v>137</v>
      </c>
      <c r="L943" s="8">
        <v>261</v>
      </c>
      <c r="M943" s="8">
        <v>356</v>
      </c>
      <c r="N943" s="8">
        <v>427</v>
      </c>
      <c r="O943" s="8">
        <v>784</v>
      </c>
    </row>
    <row r="944" spans="2:35" x14ac:dyDescent="0.35">
      <c r="E944" s="3" t="s">
        <v>12</v>
      </c>
      <c r="F944" s="3" t="s">
        <v>10</v>
      </c>
      <c r="G944" s="8">
        <v>1186</v>
      </c>
      <c r="H944" s="8">
        <v>74</v>
      </c>
      <c r="I944" s="8">
        <v>1261</v>
      </c>
      <c r="J944" s="8">
        <v>1290</v>
      </c>
      <c r="K944" s="8">
        <v>44</v>
      </c>
      <c r="L944" s="8">
        <v>1342</v>
      </c>
      <c r="M944" s="8">
        <v>2483</v>
      </c>
      <c r="N944" s="8">
        <v>125</v>
      </c>
      <c r="O944" s="8">
        <v>2603</v>
      </c>
    </row>
    <row r="945" spans="3:15" x14ac:dyDescent="0.35">
      <c r="F945" s="3" t="s">
        <v>11</v>
      </c>
      <c r="G945" s="8">
        <v>233</v>
      </c>
      <c r="H945" s="8">
        <v>486</v>
      </c>
      <c r="I945" s="8">
        <v>724</v>
      </c>
      <c r="J945" s="8">
        <v>109</v>
      </c>
      <c r="K945" s="8">
        <v>176</v>
      </c>
      <c r="L945" s="8">
        <v>281</v>
      </c>
      <c r="M945" s="8">
        <v>339</v>
      </c>
      <c r="N945" s="8">
        <v>662</v>
      </c>
      <c r="O945" s="8">
        <v>999</v>
      </c>
    </row>
    <row r="946" spans="3:15" x14ac:dyDescent="0.35">
      <c r="D946" s="3" t="s">
        <v>13</v>
      </c>
      <c r="E946" s="3" t="s">
        <v>9</v>
      </c>
      <c r="F946" s="3" t="s">
        <v>10</v>
      </c>
      <c r="G946" s="8">
        <v>1149</v>
      </c>
      <c r="H946" s="8">
        <v>814</v>
      </c>
      <c r="I946" s="8">
        <v>1963</v>
      </c>
      <c r="J946" s="8">
        <v>968</v>
      </c>
      <c r="K946" s="8">
        <v>733</v>
      </c>
      <c r="L946" s="8">
        <v>1700</v>
      </c>
      <c r="M946" s="8">
        <v>2119</v>
      </c>
      <c r="N946" s="8">
        <v>1547</v>
      </c>
      <c r="O946" s="8">
        <v>3667</v>
      </c>
    </row>
    <row r="947" spans="3:15" x14ac:dyDescent="0.35">
      <c r="F947" s="3" t="s">
        <v>11</v>
      </c>
      <c r="G947" s="8">
        <v>276</v>
      </c>
      <c r="H947" s="8">
        <v>702</v>
      </c>
      <c r="I947" s="8">
        <v>973</v>
      </c>
      <c r="J947" s="8">
        <v>189</v>
      </c>
      <c r="K947" s="8">
        <v>386</v>
      </c>
      <c r="L947" s="8">
        <v>575</v>
      </c>
      <c r="M947" s="8">
        <v>460</v>
      </c>
      <c r="N947" s="8">
        <v>1084</v>
      </c>
      <c r="O947" s="8">
        <v>1546</v>
      </c>
    </row>
    <row r="948" spans="3:15" x14ac:dyDescent="0.35">
      <c r="E948" s="3" t="s">
        <v>12</v>
      </c>
      <c r="F948" s="3" t="s">
        <v>10</v>
      </c>
      <c r="G948" s="8">
        <v>1402</v>
      </c>
      <c r="H948" s="8">
        <v>2363</v>
      </c>
      <c r="I948" s="8">
        <v>3764</v>
      </c>
      <c r="J948" s="8">
        <v>1764</v>
      </c>
      <c r="K948" s="8">
        <v>2838</v>
      </c>
      <c r="L948" s="8">
        <v>4598</v>
      </c>
      <c r="M948" s="8">
        <v>3160</v>
      </c>
      <c r="N948" s="8">
        <v>5199</v>
      </c>
      <c r="O948" s="8">
        <v>8355</v>
      </c>
    </row>
    <row r="949" spans="3:15" x14ac:dyDescent="0.35">
      <c r="F949" s="3" t="s">
        <v>11</v>
      </c>
      <c r="G949" s="8">
        <v>648</v>
      </c>
      <c r="H949" s="8">
        <v>3348</v>
      </c>
      <c r="I949" s="8">
        <v>3995</v>
      </c>
      <c r="J949" s="8">
        <v>530</v>
      </c>
      <c r="K949" s="8">
        <v>2908</v>
      </c>
      <c r="L949" s="8">
        <v>3440</v>
      </c>
      <c r="M949" s="8">
        <v>1177</v>
      </c>
      <c r="N949" s="8">
        <v>6256</v>
      </c>
      <c r="O949" s="8">
        <v>7439</v>
      </c>
    </row>
    <row r="950" spans="3:15" x14ac:dyDescent="0.35">
      <c r="D950" s="3" t="s">
        <v>3</v>
      </c>
      <c r="E950" s="3" t="s">
        <v>9</v>
      </c>
      <c r="F950" s="3" t="s">
        <v>10</v>
      </c>
      <c r="G950" s="8">
        <v>3276</v>
      </c>
      <c r="H950" s="8">
        <v>845</v>
      </c>
      <c r="I950" s="8">
        <v>4119</v>
      </c>
      <c r="J950" s="8">
        <v>2679</v>
      </c>
      <c r="K950" s="8">
        <v>756</v>
      </c>
      <c r="L950" s="8">
        <v>3434</v>
      </c>
      <c r="M950" s="8">
        <v>5951</v>
      </c>
      <c r="N950" s="8">
        <v>1604</v>
      </c>
      <c r="O950" s="8">
        <v>7557</v>
      </c>
    </row>
    <row r="951" spans="3:15" x14ac:dyDescent="0.35">
      <c r="F951" s="3" t="s">
        <v>11</v>
      </c>
      <c r="G951" s="8">
        <v>499</v>
      </c>
      <c r="H951" s="8">
        <v>992</v>
      </c>
      <c r="I951" s="8">
        <v>1494</v>
      </c>
      <c r="J951" s="8">
        <v>319</v>
      </c>
      <c r="K951" s="8">
        <v>516</v>
      </c>
      <c r="L951" s="8">
        <v>839</v>
      </c>
      <c r="M951" s="8">
        <v>820</v>
      </c>
      <c r="N951" s="8">
        <v>1512</v>
      </c>
      <c r="O951" s="8">
        <v>2336</v>
      </c>
    </row>
    <row r="952" spans="3:15" x14ac:dyDescent="0.35">
      <c r="E952" s="3" t="s">
        <v>12</v>
      </c>
      <c r="F952" s="3" t="s">
        <v>10</v>
      </c>
      <c r="G952" s="8">
        <v>2586</v>
      </c>
      <c r="H952" s="8">
        <v>2433</v>
      </c>
      <c r="I952" s="8">
        <v>5020</v>
      </c>
      <c r="J952" s="8">
        <v>3057</v>
      </c>
      <c r="K952" s="8">
        <v>2885</v>
      </c>
      <c r="L952" s="8">
        <v>5941</v>
      </c>
      <c r="M952" s="8">
        <v>5644</v>
      </c>
      <c r="N952" s="8">
        <v>5318</v>
      </c>
      <c r="O952" s="8">
        <v>10966</v>
      </c>
    </row>
    <row r="953" spans="3:15" x14ac:dyDescent="0.35">
      <c r="F953" s="3" t="s">
        <v>11</v>
      </c>
      <c r="G953" s="8">
        <v>883</v>
      </c>
      <c r="H953" s="8">
        <v>3839</v>
      </c>
      <c r="I953" s="8">
        <v>4718</v>
      </c>
      <c r="J953" s="8">
        <v>636</v>
      </c>
      <c r="K953" s="8">
        <v>3083</v>
      </c>
      <c r="L953" s="8">
        <v>3719</v>
      </c>
      <c r="M953" s="8">
        <v>1519</v>
      </c>
      <c r="N953" s="8">
        <v>6922</v>
      </c>
      <c r="O953" s="8">
        <v>8439</v>
      </c>
    </row>
    <row r="954" spans="3:15" x14ac:dyDescent="0.35">
      <c r="C954" s="3" t="s">
        <v>14</v>
      </c>
      <c r="D954" s="3" t="s">
        <v>8</v>
      </c>
      <c r="E954" s="3" t="s">
        <v>9</v>
      </c>
      <c r="F954" s="3" t="s">
        <v>10</v>
      </c>
      <c r="G954" s="8">
        <v>0</v>
      </c>
      <c r="H954" s="8">
        <v>0</v>
      </c>
      <c r="I954" s="8">
        <v>0</v>
      </c>
      <c r="J954" s="8">
        <v>8</v>
      </c>
      <c r="K954" s="8">
        <v>9</v>
      </c>
      <c r="L954" s="8">
        <v>13</v>
      </c>
      <c r="M954" s="8">
        <v>8</v>
      </c>
      <c r="N954" s="8">
        <v>9</v>
      </c>
      <c r="O954" s="8">
        <v>13</v>
      </c>
    </row>
    <row r="955" spans="3:15" x14ac:dyDescent="0.35">
      <c r="F955" s="3" t="s">
        <v>11</v>
      </c>
      <c r="G955" s="8">
        <v>0</v>
      </c>
      <c r="H955" s="8">
        <v>0</v>
      </c>
      <c r="I955" s="8">
        <v>0</v>
      </c>
      <c r="J955" s="8">
        <v>11</v>
      </c>
      <c r="K955" s="8">
        <v>101</v>
      </c>
      <c r="L955" s="8">
        <v>114</v>
      </c>
      <c r="M955" s="8">
        <v>11</v>
      </c>
      <c r="N955" s="8">
        <v>101</v>
      </c>
      <c r="O955" s="8">
        <v>114</v>
      </c>
    </row>
    <row r="956" spans="3:15" x14ac:dyDescent="0.35">
      <c r="E956" s="3" t="s">
        <v>12</v>
      </c>
      <c r="F956" s="3" t="s">
        <v>10</v>
      </c>
      <c r="G956" s="8">
        <v>0</v>
      </c>
      <c r="H956" s="8">
        <v>0</v>
      </c>
      <c r="I956" s="8">
        <v>0</v>
      </c>
      <c r="J956" s="8">
        <v>0</v>
      </c>
      <c r="K956" s="8">
        <v>7</v>
      </c>
      <c r="L956" s="8">
        <v>7</v>
      </c>
      <c r="M956" s="8">
        <v>0</v>
      </c>
      <c r="N956" s="8">
        <v>7</v>
      </c>
      <c r="O956" s="8">
        <v>7</v>
      </c>
    </row>
    <row r="957" spans="3:15" x14ac:dyDescent="0.35">
      <c r="F957" s="3" t="s">
        <v>11</v>
      </c>
      <c r="G957" s="8">
        <v>0</v>
      </c>
      <c r="H957" s="8">
        <v>0</v>
      </c>
      <c r="I957" s="8">
        <v>0</v>
      </c>
      <c r="J957" s="8">
        <v>0</v>
      </c>
      <c r="K957" s="8">
        <v>28</v>
      </c>
      <c r="L957" s="8">
        <v>28</v>
      </c>
      <c r="M957" s="8">
        <v>0</v>
      </c>
      <c r="N957" s="8">
        <v>28</v>
      </c>
      <c r="O957" s="8">
        <v>28</v>
      </c>
    </row>
    <row r="958" spans="3:15" x14ac:dyDescent="0.35">
      <c r="D958" s="3" t="s">
        <v>13</v>
      </c>
      <c r="E958" s="3" t="s">
        <v>9</v>
      </c>
      <c r="F958" s="3" t="s">
        <v>10</v>
      </c>
      <c r="G958" s="8">
        <v>0</v>
      </c>
      <c r="H958" s="8">
        <v>0</v>
      </c>
      <c r="I958" s="8">
        <v>0</v>
      </c>
      <c r="J958" s="8">
        <v>5</v>
      </c>
      <c r="K958" s="8">
        <v>39</v>
      </c>
      <c r="L958" s="8">
        <v>45</v>
      </c>
      <c r="M958" s="8">
        <v>5</v>
      </c>
      <c r="N958" s="8">
        <v>39</v>
      </c>
      <c r="O958" s="8">
        <v>45</v>
      </c>
    </row>
    <row r="959" spans="3:15" x14ac:dyDescent="0.35">
      <c r="F959" s="3" t="s">
        <v>11</v>
      </c>
      <c r="G959" s="8">
        <v>0</v>
      </c>
      <c r="H959" s="8">
        <v>0</v>
      </c>
      <c r="I959" s="8">
        <v>0</v>
      </c>
      <c r="J959" s="8">
        <v>8</v>
      </c>
      <c r="K959" s="8">
        <v>145</v>
      </c>
      <c r="L959" s="8">
        <v>155</v>
      </c>
      <c r="M959" s="8">
        <v>8</v>
      </c>
      <c r="N959" s="8">
        <v>145</v>
      </c>
      <c r="O959" s="8">
        <v>155</v>
      </c>
    </row>
    <row r="960" spans="3:15" x14ac:dyDescent="0.35">
      <c r="E960" s="3" t="s">
        <v>12</v>
      </c>
      <c r="F960" s="3" t="s">
        <v>10</v>
      </c>
      <c r="G960" s="8">
        <v>0</v>
      </c>
      <c r="H960" s="8">
        <v>0</v>
      </c>
      <c r="I960" s="8">
        <v>0</v>
      </c>
      <c r="J960" s="8">
        <v>4</v>
      </c>
      <c r="K960" s="8">
        <v>29</v>
      </c>
      <c r="L960" s="8">
        <v>29</v>
      </c>
      <c r="M960" s="8">
        <v>4</v>
      </c>
      <c r="N960" s="8">
        <v>29</v>
      </c>
      <c r="O960" s="8">
        <v>29</v>
      </c>
    </row>
    <row r="961" spans="3:15" x14ac:dyDescent="0.35">
      <c r="F961" s="3" t="s">
        <v>11</v>
      </c>
      <c r="G961" s="8">
        <v>0</v>
      </c>
      <c r="H961" s="8">
        <v>0</v>
      </c>
      <c r="I961" s="8">
        <v>0</v>
      </c>
      <c r="J961" s="8">
        <v>0</v>
      </c>
      <c r="K961" s="8">
        <v>110</v>
      </c>
      <c r="L961" s="8">
        <v>110</v>
      </c>
      <c r="M961" s="8">
        <v>0</v>
      </c>
      <c r="N961" s="8">
        <v>110</v>
      </c>
      <c r="O961" s="8">
        <v>110</v>
      </c>
    </row>
    <row r="962" spans="3:15" x14ac:dyDescent="0.35">
      <c r="D962" s="3" t="s">
        <v>3</v>
      </c>
      <c r="E962" s="3" t="s">
        <v>9</v>
      </c>
      <c r="F962" s="3" t="s">
        <v>10</v>
      </c>
      <c r="G962" s="8">
        <v>0</v>
      </c>
      <c r="H962" s="8">
        <v>0</v>
      </c>
      <c r="I962" s="8">
        <v>0</v>
      </c>
      <c r="J962" s="8">
        <v>11</v>
      </c>
      <c r="K962" s="8">
        <v>47</v>
      </c>
      <c r="L962" s="8">
        <v>58</v>
      </c>
      <c r="M962" s="8">
        <v>11</v>
      </c>
      <c r="N962" s="8">
        <v>47</v>
      </c>
      <c r="O962" s="8">
        <v>58</v>
      </c>
    </row>
    <row r="963" spans="3:15" x14ac:dyDescent="0.35">
      <c r="F963" s="3" t="s">
        <v>11</v>
      </c>
      <c r="G963" s="8">
        <v>0</v>
      </c>
      <c r="H963" s="8">
        <v>0</v>
      </c>
      <c r="I963" s="8">
        <v>0</v>
      </c>
      <c r="J963" s="8">
        <v>17</v>
      </c>
      <c r="K963" s="8">
        <v>244</v>
      </c>
      <c r="L963" s="8">
        <v>262</v>
      </c>
      <c r="M963" s="8">
        <v>17</v>
      </c>
      <c r="N963" s="8">
        <v>244</v>
      </c>
      <c r="O963" s="8">
        <v>262</v>
      </c>
    </row>
    <row r="964" spans="3:15" x14ac:dyDescent="0.35">
      <c r="E964" s="3" t="s">
        <v>12</v>
      </c>
      <c r="F964" s="3" t="s">
        <v>10</v>
      </c>
      <c r="G964" s="8">
        <v>0</v>
      </c>
      <c r="H964" s="8">
        <v>0</v>
      </c>
      <c r="I964" s="8">
        <v>0</v>
      </c>
      <c r="J964" s="8">
        <v>4</v>
      </c>
      <c r="K964" s="8">
        <v>37</v>
      </c>
      <c r="L964" s="8">
        <v>41</v>
      </c>
      <c r="M964" s="8">
        <v>4</v>
      </c>
      <c r="N964" s="8">
        <v>37</v>
      </c>
      <c r="O964" s="8">
        <v>41</v>
      </c>
    </row>
    <row r="965" spans="3:15" x14ac:dyDescent="0.35">
      <c r="F965" s="3" t="s">
        <v>11</v>
      </c>
      <c r="G965" s="8">
        <v>0</v>
      </c>
      <c r="H965" s="8">
        <v>0</v>
      </c>
      <c r="I965" s="8">
        <v>0</v>
      </c>
      <c r="J965" s="8">
        <v>0</v>
      </c>
      <c r="K965" s="8">
        <v>143</v>
      </c>
      <c r="L965" s="8">
        <v>144</v>
      </c>
      <c r="M965" s="8">
        <v>0</v>
      </c>
      <c r="N965" s="8">
        <v>143</v>
      </c>
      <c r="O965" s="8">
        <v>144</v>
      </c>
    </row>
    <row r="966" spans="3:15" x14ac:dyDescent="0.35">
      <c r="C966" s="3" t="s">
        <v>3</v>
      </c>
      <c r="D966" s="3" t="s">
        <v>8</v>
      </c>
      <c r="E966" s="3" t="s">
        <v>9</v>
      </c>
      <c r="F966" s="3" t="s">
        <v>10</v>
      </c>
      <c r="G966" s="8">
        <v>2129</v>
      </c>
      <c r="H966" s="8">
        <v>34</v>
      </c>
      <c r="I966" s="8">
        <v>2160</v>
      </c>
      <c r="J966" s="8">
        <v>1716</v>
      </c>
      <c r="K966" s="8">
        <v>31</v>
      </c>
      <c r="L966" s="8">
        <v>1750</v>
      </c>
      <c r="M966" s="8">
        <v>3837</v>
      </c>
      <c r="N966" s="8">
        <v>66</v>
      </c>
      <c r="O966" s="8">
        <v>3908</v>
      </c>
    </row>
    <row r="967" spans="3:15" x14ac:dyDescent="0.35">
      <c r="F967" s="3" t="s">
        <v>11</v>
      </c>
      <c r="G967" s="8">
        <v>231</v>
      </c>
      <c r="H967" s="8">
        <v>295</v>
      </c>
      <c r="I967" s="8">
        <v>525</v>
      </c>
      <c r="J967" s="8">
        <v>138</v>
      </c>
      <c r="K967" s="8">
        <v>234</v>
      </c>
      <c r="L967" s="8">
        <v>371</v>
      </c>
      <c r="M967" s="8">
        <v>364</v>
      </c>
      <c r="N967" s="8">
        <v>529</v>
      </c>
      <c r="O967" s="8">
        <v>893</v>
      </c>
    </row>
    <row r="968" spans="3:15" x14ac:dyDescent="0.35">
      <c r="E968" s="3" t="s">
        <v>12</v>
      </c>
      <c r="F968" s="3" t="s">
        <v>10</v>
      </c>
      <c r="G968" s="8">
        <v>1186</v>
      </c>
      <c r="H968" s="8">
        <v>74</v>
      </c>
      <c r="I968" s="8">
        <v>1261</v>
      </c>
      <c r="J968" s="8">
        <v>1290</v>
      </c>
      <c r="K968" s="8">
        <v>54</v>
      </c>
      <c r="L968" s="8">
        <v>1350</v>
      </c>
      <c r="M968" s="8">
        <v>2483</v>
      </c>
      <c r="N968" s="8">
        <v>128</v>
      </c>
      <c r="O968" s="8">
        <v>2614</v>
      </c>
    </row>
    <row r="969" spans="3:15" x14ac:dyDescent="0.35">
      <c r="F969" s="3" t="s">
        <v>11</v>
      </c>
      <c r="G969" s="8">
        <v>233</v>
      </c>
      <c r="H969" s="8">
        <v>486</v>
      </c>
      <c r="I969" s="8">
        <v>724</v>
      </c>
      <c r="J969" s="8">
        <v>109</v>
      </c>
      <c r="K969" s="8">
        <v>203</v>
      </c>
      <c r="L969" s="8">
        <v>310</v>
      </c>
      <c r="M969" s="8">
        <v>339</v>
      </c>
      <c r="N969" s="8">
        <v>691</v>
      </c>
      <c r="O969" s="8">
        <v>1032</v>
      </c>
    </row>
    <row r="970" spans="3:15" x14ac:dyDescent="0.35">
      <c r="D970" s="3" t="s">
        <v>13</v>
      </c>
      <c r="E970" s="3" t="s">
        <v>9</v>
      </c>
      <c r="F970" s="3" t="s">
        <v>10</v>
      </c>
      <c r="G970" s="8">
        <v>1149</v>
      </c>
      <c r="H970" s="8">
        <v>814</v>
      </c>
      <c r="I970" s="8">
        <v>1963</v>
      </c>
      <c r="J970" s="8">
        <v>974</v>
      </c>
      <c r="K970" s="8">
        <v>768</v>
      </c>
      <c r="L970" s="8">
        <v>1743</v>
      </c>
      <c r="M970" s="8">
        <v>2126</v>
      </c>
      <c r="N970" s="8">
        <v>1586</v>
      </c>
      <c r="O970" s="8">
        <v>3709</v>
      </c>
    </row>
    <row r="971" spans="3:15" x14ac:dyDescent="0.35">
      <c r="F971" s="3" t="s">
        <v>11</v>
      </c>
      <c r="G971" s="8">
        <v>276</v>
      </c>
      <c r="H971" s="8">
        <v>702</v>
      </c>
      <c r="I971" s="8">
        <v>973</v>
      </c>
      <c r="J971" s="8">
        <v>195</v>
      </c>
      <c r="K971" s="8">
        <v>532</v>
      </c>
      <c r="L971" s="8">
        <v>722</v>
      </c>
      <c r="M971" s="8">
        <v>469</v>
      </c>
      <c r="N971" s="8">
        <v>1228</v>
      </c>
      <c r="O971" s="8">
        <v>1700</v>
      </c>
    </row>
    <row r="972" spans="3:15" x14ac:dyDescent="0.35">
      <c r="E972" s="3" t="s">
        <v>12</v>
      </c>
      <c r="F972" s="3" t="s">
        <v>10</v>
      </c>
      <c r="G972" s="8">
        <v>1402</v>
      </c>
      <c r="H972" s="8">
        <v>2363</v>
      </c>
      <c r="I972" s="8">
        <v>3764</v>
      </c>
      <c r="J972" s="8">
        <v>1762</v>
      </c>
      <c r="K972" s="8">
        <v>2865</v>
      </c>
      <c r="L972" s="8">
        <v>4632</v>
      </c>
      <c r="M972" s="8">
        <v>3164</v>
      </c>
      <c r="N972" s="8">
        <v>5223</v>
      </c>
      <c r="O972" s="8">
        <v>8388</v>
      </c>
    </row>
    <row r="973" spans="3:15" x14ac:dyDescent="0.35">
      <c r="F973" s="3" t="s">
        <v>11</v>
      </c>
      <c r="G973" s="8">
        <v>648</v>
      </c>
      <c r="H973" s="8">
        <v>3348</v>
      </c>
      <c r="I973" s="8">
        <v>3995</v>
      </c>
      <c r="J973" s="8">
        <v>531</v>
      </c>
      <c r="K973" s="8">
        <v>3023</v>
      </c>
      <c r="L973" s="8">
        <v>3551</v>
      </c>
      <c r="M973" s="8">
        <v>1179</v>
      </c>
      <c r="N973" s="8">
        <v>6371</v>
      </c>
      <c r="O973" s="8">
        <v>7551</v>
      </c>
    </row>
    <row r="974" spans="3:15" x14ac:dyDescent="0.35">
      <c r="D974" s="3" t="s">
        <v>3</v>
      </c>
      <c r="E974" s="3" t="s">
        <v>9</v>
      </c>
      <c r="F974" s="3" t="s">
        <v>10</v>
      </c>
      <c r="G974" s="8">
        <v>3276</v>
      </c>
      <c r="H974" s="8">
        <v>845</v>
      </c>
      <c r="I974" s="8">
        <v>4119</v>
      </c>
      <c r="J974" s="8">
        <v>2693</v>
      </c>
      <c r="K974" s="8">
        <v>804</v>
      </c>
      <c r="L974" s="8">
        <v>3490</v>
      </c>
      <c r="M974" s="8">
        <v>5967</v>
      </c>
      <c r="N974" s="8">
        <v>1654</v>
      </c>
      <c r="O974" s="8">
        <v>7616</v>
      </c>
    </row>
    <row r="975" spans="3:15" x14ac:dyDescent="0.35">
      <c r="F975" s="3" t="s">
        <v>11</v>
      </c>
      <c r="G975" s="8">
        <v>499</v>
      </c>
      <c r="H975" s="8">
        <v>992</v>
      </c>
      <c r="I975" s="8">
        <v>1494</v>
      </c>
      <c r="J975" s="8">
        <v>331</v>
      </c>
      <c r="K975" s="8">
        <v>766</v>
      </c>
      <c r="L975" s="8">
        <v>1093</v>
      </c>
      <c r="M975" s="8">
        <v>835</v>
      </c>
      <c r="N975" s="8">
        <v>1757</v>
      </c>
      <c r="O975" s="8">
        <v>2593</v>
      </c>
    </row>
    <row r="976" spans="3:15" x14ac:dyDescent="0.35">
      <c r="E976" s="3" t="s">
        <v>12</v>
      </c>
      <c r="F976" s="3" t="s">
        <v>10</v>
      </c>
      <c r="G976" s="8">
        <v>2586</v>
      </c>
      <c r="H976" s="8">
        <v>2433</v>
      </c>
      <c r="I976" s="8">
        <v>5020</v>
      </c>
      <c r="J976" s="8">
        <v>3057</v>
      </c>
      <c r="K976" s="8">
        <v>2921</v>
      </c>
      <c r="L976" s="8">
        <v>5981</v>
      </c>
      <c r="M976" s="8">
        <v>5648</v>
      </c>
      <c r="N976" s="8">
        <v>5358</v>
      </c>
      <c r="O976" s="8">
        <v>11001</v>
      </c>
    </row>
    <row r="977" spans="2:35" x14ac:dyDescent="0.35">
      <c r="F977" s="3" t="s">
        <v>11</v>
      </c>
      <c r="G977" s="8">
        <v>883</v>
      </c>
      <c r="H977" s="8">
        <v>3839</v>
      </c>
      <c r="I977" s="8">
        <v>4718</v>
      </c>
      <c r="J977" s="8">
        <v>637</v>
      </c>
      <c r="K977" s="8">
        <v>3226</v>
      </c>
      <c r="L977" s="8">
        <v>3865</v>
      </c>
      <c r="M977" s="8">
        <v>1516</v>
      </c>
      <c r="N977" s="8">
        <v>7063</v>
      </c>
      <c r="O977" s="8">
        <v>8582</v>
      </c>
    </row>
    <row r="978" spans="2:35" x14ac:dyDescent="0.35">
      <c r="B978" s="3" t="s">
        <v>41</v>
      </c>
      <c r="C978" s="3" t="s">
        <v>7</v>
      </c>
      <c r="D978" s="3" t="s">
        <v>8</v>
      </c>
      <c r="E978" s="3" t="s">
        <v>9</v>
      </c>
      <c r="F978" s="3" t="s">
        <v>10</v>
      </c>
      <c r="G978" s="8">
        <v>618</v>
      </c>
      <c r="H978" s="8">
        <v>11</v>
      </c>
      <c r="I978" s="8">
        <v>631</v>
      </c>
      <c r="J978" s="8">
        <v>426</v>
      </c>
      <c r="K978" s="8">
        <v>11</v>
      </c>
      <c r="L978" s="8">
        <v>439</v>
      </c>
      <c r="M978" s="8">
        <v>1046</v>
      </c>
      <c r="N978" s="8">
        <v>30</v>
      </c>
      <c r="O978" s="8">
        <v>1073</v>
      </c>
      <c r="P978" s="5" t="str">
        <f>B978</f>
        <v>Greater Shepparton (C)</v>
      </c>
      <c r="Q978" s="13">
        <f>I1010/SUM(I1010:I1013)*100</f>
        <v>26.90655209452202</v>
      </c>
      <c r="R978" s="13">
        <f>L1010/SUM(L1010:L1013)*100</f>
        <v>25.43648404575557</v>
      </c>
      <c r="S978" s="13">
        <f>L998/SUM(L998:L1001)*100</f>
        <v>13.944223107569719</v>
      </c>
      <c r="T978" s="13">
        <f>L986/SUM(L986:L989)*100</f>
        <v>26.348278102664068</v>
      </c>
      <c r="U978" s="13">
        <f>O1002/SUM(O1002:O1005)*100</f>
        <v>45.145228215767638</v>
      </c>
      <c r="V978" s="13">
        <f>O1006/SUM(O1006:O1009)*100</f>
        <v>16.350301984469372</v>
      </c>
      <c r="W978" s="13">
        <f>M1010/SUM(M1010:M1013)*100</f>
        <v>42.754623240408499</v>
      </c>
      <c r="X978" s="13">
        <f>N1010/SUM(N1010:N1013)*100</f>
        <v>8.7565674255691768</v>
      </c>
      <c r="Y978" s="13">
        <f>O1010/SUM(O1010:O1013)*100</f>
        <v>26.256031791087143</v>
      </c>
      <c r="AA978" s="13">
        <f>I1010</f>
        <v>1002</v>
      </c>
      <c r="AB978" s="13">
        <f>L1010</f>
        <v>845</v>
      </c>
      <c r="AC978" s="13">
        <f>L998</f>
        <v>35</v>
      </c>
      <c r="AD978" s="13">
        <f>L986</f>
        <v>811</v>
      </c>
      <c r="AE978" s="13">
        <f>O1002</f>
        <v>1088</v>
      </c>
      <c r="AF978" s="13">
        <f>O1006</f>
        <v>758</v>
      </c>
      <c r="AG978" s="13">
        <f>M1010</f>
        <v>1549</v>
      </c>
      <c r="AH978" s="13">
        <f>N1010</f>
        <v>300</v>
      </c>
      <c r="AI978" s="13">
        <f>O1010</f>
        <v>1850</v>
      </c>
    </row>
    <row r="979" spans="2:35" x14ac:dyDescent="0.35">
      <c r="F979" s="3" t="s">
        <v>11</v>
      </c>
      <c r="G979" s="8">
        <v>59</v>
      </c>
      <c r="H979" s="8">
        <v>102</v>
      </c>
      <c r="I979" s="8">
        <v>166</v>
      </c>
      <c r="J979" s="8">
        <v>38</v>
      </c>
      <c r="K979" s="8">
        <v>46</v>
      </c>
      <c r="L979" s="8">
        <v>81</v>
      </c>
      <c r="M979" s="8">
        <v>96</v>
      </c>
      <c r="N979" s="8">
        <v>151</v>
      </c>
      <c r="O979" s="8">
        <v>249</v>
      </c>
    </row>
    <row r="980" spans="2:35" x14ac:dyDescent="0.35">
      <c r="E980" s="3" t="s">
        <v>12</v>
      </c>
      <c r="F980" s="3" t="s">
        <v>10</v>
      </c>
      <c r="G980" s="8">
        <v>319</v>
      </c>
      <c r="H980" s="8">
        <v>22</v>
      </c>
      <c r="I980" s="8">
        <v>344</v>
      </c>
      <c r="J980" s="8">
        <v>319</v>
      </c>
      <c r="K980" s="8">
        <v>10</v>
      </c>
      <c r="L980" s="8">
        <v>327</v>
      </c>
      <c r="M980" s="8">
        <v>635</v>
      </c>
      <c r="N980" s="8">
        <v>28</v>
      </c>
      <c r="O980" s="8">
        <v>669</v>
      </c>
    </row>
    <row r="981" spans="2:35" x14ac:dyDescent="0.35">
      <c r="F981" s="3" t="s">
        <v>11</v>
      </c>
      <c r="G981" s="8">
        <v>85</v>
      </c>
      <c r="H981" s="8">
        <v>160</v>
      </c>
      <c r="I981" s="8">
        <v>248</v>
      </c>
      <c r="J981" s="8">
        <v>22</v>
      </c>
      <c r="K981" s="8">
        <v>70</v>
      </c>
      <c r="L981" s="8">
        <v>92</v>
      </c>
      <c r="M981" s="8">
        <v>109</v>
      </c>
      <c r="N981" s="8">
        <v>231</v>
      </c>
      <c r="O981" s="8">
        <v>340</v>
      </c>
    </row>
    <row r="982" spans="2:35" x14ac:dyDescent="0.35">
      <c r="D982" s="3" t="s">
        <v>13</v>
      </c>
      <c r="E982" s="3" t="s">
        <v>9</v>
      </c>
      <c r="F982" s="3" t="s">
        <v>10</v>
      </c>
      <c r="G982" s="8">
        <v>256</v>
      </c>
      <c r="H982" s="8">
        <v>111</v>
      </c>
      <c r="I982" s="8">
        <v>373</v>
      </c>
      <c r="J982" s="8">
        <v>242</v>
      </c>
      <c r="K982" s="8">
        <v>123</v>
      </c>
      <c r="L982" s="8">
        <v>367</v>
      </c>
      <c r="M982" s="8">
        <v>500</v>
      </c>
      <c r="N982" s="8">
        <v>237</v>
      </c>
      <c r="O982" s="8">
        <v>739</v>
      </c>
    </row>
    <row r="983" spans="2:35" x14ac:dyDescent="0.35">
      <c r="F983" s="3" t="s">
        <v>11</v>
      </c>
      <c r="G983" s="8">
        <v>85</v>
      </c>
      <c r="H983" s="8">
        <v>219</v>
      </c>
      <c r="I983" s="8">
        <v>307</v>
      </c>
      <c r="J983" s="8">
        <v>60</v>
      </c>
      <c r="K983" s="8">
        <v>108</v>
      </c>
      <c r="L983" s="8">
        <v>167</v>
      </c>
      <c r="M983" s="8">
        <v>148</v>
      </c>
      <c r="N983" s="8">
        <v>329</v>
      </c>
      <c r="O983" s="8">
        <v>477</v>
      </c>
    </row>
    <row r="984" spans="2:35" x14ac:dyDescent="0.35">
      <c r="E984" s="3" t="s">
        <v>12</v>
      </c>
      <c r="F984" s="3" t="s">
        <v>10</v>
      </c>
      <c r="G984" s="8">
        <v>319</v>
      </c>
      <c r="H984" s="8">
        <v>287</v>
      </c>
      <c r="I984" s="8">
        <v>601</v>
      </c>
      <c r="J984" s="8">
        <v>366</v>
      </c>
      <c r="K984" s="8">
        <v>389</v>
      </c>
      <c r="L984" s="8">
        <v>748</v>
      </c>
      <c r="M984" s="8">
        <v>687</v>
      </c>
      <c r="N984" s="8">
        <v>666</v>
      </c>
      <c r="O984" s="8">
        <v>1352</v>
      </c>
    </row>
    <row r="985" spans="2:35" x14ac:dyDescent="0.35">
      <c r="F985" s="3" t="s">
        <v>11</v>
      </c>
      <c r="G985" s="8">
        <v>198</v>
      </c>
      <c r="H985" s="8">
        <v>855</v>
      </c>
      <c r="I985" s="8">
        <v>1053</v>
      </c>
      <c r="J985" s="8">
        <v>178</v>
      </c>
      <c r="K985" s="8">
        <v>674</v>
      </c>
      <c r="L985" s="8">
        <v>849</v>
      </c>
      <c r="M985" s="8">
        <v>371</v>
      </c>
      <c r="N985" s="8">
        <v>1531</v>
      </c>
      <c r="O985" s="8">
        <v>1906</v>
      </c>
    </row>
    <row r="986" spans="2:35" x14ac:dyDescent="0.35">
      <c r="D986" s="3" t="s">
        <v>3</v>
      </c>
      <c r="E986" s="3" t="s">
        <v>9</v>
      </c>
      <c r="F986" s="3" t="s">
        <v>10</v>
      </c>
      <c r="G986" s="8">
        <v>876</v>
      </c>
      <c r="H986" s="8">
        <v>131</v>
      </c>
      <c r="I986" s="8">
        <v>1002</v>
      </c>
      <c r="J986" s="8">
        <v>669</v>
      </c>
      <c r="K986" s="8">
        <v>135</v>
      </c>
      <c r="L986" s="8">
        <v>811</v>
      </c>
      <c r="M986" s="8">
        <v>1548</v>
      </c>
      <c r="N986" s="8">
        <v>264</v>
      </c>
      <c r="O986" s="8">
        <v>1813</v>
      </c>
    </row>
    <row r="987" spans="2:35" x14ac:dyDescent="0.35">
      <c r="F987" s="3" t="s">
        <v>11</v>
      </c>
      <c r="G987" s="8">
        <v>153</v>
      </c>
      <c r="H987" s="8">
        <v>323</v>
      </c>
      <c r="I987" s="8">
        <v>475</v>
      </c>
      <c r="J987" s="8">
        <v>92</v>
      </c>
      <c r="K987" s="8">
        <v>154</v>
      </c>
      <c r="L987" s="8">
        <v>250</v>
      </c>
      <c r="M987" s="8">
        <v>248</v>
      </c>
      <c r="N987" s="8">
        <v>481</v>
      </c>
      <c r="O987" s="8">
        <v>728</v>
      </c>
    </row>
    <row r="988" spans="2:35" x14ac:dyDescent="0.35">
      <c r="E988" s="3" t="s">
        <v>12</v>
      </c>
      <c r="F988" s="3" t="s">
        <v>10</v>
      </c>
      <c r="G988" s="8">
        <v>636</v>
      </c>
      <c r="H988" s="8">
        <v>304</v>
      </c>
      <c r="I988" s="8">
        <v>947</v>
      </c>
      <c r="J988" s="8">
        <v>684</v>
      </c>
      <c r="K988" s="8">
        <v>395</v>
      </c>
      <c r="L988" s="8">
        <v>1077</v>
      </c>
      <c r="M988" s="8">
        <v>1325</v>
      </c>
      <c r="N988" s="8">
        <v>700</v>
      </c>
      <c r="O988" s="8">
        <v>2023</v>
      </c>
    </row>
    <row r="989" spans="2:35" x14ac:dyDescent="0.35">
      <c r="F989" s="3" t="s">
        <v>11</v>
      </c>
      <c r="G989" s="8">
        <v>281</v>
      </c>
      <c r="H989" s="8">
        <v>1017</v>
      </c>
      <c r="I989" s="8">
        <v>1300</v>
      </c>
      <c r="J989" s="8">
        <v>194</v>
      </c>
      <c r="K989" s="8">
        <v>744</v>
      </c>
      <c r="L989" s="8">
        <v>940</v>
      </c>
      <c r="M989" s="8">
        <v>478</v>
      </c>
      <c r="N989" s="8">
        <v>1761</v>
      </c>
      <c r="O989" s="8">
        <v>2240</v>
      </c>
    </row>
    <row r="990" spans="2:35" x14ac:dyDescent="0.35">
      <c r="C990" s="3" t="s">
        <v>14</v>
      </c>
      <c r="D990" s="3" t="s">
        <v>8</v>
      </c>
      <c r="E990" s="3" t="s">
        <v>9</v>
      </c>
      <c r="F990" s="3" t="s">
        <v>10</v>
      </c>
      <c r="G990" s="8">
        <v>0</v>
      </c>
      <c r="H990" s="8">
        <v>0</v>
      </c>
      <c r="I990" s="8">
        <v>0</v>
      </c>
      <c r="J990" s="8">
        <v>0</v>
      </c>
      <c r="K990" s="8">
        <v>15</v>
      </c>
      <c r="L990" s="8">
        <v>16</v>
      </c>
      <c r="M990" s="8">
        <v>0</v>
      </c>
      <c r="N990" s="8">
        <v>15</v>
      </c>
      <c r="O990" s="8">
        <v>16</v>
      </c>
    </row>
    <row r="991" spans="2:35" x14ac:dyDescent="0.35">
      <c r="F991" s="3" t="s">
        <v>11</v>
      </c>
      <c r="G991" s="8">
        <v>0</v>
      </c>
      <c r="H991" s="8">
        <v>0</v>
      </c>
      <c r="I991" s="8">
        <v>0</v>
      </c>
      <c r="J991" s="8">
        <v>10</v>
      </c>
      <c r="K991" s="8">
        <v>47</v>
      </c>
      <c r="L991" s="8">
        <v>54</v>
      </c>
      <c r="M991" s="8">
        <v>10</v>
      </c>
      <c r="N991" s="8">
        <v>47</v>
      </c>
      <c r="O991" s="8">
        <v>54</v>
      </c>
    </row>
    <row r="992" spans="2:35" x14ac:dyDescent="0.35">
      <c r="E992" s="3" t="s">
        <v>12</v>
      </c>
      <c r="F992" s="3" t="s">
        <v>10</v>
      </c>
      <c r="G992" s="8">
        <v>0</v>
      </c>
      <c r="H992" s="8">
        <v>0</v>
      </c>
      <c r="I992" s="8">
        <v>0</v>
      </c>
      <c r="J992" s="8">
        <v>0</v>
      </c>
      <c r="K992" s="8">
        <v>0</v>
      </c>
      <c r="L992" s="8">
        <v>0</v>
      </c>
      <c r="M992" s="8">
        <v>0</v>
      </c>
      <c r="N992" s="8">
        <v>0</v>
      </c>
      <c r="O992" s="8">
        <v>0</v>
      </c>
    </row>
    <row r="993" spans="3:15" x14ac:dyDescent="0.35">
      <c r="F993" s="3" t="s">
        <v>11</v>
      </c>
      <c r="G993" s="8">
        <v>0</v>
      </c>
      <c r="H993" s="8">
        <v>0</v>
      </c>
      <c r="I993" s="8">
        <v>0</v>
      </c>
      <c r="J993" s="8">
        <v>0</v>
      </c>
      <c r="K993" s="8">
        <v>11</v>
      </c>
      <c r="L993" s="8">
        <v>11</v>
      </c>
      <c r="M993" s="8">
        <v>0</v>
      </c>
      <c r="N993" s="8">
        <v>11</v>
      </c>
      <c r="O993" s="8">
        <v>11</v>
      </c>
    </row>
    <row r="994" spans="3:15" x14ac:dyDescent="0.35">
      <c r="D994" s="3" t="s">
        <v>13</v>
      </c>
      <c r="E994" s="3" t="s">
        <v>9</v>
      </c>
      <c r="F994" s="3" t="s">
        <v>10</v>
      </c>
      <c r="G994" s="8">
        <v>0</v>
      </c>
      <c r="H994" s="8">
        <v>0</v>
      </c>
      <c r="I994" s="8">
        <v>0</v>
      </c>
      <c r="J994" s="8">
        <v>4</v>
      </c>
      <c r="K994" s="8">
        <v>24</v>
      </c>
      <c r="L994" s="8">
        <v>21</v>
      </c>
      <c r="M994" s="8">
        <v>4</v>
      </c>
      <c r="N994" s="8">
        <v>24</v>
      </c>
      <c r="O994" s="8">
        <v>21</v>
      </c>
    </row>
    <row r="995" spans="3:15" x14ac:dyDescent="0.35">
      <c r="F995" s="3" t="s">
        <v>11</v>
      </c>
      <c r="G995" s="8">
        <v>0</v>
      </c>
      <c r="H995" s="8">
        <v>0</v>
      </c>
      <c r="I995" s="8">
        <v>0</v>
      </c>
      <c r="J995" s="8">
        <v>10</v>
      </c>
      <c r="K995" s="8">
        <v>69</v>
      </c>
      <c r="L995" s="8">
        <v>74</v>
      </c>
      <c r="M995" s="8">
        <v>10</v>
      </c>
      <c r="N995" s="8">
        <v>69</v>
      </c>
      <c r="O995" s="8">
        <v>74</v>
      </c>
    </row>
    <row r="996" spans="3:15" x14ac:dyDescent="0.35">
      <c r="E996" s="3" t="s">
        <v>12</v>
      </c>
      <c r="F996" s="3" t="s">
        <v>10</v>
      </c>
      <c r="G996" s="8">
        <v>0</v>
      </c>
      <c r="H996" s="8">
        <v>0</v>
      </c>
      <c r="I996" s="8">
        <v>0</v>
      </c>
      <c r="J996" s="8">
        <v>0</v>
      </c>
      <c r="K996" s="8">
        <v>13</v>
      </c>
      <c r="L996" s="8">
        <v>18</v>
      </c>
      <c r="M996" s="8">
        <v>0</v>
      </c>
      <c r="N996" s="8">
        <v>13</v>
      </c>
      <c r="O996" s="8">
        <v>18</v>
      </c>
    </row>
    <row r="997" spans="3:15" x14ac:dyDescent="0.35">
      <c r="F997" s="3" t="s">
        <v>11</v>
      </c>
      <c r="G997" s="8">
        <v>0</v>
      </c>
      <c r="H997" s="8">
        <v>0</v>
      </c>
      <c r="I997" s="8">
        <v>0</v>
      </c>
      <c r="J997" s="8">
        <v>0</v>
      </c>
      <c r="K997" s="8">
        <v>55</v>
      </c>
      <c r="L997" s="8">
        <v>57</v>
      </c>
      <c r="M997" s="8">
        <v>0</v>
      </c>
      <c r="N997" s="8">
        <v>55</v>
      </c>
      <c r="O997" s="8">
        <v>57</v>
      </c>
    </row>
    <row r="998" spans="3:15" x14ac:dyDescent="0.35">
      <c r="D998" s="3" t="s">
        <v>3</v>
      </c>
      <c r="E998" s="3" t="s">
        <v>9</v>
      </c>
      <c r="F998" s="3" t="s">
        <v>10</v>
      </c>
      <c r="G998" s="8">
        <v>0</v>
      </c>
      <c r="H998" s="8">
        <v>0</v>
      </c>
      <c r="I998" s="8">
        <v>0</v>
      </c>
      <c r="J998" s="8">
        <v>3</v>
      </c>
      <c r="K998" s="8">
        <v>34</v>
      </c>
      <c r="L998" s="8">
        <v>35</v>
      </c>
      <c r="M998" s="8">
        <v>3</v>
      </c>
      <c r="N998" s="8">
        <v>34</v>
      </c>
      <c r="O998" s="8">
        <v>35</v>
      </c>
    </row>
    <row r="999" spans="3:15" x14ac:dyDescent="0.35">
      <c r="F999" s="3" t="s">
        <v>11</v>
      </c>
      <c r="G999" s="8">
        <v>0</v>
      </c>
      <c r="H999" s="8">
        <v>0</v>
      </c>
      <c r="I999" s="8">
        <v>0</v>
      </c>
      <c r="J999" s="8">
        <v>18</v>
      </c>
      <c r="K999" s="8">
        <v>113</v>
      </c>
      <c r="L999" s="8">
        <v>131</v>
      </c>
      <c r="M999" s="8">
        <v>18</v>
      </c>
      <c r="N999" s="8">
        <v>113</v>
      </c>
      <c r="O999" s="8">
        <v>131</v>
      </c>
    </row>
    <row r="1000" spans="3:15" x14ac:dyDescent="0.35">
      <c r="E1000" s="3" t="s">
        <v>12</v>
      </c>
      <c r="F1000" s="3" t="s">
        <v>10</v>
      </c>
      <c r="G1000" s="8">
        <v>0</v>
      </c>
      <c r="H1000" s="8">
        <v>0</v>
      </c>
      <c r="I1000" s="8">
        <v>0</v>
      </c>
      <c r="J1000" s="8">
        <v>0</v>
      </c>
      <c r="K1000" s="8">
        <v>15</v>
      </c>
      <c r="L1000" s="8">
        <v>15</v>
      </c>
      <c r="M1000" s="8">
        <v>0</v>
      </c>
      <c r="N1000" s="8">
        <v>15</v>
      </c>
      <c r="O1000" s="8">
        <v>15</v>
      </c>
    </row>
    <row r="1001" spans="3:15" x14ac:dyDescent="0.35">
      <c r="F1001" s="3" t="s">
        <v>11</v>
      </c>
      <c r="G1001" s="8">
        <v>0</v>
      </c>
      <c r="H1001" s="8">
        <v>0</v>
      </c>
      <c r="I1001" s="8">
        <v>0</v>
      </c>
      <c r="J1001" s="8">
        <v>0</v>
      </c>
      <c r="K1001" s="8">
        <v>67</v>
      </c>
      <c r="L1001" s="8">
        <v>70</v>
      </c>
      <c r="M1001" s="8">
        <v>0</v>
      </c>
      <c r="N1001" s="8">
        <v>67</v>
      </c>
      <c r="O1001" s="8">
        <v>70</v>
      </c>
    </row>
    <row r="1002" spans="3:15" x14ac:dyDescent="0.35">
      <c r="C1002" s="3" t="s">
        <v>3</v>
      </c>
      <c r="D1002" s="3" t="s">
        <v>8</v>
      </c>
      <c r="E1002" s="3" t="s">
        <v>9</v>
      </c>
      <c r="F1002" s="3" t="s">
        <v>10</v>
      </c>
      <c r="G1002" s="8">
        <v>618</v>
      </c>
      <c r="H1002" s="8">
        <v>11</v>
      </c>
      <c r="I1002" s="8">
        <v>631</v>
      </c>
      <c r="J1002" s="8">
        <v>428</v>
      </c>
      <c r="K1002" s="8">
        <v>23</v>
      </c>
      <c r="L1002" s="8">
        <v>454</v>
      </c>
      <c r="M1002" s="8">
        <v>1046</v>
      </c>
      <c r="N1002" s="8">
        <v>38</v>
      </c>
      <c r="O1002" s="8">
        <v>1088</v>
      </c>
    </row>
    <row r="1003" spans="3:15" x14ac:dyDescent="0.35">
      <c r="F1003" s="3" t="s">
        <v>11</v>
      </c>
      <c r="G1003" s="8">
        <v>59</v>
      </c>
      <c r="H1003" s="8">
        <v>102</v>
      </c>
      <c r="I1003" s="8">
        <v>166</v>
      </c>
      <c r="J1003" s="8">
        <v>48</v>
      </c>
      <c r="K1003" s="8">
        <v>91</v>
      </c>
      <c r="L1003" s="8">
        <v>133</v>
      </c>
      <c r="M1003" s="8">
        <v>110</v>
      </c>
      <c r="N1003" s="8">
        <v>195</v>
      </c>
      <c r="O1003" s="8">
        <v>305</v>
      </c>
    </row>
    <row r="1004" spans="3:15" x14ac:dyDescent="0.35">
      <c r="E1004" s="3" t="s">
        <v>12</v>
      </c>
      <c r="F1004" s="3" t="s">
        <v>10</v>
      </c>
      <c r="G1004" s="8">
        <v>319</v>
      </c>
      <c r="H1004" s="8">
        <v>22</v>
      </c>
      <c r="I1004" s="8">
        <v>344</v>
      </c>
      <c r="J1004" s="8">
        <v>319</v>
      </c>
      <c r="K1004" s="8">
        <v>10</v>
      </c>
      <c r="L1004" s="8">
        <v>329</v>
      </c>
      <c r="M1004" s="8">
        <v>635</v>
      </c>
      <c r="N1004" s="8">
        <v>28</v>
      </c>
      <c r="O1004" s="8">
        <v>672</v>
      </c>
    </row>
    <row r="1005" spans="3:15" x14ac:dyDescent="0.35">
      <c r="F1005" s="3" t="s">
        <v>11</v>
      </c>
      <c r="G1005" s="8">
        <v>85</v>
      </c>
      <c r="H1005" s="8">
        <v>160</v>
      </c>
      <c r="I1005" s="8">
        <v>248</v>
      </c>
      <c r="J1005" s="8">
        <v>22</v>
      </c>
      <c r="K1005" s="8">
        <v>77</v>
      </c>
      <c r="L1005" s="8">
        <v>97</v>
      </c>
      <c r="M1005" s="8">
        <v>109</v>
      </c>
      <c r="N1005" s="8">
        <v>239</v>
      </c>
      <c r="O1005" s="8">
        <v>345</v>
      </c>
    </row>
    <row r="1006" spans="3:15" x14ac:dyDescent="0.35">
      <c r="D1006" s="3" t="s">
        <v>13</v>
      </c>
      <c r="E1006" s="3" t="s">
        <v>9</v>
      </c>
      <c r="F1006" s="3" t="s">
        <v>10</v>
      </c>
      <c r="G1006" s="8">
        <v>256</v>
      </c>
      <c r="H1006" s="8">
        <v>111</v>
      </c>
      <c r="I1006" s="8">
        <v>373</v>
      </c>
      <c r="J1006" s="8">
        <v>246</v>
      </c>
      <c r="K1006" s="8">
        <v>143</v>
      </c>
      <c r="L1006" s="8">
        <v>387</v>
      </c>
      <c r="M1006" s="8">
        <v>499</v>
      </c>
      <c r="N1006" s="8">
        <v>262</v>
      </c>
      <c r="O1006" s="8">
        <v>758</v>
      </c>
    </row>
    <row r="1007" spans="3:15" x14ac:dyDescent="0.35">
      <c r="F1007" s="3" t="s">
        <v>11</v>
      </c>
      <c r="G1007" s="8">
        <v>85</v>
      </c>
      <c r="H1007" s="8">
        <v>219</v>
      </c>
      <c r="I1007" s="8">
        <v>307</v>
      </c>
      <c r="J1007" s="8">
        <v>71</v>
      </c>
      <c r="K1007" s="8">
        <v>174</v>
      </c>
      <c r="L1007" s="8">
        <v>245</v>
      </c>
      <c r="M1007" s="8">
        <v>152</v>
      </c>
      <c r="N1007" s="8">
        <v>392</v>
      </c>
      <c r="O1007" s="8">
        <v>550</v>
      </c>
    </row>
    <row r="1008" spans="3:15" x14ac:dyDescent="0.35">
      <c r="E1008" s="3" t="s">
        <v>12</v>
      </c>
      <c r="F1008" s="3" t="s">
        <v>10</v>
      </c>
      <c r="G1008" s="8">
        <v>319</v>
      </c>
      <c r="H1008" s="8">
        <v>287</v>
      </c>
      <c r="I1008" s="8">
        <v>601</v>
      </c>
      <c r="J1008" s="8">
        <v>367</v>
      </c>
      <c r="K1008" s="8">
        <v>395</v>
      </c>
      <c r="L1008" s="8">
        <v>767</v>
      </c>
      <c r="M1008" s="8">
        <v>686</v>
      </c>
      <c r="N1008" s="8">
        <v>685</v>
      </c>
      <c r="O1008" s="8">
        <v>1367</v>
      </c>
    </row>
    <row r="1009" spans="2:35" x14ac:dyDescent="0.35">
      <c r="F1009" s="3" t="s">
        <v>11</v>
      </c>
      <c r="G1009" s="8">
        <v>198</v>
      </c>
      <c r="H1009" s="8">
        <v>855</v>
      </c>
      <c r="I1009" s="8">
        <v>1053</v>
      </c>
      <c r="J1009" s="8">
        <v>175</v>
      </c>
      <c r="K1009" s="8">
        <v>733</v>
      </c>
      <c r="L1009" s="8">
        <v>910</v>
      </c>
      <c r="M1009" s="8">
        <v>373</v>
      </c>
      <c r="N1009" s="8">
        <v>1583</v>
      </c>
      <c r="O1009" s="8">
        <v>1961</v>
      </c>
    </row>
    <row r="1010" spans="2:35" x14ac:dyDescent="0.35">
      <c r="D1010" s="3" t="s">
        <v>3</v>
      </c>
      <c r="E1010" s="3" t="s">
        <v>9</v>
      </c>
      <c r="F1010" s="3" t="s">
        <v>10</v>
      </c>
      <c r="G1010" s="8">
        <v>876</v>
      </c>
      <c r="H1010" s="8">
        <v>131</v>
      </c>
      <c r="I1010" s="8">
        <v>1002</v>
      </c>
      <c r="J1010" s="8">
        <v>675</v>
      </c>
      <c r="K1010" s="8">
        <v>174</v>
      </c>
      <c r="L1010" s="8">
        <v>845</v>
      </c>
      <c r="M1010" s="8">
        <v>1549</v>
      </c>
      <c r="N1010" s="8">
        <v>300</v>
      </c>
      <c r="O1010" s="8">
        <v>1850</v>
      </c>
    </row>
    <row r="1011" spans="2:35" x14ac:dyDescent="0.35">
      <c r="F1011" s="3" t="s">
        <v>11</v>
      </c>
      <c r="G1011" s="8">
        <v>153</v>
      </c>
      <c r="H1011" s="8">
        <v>323</v>
      </c>
      <c r="I1011" s="8">
        <v>475</v>
      </c>
      <c r="J1011" s="8">
        <v>114</v>
      </c>
      <c r="K1011" s="8">
        <v>263</v>
      </c>
      <c r="L1011" s="8">
        <v>381</v>
      </c>
      <c r="M1011" s="8">
        <v>266</v>
      </c>
      <c r="N1011" s="8">
        <v>587</v>
      </c>
      <c r="O1011" s="8">
        <v>853</v>
      </c>
    </row>
    <row r="1012" spans="2:35" x14ac:dyDescent="0.35">
      <c r="E1012" s="3" t="s">
        <v>12</v>
      </c>
      <c r="F1012" s="3" t="s">
        <v>10</v>
      </c>
      <c r="G1012" s="8">
        <v>636</v>
      </c>
      <c r="H1012" s="8">
        <v>304</v>
      </c>
      <c r="I1012" s="8">
        <v>947</v>
      </c>
      <c r="J1012" s="8">
        <v>686</v>
      </c>
      <c r="K1012" s="8">
        <v>403</v>
      </c>
      <c r="L1012" s="8">
        <v>1089</v>
      </c>
      <c r="M1012" s="8">
        <v>1327</v>
      </c>
      <c r="N1012" s="8">
        <v>713</v>
      </c>
      <c r="O1012" s="8">
        <v>2037</v>
      </c>
    </row>
    <row r="1013" spans="2:35" x14ac:dyDescent="0.35">
      <c r="F1013" s="3" t="s">
        <v>11</v>
      </c>
      <c r="G1013" s="8">
        <v>281</v>
      </c>
      <c r="H1013" s="8">
        <v>1017</v>
      </c>
      <c r="I1013" s="8">
        <v>1300</v>
      </c>
      <c r="J1013" s="8">
        <v>199</v>
      </c>
      <c r="K1013" s="8">
        <v>807</v>
      </c>
      <c r="L1013" s="8">
        <v>1007</v>
      </c>
      <c r="M1013" s="8">
        <v>481</v>
      </c>
      <c r="N1013" s="8">
        <v>1826</v>
      </c>
      <c r="O1013" s="8">
        <v>2306</v>
      </c>
    </row>
    <row r="1014" spans="2:35" x14ac:dyDescent="0.35">
      <c r="B1014" s="3" t="s">
        <v>42</v>
      </c>
      <c r="C1014" s="3" t="s">
        <v>7</v>
      </c>
      <c r="D1014" s="3" t="s">
        <v>8</v>
      </c>
      <c r="E1014" s="3" t="s">
        <v>9</v>
      </c>
      <c r="F1014" s="3" t="s">
        <v>10</v>
      </c>
      <c r="G1014" s="8">
        <v>116</v>
      </c>
      <c r="H1014" s="8">
        <v>0</v>
      </c>
      <c r="I1014" s="8">
        <v>116</v>
      </c>
      <c r="J1014" s="8">
        <v>106</v>
      </c>
      <c r="K1014" s="8">
        <v>0</v>
      </c>
      <c r="L1014" s="8">
        <v>109</v>
      </c>
      <c r="M1014" s="8">
        <v>224</v>
      </c>
      <c r="N1014" s="8">
        <v>0</v>
      </c>
      <c r="O1014" s="8">
        <v>223</v>
      </c>
      <c r="P1014" s="5" t="str">
        <f>B1014</f>
        <v>Hepburn (S)</v>
      </c>
      <c r="Q1014" s="13">
        <f>I1046/SUM(I1046:I1049)*100</f>
        <v>29.484902309058615</v>
      </c>
      <c r="R1014" s="13">
        <f>L1046/SUM(L1046:L1049)*100</f>
        <v>32.783505154639172</v>
      </c>
      <c r="S1014" s="13">
        <f>L1034/SUM(L1034:L1037)*100</f>
        <v>0</v>
      </c>
      <c r="T1014" s="13">
        <f>L1022/SUM(L1022:L1025)*100</f>
        <v>34.381551362683439</v>
      </c>
      <c r="U1014" s="13">
        <f>O1038/SUM(O1038:O1041)*100</f>
        <v>51.748251748251747</v>
      </c>
      <c r="V1014" s="13">
        <f>O1042/SUM(O1042:O1045)*100</f>
        <v>17.147435897435898</v>
      </c>
      <c r="W1014" s="13">
        <f>M1046/SUM(M1046:M1049)*100</f>
        <v>48.13084112149533</v>
      </c>
      <c r="X1014" s="13">
        <f>N1046/SUM(N1046:N1049)*100</f>
        <v>5.1980198019801982</v>
      </c>
      <c r="Y1014" s="13">
        <f>O1046/SUM(O1046:O1049)*100</f>
        <v>31.744518589132507</v>
      </c>
      <c r="AA1014" s="13">
        <f>I1046</f>
        <v>166</v>
      </c>
      <c r="AB1014" s="13">
        <f>L1046</f>
        <v>159</v>
      </c>
      <c r="AC1014" s="13">
        <f>L1034</f>
        <v>0</v>
      </c>
      <c r="AD1014" s="13">
        <f>L1022</f>
        <v>164</v>
      </c>
      <c r="AE1014" s="13">
        <f>O1038</f>
        <v>222</v>
      </c>
      <c r="AF1014" s="13">
        <f>O1042</f>
        <v>107</v>
      </c>
      <c r="AG1014" s="13">
        <f>M1046</f>
        <v>309</v>
      </c>
      <c r="AH1014" s="13">
        <f>N1046</f>
        <v>21</v>
      </c>
      <c r="AI1014" s="13">
        <f>O1046</f>
        <v>333</v>
      </c>
    </row>
    <row r="1015" spans="2:35" x14ac:dyDescent="0.35">
      <c r="F1015" s="3" t="s">
        <v>11</v>
      </c>
      <c r="G1015" s="8">
        <v>15</v>
      </c>
      <c r="H1015" s="8">
        <v>11</v>
      </c>
      <c r="I1015" s="8">
        <v>25</v>
      </c>
      <c r="J1015" s="8">
        <v>5</v>
      </c>
      <c r="K1015" s="8">
        <v>7</v>
      </c>
      <c r="L1015" s="8">
        <v>15</v>
      </c>
      <c r="M1015" s="8">
        <v>22</v>
      </c>
      <c r="N1015" s="8">
        <v>14</v>
      </c>
      <c r="O1015" s="8">
        <v>40</v>
      </c>
    </row>
    <row r="1016" spans="2:35" x14ac:dyDescent="0.35">
      <c r="E1016" s="3" t="s">
        <v>12</v>
      </c>
      <c r="F1016" s="3" t="s">
        <v>10</v>
      </c>
      <c r="G1016" s="8">
        <v>49</v>
      </c>
      <c r="H1016" s="8">
        <v>8</v>
      </c>
      <c r="I1016" s="8">
        <v>52</v>
      </c>
      <c r="J1016" s="8">
        <v>50</v>
      </c>
      <c r="K1016" s="8">
        <v>4</v>
      </c>
      <c r="L1016" s="8">
        <v>50</v>
      </c>
      <c r="M1016" s="8">
        <v>96</v>
      </c>
      <c r="N1016" s="8">
        <v>9</v>
      </c>
      <c r="O1016" s="8">
        <v>105</v>
      </c>
    </row>
    <row r="1017" spans="2:35" x14ac:dyDescent="0.35">
      <c r="F1017" s="3" t="s">
        <v>11</v>
      </c>
      <c r="G1017" s="8">
        <v>19</v>
      </c>
      <c r="H1017" s="8">
        <v>27</v>
      </c>
      <c r="I1017" s="8">
        <v>44</v>
      </c>
      <c r="J1017" s="8">
        <v>3</v>
      </c>
      <c r="K1017" s="8">
        <v>10</v>
      </c>
      <c r="L1017" s="8">
        <v>13</v>
      </c>
      <c r="M1017" s="8">
        <v>21</v>
      </c>
      <c r="N1017" s="8">
        <v>32</v>
      </c>
      <c r="O1017" s="8">
        <v>58</v>
      </c>
    </row>
    <row r="1018" spans="2:35" x14ac:dyDescent="0.35">
      <c r="D1018" s="3" t="s">
        <v>13</v>
      </c>
      <c r="E1018" s="3" t="s">
        <v>9</v>
      </c>
      <c r="F1018" s="3" t="s">
        <v>10</v>
      </c>
      <c r="G1018" s="8">
        <v>44</v>
      </c>
      <c r="H1018" s="8">
        <v>3</v>
      </c>
      <c r="I1018" s="8">
        <v>53</v>
      </c>
      <c r="J1018" s="8">
        <v>40</v>
      </c>
      <c r="K1018" s="8">
        <v>17</v>
      </c>
      <c r="L1018" s="8">
        <v>52</v>
      </c>
      <c r="M1018" s="8">
        <v>85</v>
      </c>
      <c r="N1018" s="8">
        <v>16</v>
      </c>
      <c r="O1018" s="8">
        <v>103</v>
      </c>
    </row>
    <row r="1019" spans="2:35" x14ac:dyDescent="0.35">
      <c r="F1019" s="3" t="s">
        <v>11</v>
      </c>
      <c r="G1019" s="8">
        <v>11</v>
      </c>
      <c r="H1019" s="8">
        <v>25</v>
      </c>
      <c r="I1019" s="8">
        <v>41</v>
      </c>
      <c r="J1019" s="8">
        <v>10</v>
      </c>
      <c r="K1019" s="8">
        <v>23</v>
      </c>
      <c r="L1019" s="8">
        <v>30</v>
      </c>
      <c r="M1019" s="8">
        <v>21</v>
      </c>
      <c r="N1019" s="8">
        <v>42</v>
      </c>
      <c r="O1019" s="8">
        <v>66</v>
      </c>
    </row>
    <row r="1020" spans="2:35" x14ac:dyDescent="0.35">
      <c r="E1020" s="3" t="s">
        <v>12</v>
      </c>
      <c r="F1020" s="3" t="s">
        <v>10</v>
      </c>
      <c r="G1020" s="8">
        <v>51</v>
      </c>
      <c r="H1020" s="8">
        <v>28</v>
      </c>
      <c r="I1020" s="8">
        <v>81</v>
      </c>
      <c r="J1020" s="8">
        <v>50</v>
      </c>
      <c r="K1020" s="8">
        <v>49</v>
      </c>
      <c r="L1020" s="8">
        <v>98</v>
      </c>
      <c r="M1020" s="8">
        <v>96</v>
      </c>
      <c r="N1020" s="8">
        <v>76</v>
      </c>
      <c r="O1020" s="8">
        <v>179</v>
      </c>
    </row>
    <row r="1021" spans="2:35" x14ac:dyDescent="0.35">
      <c r="F1021" s="3" t="s">
        <v>11</v>
      </c>
      <c r="G1021" s="8">
        <v>43</v>
      </c>
      <c r="H1021" s="8">
        <v>115</v>
      </c>
      <c r="I1021" s="8">
        <v>156</v>
      </c>
      <c r="J1021" s="8">
        <v>35</v>
      </c>
      <c r="K1021" s="8">
        <v>75</v>
      </c>
      <c r="L1021" s="8">
        <v>109</v>
      </c>
      <c r="M1021" s="8">
        <v>76</v>
      </c>
      <c r="N1021" s="8">
        <v>184</v>
      </c>
      <c r="O1021" s="8">
        <v>264</v>
      </c>
    </row>
    <row r="1022" spans="2:35" x14ac:dyDescent="0.35">
      <c r="D1022" s="3" t="s">
        <v>3</v>
      </c>
      <c r="E1022" s="3" t="s">
        <v>9</v>
      </c>
      <c r="F1022" s="3" t="s">
        <v>10</v>
      </c>
      <c r="G1022" s="8">
        <v>165</v>
      </c>
      <c r="H1022" s="8">
        <v>3</v>
      </c>
      <c r="I1022" s="8">
        <v>166</v>
      </c>
      <c r="J1022" s="8">
        <v>148</v>
      </c>
      <c r="K1022" s="8">
        <v>19</v>
      </c>
      <c r="L1022" s="8">
        <v>164</v>
      </c>
      <c r="M1022" s="8">
        <v>307</v>
      </c>
      <c r="N1022" s="8">
        <v>22</v>
      </c>
      <c r="O1022" s="8">
        <v>325</v>
      </c>
    </row>
    <row r="1023" spans="2:35" x14ac:dyDescent="0.35">
      <c r="F1023" s="3" t="s">
        <v>11</v>
      </c>
      <c r="G1023" s="8">
        <v>25</v>
      </c>
      <c r="H1023" s="8">
        <v>37</v>
      </c>
      <c r="I1023" s="8">
        <v>64</v>
      </c>
      <c r="J1023" s="8">
        <v>18</v>
      </c>
      <c r="K1023" s="8">
        <v>24</v>
      </c>
      <c r="L1023" s="8">
        <v>43</v>
      </c>
      <c r="M1023" s="8">
        <v>41</v>
      </c>
      <c r="N1023" s="8">
        <v>64</v>
      </c>
      <c r="O1023" s="8">
        <v>105</v>
      </c>
    </row>
    <row r="1024" spans="2:35" x14ac:dyDescent="0.35">
      <c r="E1024" s="3" t="s">
        <v>12</v>
      </c>
      <c r="F1024" s="3" t="s">
        <v>10</v>
      </c>
      <c r="G1024" s="8">
        <v>97</v>
      </c>
      <c r="H1024" s="8">
        <v>34</v>
      </c>
      <c r="I1024" s="8">
        <v>136</v>
      </c>
      <c r="J1024" s="8">
        <v>96</v>
      </c>
      <c r="K1024" s="8">
        <v>49</v>
      </c>
      <c r="L1024" s="8">
        <v>147</v>
      </c>
      <c r="M1024" s="8">
        <v>193</v>
      </c>
      <c r="N1024" s="8">
        <v>88</v>
      </c>
      <c r="O1024" s="8">
        <v>284</v>
      </c>
    </row>
    <row r="1025" spans="3:15" x14ac:dyDescent="0.35">
      <c r="F1025" s="3" t="s">
        <v>11</v>
      </c>
      <c r="G1025" s="8">
        <v>53</v>
      </c>
      <c r="H1025" s="8">
        <v>139</v>
      </c>
      <c r="I1025" s="8">
        <v>197</v>
      </c>
      <c r="J1025" s="8">
        <v>39</v>
      </c>
      <c r="K1025" s="8">
        <v>83</v>
      </c>
      <c r="L1025" s="8">
        <v>123</v>
      </c>
      <c r="M1025" s="8">
        <v>95</v>
      </c>
      <c r="N1025" s="8">
        <v>221</v>
      </c>
      <c r="O1025" s="8">
        <v>316</v>
      </c>
    </row>
    <row r="1026" spans="3:15" x14ac:dyDescent="0.35">
      <c r="C1026" s="3" t="s">
        <v>14</v>
      </c>
      <c r="D1026" s="3" t="s">
        <v>8</v>
      </c>
      <c r="E1026" s="3" t="s">
        <v>9</v>
      </c>
      <c r="F1026" s="3" t="s">
        <v>10</v>
      </c>
      <c r="G1026" s="8">
        <v>0</v>
      </c>
      <c r="H1026" s="8">
        <v>0</v>
      </c>
      <c r="I1026" s="8">
        <v>0</v>
      </c>
      <c r="J1026" s="8">
        <v>0</v>
      </c>
      <c r="K1026" s="8">
        <v>0</v>
      </c>
      <c r="L1026" s="8">
        <v>0</v>
      </c>
      <c r="M1026" s="8">
        <v>0</v>
      </c>
      <c r="N1026" s="8">
        <v>0</v>
      </c>
      <c r="O1026" s="8">
        <v>0</v>
      </c>
    </row>
    <row r="1027" spans="3:15" x14ac:dyDescent="0.35">
      <c r="F1027" s="3" t="s">
        <v>11</v>
      </c>
      <c r="G1027" s="8">
        <v>0</v>
      </c>
      <c r="H1027" s="8">
        <v>0</v>
      </c>
      <c r="I1027" s="8">
        <v>0</v>
      </c>
      <c r="J1027" s="8">
        <v>0</v>
      </c>
      <c r="K1027" s="8">
        <v>3</v>
      </c>
      <c r="L1027" s="8">
        <v>3</v>
      </c>
      <c r="M1027" s="8">
        <v>0</v>
      </c>
      <c r="N1027" s="8">
        <v>3</v>
      </c>
      <c r="O1027" s="8">
        <v>3</v>
      </c>
    </row>
    <row r="1028" spans="3:15" x14ac:dyDescent="0.35">
      <c r="E1028" s="3" t="s">
        <v>12</v>
      </c>
      <c r="F1028" s="3" t="s">
        <v>10</v>
      </c>
      <c r="G1028" s="8">
        <v>0</v>
      </c>
      <c r="H1028" s="8">
        <v>0</v>
      </c>
      <c r="I1028" s="8">
        <v>0</v>
      </c>
      <c r="J1028" s="8">
        <v>0</v>
      </c>
      <c r="K1028" s="8">
        <v>0</v>
      </c>
      <c r="L1028" s="8">
        <v>0</v>
      </c>
      <c r="M1028" s="8">
        <v>0</v>
      </c>
      <c r="N1028" s="8">
        <v>0</v>
      </c>
      <c r="O1028" s="8">
        <v>0</v>
      </c>
    </row>
    <row r="1029" spans="3:15" x14ac:dyDescent="0.35">
      <c r="F1029" s="3" t="s">
        <v>11</v>
      </c>
      <c r="G1029" s="8">
        <v>0</v>
      </c>
      <c r="H1029" s="8">
        <v>0</v>
      </c>
      <c r="I1029" s="8">
        <v>0</v>
      </c>
      <c r="J1029" s="8">
        <v>0</v>
      </c>
      <c r="K1029" s="8">
        <v>0</v>
      </c>
      <c r="L1029" s="8">
        <v>0</v>
      </c>
      <c r="M1029" s="8">
        <v>0</v>
      </c>
      <c r="N1029" s="8">
        <v>0</v>
      </c>
      <c r="O1029" s="8">
        <v>0</v>
      </c>
    </row>
    <row r="1030" spans="3:15" x14ac:dyDescent="0.35">
      <c r="D1030" s="3" t="s">
        <v>13</v>
      </c>
      <c r="E1030" s="3" t="s">
        <v>9</v>
      </c>
      <c r="F1030" s="3" t="s">
        <v>10</v>
      </c>
      <c r="G1030" s="8">
        <v>0</v>
      </c>
      <c r="H1030" s="8">
        <v>0</v>
      </c>
      <c r="I1030" s="8">
        <v>0</v>
      </c>
      <c r="J1030" s="8">
        <v>0</v>
      </c>
      <c r="K1030" s="8">
        <v>0</v>
      </c>
      <c r="L1030" s="8">
        <v>0</v>
      </c>
      <c r="M1030" s="8">
        <v>0</v>
      </c>
      <c r="N1030" s="8">
        <v>0</v>
      </c>
      <c r="O1030" s="8">
        <v>0</v>
      </c>
    </row>
    <row r="1031" spans="3:15" x14ac:dyDescent="0.35">
      <c r="F1031" s="3" t="s">
        <v>11</v>
      </c>
      <c r="G1031" s="8">
        <v>0</v>
      </c>
      <c r="H1031" s="8">
        <v>0</v>
      </c>
      <c r="I1031" s="8">
        <v>0</v>
      </c>
      <c r="J1031" s="8">
        <v>0</v>
      </c>
      <c r="K1031" s="8">
        <v>3</v>
      </c>
      <c r="L1031" s="8">
        <v>5</v>
      </c>
      <c r="M1031" s="8">
        <v>0</v>
      </c>
      <c r="N1031" s="8">
        <v>3</v>
      </c>
      <c r="O1031" s="8">
        <v>5</v>
      </c>
    </row>
    <row r="1032" spans="3:15" x14ac:dyDescent="0.35">
      <c r="E1032" s="3" t="s">
        <v>12</v>
      </c>
      <c r="F1032" s="3" t="s">
        <v>10</v>
      </c>
      <c r="G1032" s="8">
        <v>0</v>
      </c>
      <c r="H1032" s="8">
        <v>0</v>
      </c>
      <c r="I1032" s="8">
        <v>0</v>
      </c>
      <c r="J1032" s="8">
        <v>0</v>
      </c>
      <c r="K1032" s="8">
        <v>0</v>
      </c>
      <c r="L1032" s="8">
        <v>0</v>
      </c>
      <c r="M1032" s="8">
        <v>0</v>
      </c>
      <c r="N1032" s="8">
        <v>0</v>
      </c>
      <c r="O1032" s="8">
        <v>0</v>
      </c>
    </row>
    <row r="1033" spans="3:15" x14ac:dyDescent="0.35">
      <c r="F1033" s="3" t="s">
        <v>11</v>
      </c>
      <c r="G1033" s="8">
        <v>0</v>
      </c>
      <c r="H1033" s="8">
        <v>0</v>
      </c>
      <c r="I1033" s="8">
        <v>0</v>
      </c>
      <c r="J1033" s="8">
        <v>0</v>
      </c>
      <c r="K1033" s="8">
        <v>3</v>
      </c>
      <c r="L1033" s="8">
        <v>3</v>
      </c>
      <c r="M1033" s="8">
        <v>0</v>
      </c>
      <c r="N1033" s="8">
        <v>3</v>
      </c>
      <c r="O1033" s="8">
        <v>3</v>
      </c>
    </row>
    <row r="1034" spans="3:15" x14ac:dyDescent="0.35">
      <c r="D1034" s="3" t="s">
        <v>3</v>
      </c>
      <c r="E1034" s="3" t="s">
        <v>9</v>
      </c>
      <c r="F1034" s="3" t="s">
        <v>10</v>
      </c>
      <c r="G1034" s="8">
        <v>0</v>
      </c>
      <c r="H1034" s="8">
        <v>0</v>
      </c>
      <c r="I1034" s="8">
        <v>0</v>
      </c>
      <c r="J1034" s="8">
        <v>0</v>
      </c>
      <c r="K1034" s="8">
        <v>0</v>
      </c>
      <c r="L1034" s="8">
        <v>0</v>
      </c>
      <c r="M1034" s="8">
        <v>0</v>
      </c>
      <c r="N1034" s="8">
        <v>0</v>
      </c>
      <c r="O1034" s="8">
        <v>0</v>
      </c>
    </row>
    <row r="1035" spans="3:15" x14ac:dyDescent="0.35">
      <c r="F1035" s="3" t="s">
        <v>11</v>
      </c>
      <c r="G1035" s="8">
        <v>0</v>
      </c>
      <c r="H1035" s="8">
        <v>0</v>
      </c>
      <c r="I1035" s="8">
        <v>0</v>
      </c>
      <c r="J1035" s="8">
        <v>4</v>
      </c>
      <c r="K1035" s="8">
        <v>4</v>
      </c>
      <c r="L1035" s="8">
        <v>7</v>
      </c>
      <c r="M1035" s="8">
        <v>4</v>
      </c>
      <c r="N1035" s="8">
        <v>4</v>
      </c>
      <c r="O1035" s="8">
        <v>7</v>
      </c>
    </row>
    <row r="1036" spans="3:15" x14ac:dyDescent="0.35">
      <c r="E1036" s="3" t="s">
        <v>12</v>
      </c>
      <c r="F1036" s="3" t="s">
        <v>10</v>
      </c>
      <c r="G1036" s="8">
        <v>0</v>
      </c>
      <c r="H1036" s="8">
        <v>0</v>
      </c>
      <c r="I1036" s="8">
        <v>0</v>
      </c>
      <c r="J1036" s="8">
        <v>0</v>
      </c>
      <c r="K1036" s="8">
        <v>0</v>
      </c>
      <c r="L1036" s="8">
        <v>0</v>
      </c>
      <c r="M1036" s="8">
        <v>0</v>
      </c>
      <c r="N1036" s="8">
        <v>0</v>
      </c>
      <c r="O1036" s="8">
        <v>0</v>
      </c>
    </row>
    <row r="1037" spans="3:15" x14ac:dyDescent="0.35">
      <c r="F1037" s="3" t="s">
        <v>11</v>
      </c>
      <c r="G1037" s="8">
        <v>0</v>
      </c>
      <c r="H1037" s="8">
        <v>0</v>
      </c>
      <c r="I1037" s="8">
        <v>0</v>
      </c>
      <c r="J1037" s="8">
        <v>0</v>
      </c>
      <c r="K1037" s="8">
        <v>3</v>
      </c>
      <c r="L1037" s="8">
        <v>3</v>
      </c>
      <c r="M1037" s="8">
        <v>0</v>
      </c>
      <c r="N1037" s="8">
        <v>3</v>
      </c>
      <c r="O1037" s="8">
        <v>3</v>
      </c>
    </row>
    <row r="1038" spans="3:15" x14ac:dyDescent="0.35">
      <c r="C1038" s="3" t="s">
        <v>3</v>
      </c>
      <c r="D1038" s="3" t="s">
        <v>8</v>
      </c>
      <c r="E1038" s="3" t="s">
        <v>9</v>
      </c>
      <c r="F1038" s="3" t="s">
        <v>10</v>
      </c>
      <c r="G1038" s="8">
        <v>116</v>
      </c>
      <c r="H1038" s="8">
        <v>0</v>
      </c>
      <c r="I1038" s="8">
        <v>116</v>
      </c>
      <c r="J1038" s="8">
        <v>105</v>
      </c>
      <c r="K1038" s="8">
        <v>0</v>
      </c>
      <c r="L1038" s="8">
        <v>112</v>
      </c>
      <c r="M1038" s="8">
        <v>221</v>
      </c>
      <c r="N1038" s="8">
        <v>0</v>
      </c>
      <c r="O1038" s="8">
        <v>222</v>
      </c>
    </row>
    <row r="1039" spans="3:15" x14ac:dyDescent="0.35">
      <c r="F1039" s="3" t="s">
        <v>11</v>
      </c>
      <c r="G1039" s="8">
        <v>15</v>
      </c>
      <c r="H1039" s="8">
        <v>11</v>
      </c>
      <c r="I1039" s="8">
        <v>25</v>
      </c>
      <c r="J1039" s="8">
        <v>6</v>
      </c>
      <c r="K1039" s="8">
        <v>8</v>
      </c>
      <c r="L1039" s="8">
        <v>15</v>
      </c>
      <c r="M1039" s="8">
        <v>23</v>
      </c>
      <c r="N1039" s="8">
        <v>19</v>
      </c>
      <c r="O1039" s="8">
        <v>44</v>
      </c>
    </row>
    <row r="1040" spans="3:15" x14ac:dyDescent="0.35">
      <c r="E1040" s="3" t="s">
        <v>12</v>
      </c>
      <c r="F1040" s="3" t="s">
        <v>10</v>
      </c>
      <c r="G1040" s="8">
        <v>49</v>
      </c>
      <c r="H1040" s="8">
        <v>8</v>
      </c>
      <c r="I1040" s="8">
        <v>52</v>
      </c>
      <c r="J1040" s="8">
        <v>50</v>
      </c>
      <c r="K1040" s="8">
        <v>4</v>
      </c>
      <c r="L1040" s="8">
        <v>50</v>
      </c>
      <c r="M1040" s="8">
        <v>96</v>
      </c>
      <c r="N1040" s="8">
        <v>9</v>
      </c>
      <c r="O1040" s="8">
        <v>105</v>
      </c>
    </row>
    <row r="1041" spans="2:35" x14ac:dyDescent="0.35">
      <c r="F1041" s="3" t="s">
        <v>11</v>
      </c>
      <c r="G1041" s="8">
        <v>19</v>
      </c>
      <c r="H1041" s="8">
        <v>27</v>
      </c>
      <c r="I1041" s="8">
        <v>44</v>
      </c>
      <c r="J1041" s="8">
        <v>3</v>
      </c>
      <c r="K1041" s="8">
        <v>10</v>
      </c>
      <c r="L1041" s="8">
        <v>13</v>
      </c>
      <c r="M1041" s="8">
        <v>21</v>
      </c>
      <c r="N1041" s="8">
        <v>32</v>
      </c>
      <c r="O1041" s="8">
        <v>58</v>
      </c>
    </row>
    <row r="1042" spans="2:35" x14ac:dyDescent="0.35">
      <c r="D1042" s="3" t="s">
        <v>13</v>
      </c>
      <c r="E1042" s="3" t="s">
        <v>9</v>
      </c>
      <c r="F1042" s="3" t="s">
        <v>10</v>
      </c>
      <c r="G1042" s="8">
        <v>44</v>
      </c>
      <c r="H1042" s="8">
        <v>3</v>
      </c>
      <c r="I1042" s="8">
        <v>53</v>
      </c>
      <c r="J1042" s="8">
        <v>40</v>
      </c>
      <c r="K1042" s="8">
        <v>16</v>
      </c>
      <c r="L1042" s="8">
        <v>55</v>
      </c>
      <c r="M1042" s="8">
        <v>85</v>
      </c>
      <c r="N1042" s="8">
        <v>20</v>
      </c>
      <c r="O1042" s="8">
        <v>107</v>
      </c>
    </row>
    <row r="1043" spans="2:35" x14ac:dyDescent="0.35">
      <c r="F1043" s="3" t="s">
        <v>11</v>
      </c>
      <c r="G1043" s="8">
        <v>11</v>
      </c>
      <c r="H1043" s="8">
        <v>25</v>
      </c>
      <c r="I1043" s="8">
        <v>41</v>
      </c>
      <c r="J1043" s="8">
        <v>7</v>
      </c>
      <c r="K1043" s="8">
        <v>25</v>
      </c>
      <c r="L1043" s="8">
        <v>33</v>
      </c>
      <c r="M1043" s="8">
        <v>24</v>
      </c>
      <c r="N1043" s="8">
        <v>50</v>
      </c>
      <c r="O1043" s="8">
        <v>76</v>
      </c>
    </row>
    <row r="1044" spans="2:35" x14ac:dyDescent="0.35">
      <c r="E1044" s="3" t="s">
        <v>12</v>
      </c>
      <c r="F1044" s="3" t="s">
        <v>10</v>
      </c>
      <c r="G1044" s="8">
        <v>51</v>
      </c>
      <c r="H1044" s="8">
        <v>28</v>
      </c>
      <c r="I1044" s="8">
        <v>81</v>
      </c>
      <c r="J1044" s="8">
        <v>50</v>
      </c>
      <c r="K1044" s="8">
        <v>47</v>
      </c>
      <c r="L1044" s="8">
        <v>101</v>
      </c>
      <c r="M1044" s="8">
        <v>96</v>
      </c>
      <c r="N1044" s="8">
        <v>77</v>
      </c>
      <c r="O1044" s="8">
        <v>176</v>
      </c>
    </row>
    <row r="1045" spans="2:35" x14ac:dyDescent="0.35">
      <c r="F1045" s="3" t="s">
        <v>11</v>
      </c>
      <c r="G1045" s="8">
        <v>43</v>
      </c>
      <c r="H1045" s="8">
        <v>115</v>
      </c>
      <c r="I1045" s="8">
        <v>156</v>
      </c>
      <c r="J1045" s="8">
        <v>35</v>
      </c>
      <c r="K1045" s="8">
        <v>76</v>
      </c>
      <c r="L1045" s="8">
        <v>117</v>
      </c>
      <c r="M1045" s="8">
        <v>76</v>
      </c>
      <c r="N1045" s="8">
        <v>192</v>
      </c>
      <c r="O1045" s="8">
        <v>265</v>
      </c>
    </row>
    <row r="1046" spans="2:35" x14ac:dyDescent="0.35">
      <c r="D1046" s="3" t="s">
        <v>3</v>
      </c>
      <c r="E1046" s="3" t="s">
        <v>9</v>
      </c>
      <c r="F1046" s="3" t="s">
        <v>10</v>
      </c>
      <c r="G1046" s="8">
        <v>165</v>
      </c>
      <c r="H1046" s="8">
        <v>3</v>
      </c>
      <c r="I1046" s="8">
        <v>166</v>
      </c>
      <c r="J1046" s="8">
        <v>144</v>
      </c>
      <c r="K1046" s="8">
        <v>15</v>
      </c>
      <c r="L1046" s="8">
        <v>159</v>
      </c>
      <c r="M1046" s="8">
        <v>309</v>
      </c>
      <c r="N1046" s="8">
        <v>21</v>
      </c>
      <c r="O1046" s="8">
        <v>333</v>
      </c>
    </row>
    <row r="1047" spans="2:35" x14ac:dyDescent="0.35">
      <c r="F1047" s="3" t="s">
        <v>11</v>
      </c>
      <c r="G1047" s="8">
        <v>25</v>
      </c>
      <c r="H1047" s="8">
        <v>37</v>
      </c>
      <c r="I1047" s="8">
        <v>64</v>
      </c>
      <c r="J1047" s="8">
        <v>19</v>
      </c>
      <c r="K1047" s="8">
        <v>29</v>
      </c>
      <c r="L1047" s="8">
        <v>49</v>
      </c>
      <c r="M1047" s="8">
        <v>45</v>
      </c>
      <c r="N1047" s="8">
        <v>66</v>
      </c>
      <c r="O1047" s="8">
        <v>117</v>
      </c>
    </row>
    <row r="1048" spans="2:35" x14ac:dyDescent="0.35">
      <c r="E1048" s="3" t="s">
        <v>12</v>
      </c>
      <c r="F1048" s="3" t="s">
        <v>10</v>
      </c>
      <c r="G1048" s="8">
        <v>97</v>
      </c>
      <c r="H1048" s="8">
        <v>34</v>
      </c>
      <c r="I1048" s="8">
        <v>136</v>
      </c>
      <c r="J1048" s="8">
        <v>96</v>
      </c>
      <c r="K1048" s="8">
        <v>53</v>
      </c>
      <c r="L1048" s="8">
        <v>151</v>
      </c>
      <c r="M1048" s="8">
        <v>193</v>
      </c>
      <c r="N1048" s="8">
        <v>89</v>
      </c>
      <c r="O1048" s="8">
        <v>280</v>
      </c>
    </row>
    <row r="1049" spans="2:35" x14ac:dyDescent="0.35">
      <c r="F1049" s="3" t="s">
        <v>11</v>
      </c>
      <c r="G1049" s="8">
        <v>53</v>
      </c>
      <c r="H1049" s="8">
        <v>139</v>
      </c>
      <c r="I1049" s="8">
        <v>197</v>
      </c>
      <c r="J1049" s="8">
        <v>39</v>
      </c>
      <c r="K1049" s="8">
        <v>86</v>
      </c>
      <c r="L1049" s="8">
        <v>126</v>
      </c>
      <c r="M1049" s="8">
        <v>95</v>
      </c>
      <c r="N1049" s="8">
        <v>228</v>
      </c>
      <c r="O1049" s="8">
        <v>319</v>
      </c>
    </row>
    <row r="1050" spans="2:35" x14ac:dyDescent="0.35">
      <c r="B1050" s="3" t="s">
        <v>43</v>
      </c>
      <c r="C1050" s="3" t="s">
        <v>7</v>
      </c>
      <c r="D1050" s="3" t="s">
        <v>8</v>
      </c>
      <c r="E1050" s="3" t="s">
        <v>9</v>
      </c>
      <c r="F1050" s="3" t="s">
        <v>10</v>
      </c>
      <c r="G1050" s="8">
        <v>45</v>
      </c>
      <c r="H1050" s="8">
        <v>0</v>
      </c>
      <c r="I1050" s="8">
        <v>45</v>
      </c>
      <c r="J1050" s="8">
        <v>42</v>
      </c>
      <c r="K1050" s="8">
        <v>0</v>
      </c>
      <c r="L1050" s="8">
        <v>42</v>
      </c>
      <c r="M1050" s="8">
        <v>84</v>
      </c>
      <c r="N1050" s="8">
        <v>0</v>
      </c>
      <c r="O1050" s="8">
        <v>84</v>
      </c>
      <c r="P1050" s="5" t="str">
        <f>B1050</f>
        <v>Hindmarsh (S)</v>
      </c>
      <c r="Q1050" s="13">
        <f>I1082/SUM(I1082:I1085)*100</f>
        <v>28.030303030303028</v>
      </c>
      <c r="R1050" s="13">
        <f>L1082/SUM(L1082:L1085)*100</f>
        <v>35.714285714285715</v>
      </c>
      <c r="S1050" s="13">
        <f>L1070/SUM(L1070:L1073)*100</f>
        <v>0</v>
      </c>
      <c r="T1050" s="13">
        <f>L1058/SUM(L1058:L1061)*100</f>
        <v>38.860103626943001</v>
      </c>
      <c r="U1050" s="13">
        <f>O1074/SUM(O1074:O1077)*100</f>
        <v>51.851851851851848</v>
      </c>
      <c r="V1050" s="13">
        <f>O1078/SUM(O1078:O1081)*100</f>
        <v>21.85430463576159</v>
      </c>
      <c r="W1050" s="13">
        <f>M1082/SUM(M1082:M1085)*100</f>
        <v>51.282051282051277</v>
      </c>
      <c r="X1050" s="13">
        <f>N1082/SUM(N1082:N1085)*100</f>
        <v>5.3140096618357484</v>
      </c>
      <c r="Y1050" s="13">
        <f>O1082/SUM(O1082:O1085)*100</f>
        <v>31.702127659574469</v>
      </c>
      <c r="AA1050" s="13">
        <f>I1082</f>
        <v>74</v>
      </c>
      <c r="AB1050" s="13">
        <f>L1082</f>
        <v>75</v>
      </c>
      <c r="AC1050" s="13">
        <f>L1070</f>
        <v>0</v>
      </c>
      <c r="AD1050" s="13">
        <f>L1058</f>
        <v>75</v>
      </c>
      <c r="AE1050" s="13">
        <f>O1074</f>
        <v>84</v>
      </c>
      <c r="AF1050" s="13">
        <f>O1078</f>
        <v>66</v>
      </c>
      <c r="AG1050" s="13">
        <f>M1082</f>
        <v>140</v>
      </c>
      <c r="AH1050" s="13">
        <f>N1082</f>
        <v>11</v>
      </c>
      <c r="AI1050" s="13">
        <f>O1082</f>
        <v>149</v>
      </c>
    </row>
    <row r="1051" spans="2:35" x14ac:dyDescent="0.35">
      <c r="F1051" s="3" t="s">
        <v>11</v>
      </c>
      <c r="G1051" s="8">
        <v>4</v>
      </c>
      <c r="H1051" s="8">
        <v>11</v>
      </c>
      <c r="I1051" s="8">
        <v>16</v>
      </c>
      <c r="J1051" s="8">
        <v>0</v>
      </c>
      <c r="K1051" s="8">
        <v>3</v>
      </c>
      <c r="L1051" s="8">
        <v>8</v>
      </c>
      <c r="M1051" s="8">
        <v>7</v>
      </c>
      <c r="N1051" s="8">
        <v>13</v>
      </c>
      <c r="O1051" s="8">
        <v>20</v>
      </c>
    </row>
    <row r="1052" spans="2:35" x14ac:dyDescent="0.35">
      <c r="E1052" s="3" t="s">
        <v>12</v>
      </c>
      <c r="F1052" s="3" t="s">
        <v>10</v>
      </c>
      <c r="G1052" s="8">
        <v>22</v>
      </c>
      <c r="H1052" s="8">
        <v>0</v>
      </c>
      <c r="I1052" s="8">
        <v>23</v>
      </c>
      <c r="J1052" s="8">
        <v>12</v>
      </c>
      <c r="K1052" s="8">
        <v>0</v>
      </c>
      <c r="L1052" s="8">
        <v>12</v>
      </c>
      <c r="M1052" s="8">
        <v>34</v>
      </c>
      <c r="N1052" s="8">
        <v>0</v>
      </c>
      <c r="O1052" s="8">
        <v>31</v>
      </c>
    </row>
    <row r="1053" spans="2:35" x14ac:dyDescent="0.35">
      <c r="F1053" s="3" t="s">
        <v>11</v>
      </c>
      <c r="G1053" s="8">
        <v>11</v>
      </c>
      <c r="H1053" s="8">
        <v>11</v>
      </c>
      <c r="I1053" s="8">
        <v>22</v>
      </c>
      <c r="J1053" s="8">
        <v>3</v>
      </c>
      <c r="K1053" s="8">
        <v>4</v>
      </c>
      <c r="L1053" s="8">
        <v>4</v>
      </c>
      <c r="M1053" s="8">
        <v>8</v>
      </c>
      <c r="N1053" s="8">
        <v>18</v>
      </c>
      <c r="O1053" s="8">
        <v>25</v>
      </c>
    </row>
    <row r="1054" spans="2:35" x14ac:dyDescent="0.35">
      <c r="D1054" s="3" t="s">
        <v>13</v>
      </c>
      <c r="E1054" s="3" t="s">
        <v>9</v>
      </c>
      <c r="F1054" s="3" t="s">
        <v>10</v>
      </c>
      <c r="G1054" s="8">
        <v>27</v>
      </c>
      <c r="H1054" s="8">
        <v>6</v>
      </c>
      <c r="I1054" s="8">
        <v>32</v>
      </c>
      <c r="J1054" s="8">
        <v>28</v>
      </c>
      <c r="K1054" s="8">
        <v>6</v>
      </c>
      <c r="L1054" s="8">
        <v>32</v>
      </c>
      <c r="M1054" s="8">
        <v>52</v>
      </c>
      <c r="N1054" s="8">
        <v>11</v>
      </c>
      <c r="O1054" s="8">
        <v>66</v>
      </c>
    </row>
    <row r="1055" spans="2:35" x14ac:dyDescent="0.35">
      <c r="F1055" s="3" t="s">
        <v>11</v>
      </c>
      <c r="G1055" s="8">
        <v>8</v>
      </c>
      <c r="H1055" s="8">
        <v>10</v>
      </c>
      <c r="I1055" s="8">
        <v>16</v>
      </c>
      <c r="J1055" s="8">
        <v>3</v>
      </c>
      <c r="K1055" s="8">
        <v>13</v>
      </c>
      <c r="L1055" s="8">
        <v>13</v>
      </c>
      <c r="M1055" s="8">
        <v>7</v>
      </c>
      <c r="N1055" s="8">
        <v>16</v>
      </c>
      <c r="O1055" s="8">
        <v>28</v>
      </c>
    </row>
    <row r="1056" spans="2:35" x14ac:dyDescent="0.35">
      <c r="E1056" s="3" t="s">
        <v>12</v>
      </c>
      <c r="F1056" s="3" t="s">
        <v>10</v>
      </c>
      <c r="G1056" s="8">
        <v>18</v>
      </c>
      <c r="H1056" s="8">
        <v>3</v>
      </c>
      <c r="I1056" s="8">
        <v>28</v>
      </c>
      <c r="J1056" s="8">
        <v>14</v>
      </c>
      <c r="K1056" s="8">
        <v>20</v>
      </c>
      <c r="L1056" s="8">
        <v>36</v>
      </c>
      <c r="M1056" s="8">
        <v>35</v>
      </c>
      <c r="N1056" s="8">
        <v>23</v>
      </c>
      <c r="O1056" s="8">
        <v>58</v>
      </c>
    </row>
    <row r="1057" spans="3:15" x14ac:dyDescent="0.35">
      <c r="F1057" s="3" t="s">
        <v>11</v>
      </c>
      <c r="G1057" s="8">
        <v>20</v>
      </c>
      <c r="H1057" s="8">
        <v>65</v>
      </c>
      <c r="I1057" s="8">
        <v>85</v>
      </c>
      <c r="J1057" s="8">
        <v>10</v>
      </c>
      <c r="K1057" s="8">
        <v>43</v>
      </c>
      <c r="L1057" s="8">
        <v>48</v>
      </c>
      <c r="M1057" s="8">
        <v>33</v>
      </c>
      <c r="N1057" s="8">
        <v>102</v>
      </c>
      <c r="O1057" s="8">
        <v>137</v>
      </c>
    </row>
    <row r="1058" spans="3:15" x14ac:dyDescent="0.35">
      <c r="D1058" s="3" t="s">
        <v>3</v>
      </c>
      <c r="E1058" s="3" t="s">
        <v>9</v>
      </c>
      <c r="F1058" s="3" t="s">
        <v>10</v>
      </c>
      <c r="G1058" s="8">
        <v>73</v>
      </c>
      <c r="H1058" s="8">
        <v>6</v>
      </c>
      <c r="I1058" s="8">
        <v>74</v>
      </c>
      <c r="J1058" s="8">
        <v>68</v>
      </c>
      <c r="K1058" s="8">
        <v>6</v>
      </c>
      <c r="L1058" s="8">
        <v>75</v>
      </c>
      <c r="M1058" s="8">
        <v>140</v>
      </c>
      <c r="N1058" s="8">
        <v>11</v>
      </c>
      <c r="O1058" s="8">
        <v>149</v>
      </c>
    </row>
    <row r="1059" spans="3:15" x14ac:dyDescent="0.35">
      <c r="F1059" s="3" t="s">
        <v>11</v>
      </c>
      <c r="G1059" s="8">
        <v>14</v>
      </c>
      <c r="H1059" s="8">
        <v>19</v>
      </c>
      <c r="I1059" s="8">
        <v>35</v>
      </c>
      <c r="J1059" s="8">
        <v>6</v>
      </c>
      <c r="K1059" s="8">
        <v>16</v>
      </c>
      <c r="L1059" s="8">
        <v>16</v>
      </c>
      <c r="M1059" s="8">
        <v>20</v>
      </c>
      <c r="N1059" s="8">
        <v>29</v>
      </c>
      <c r="O1059" s="8">
        <v>50</v>
      </c>
    </row>
    <row r="1060" spans="3:15" x14ac:dyDescent="0.35">
      <c r="E1060" s="3" t="s">
        <v>12</v>
      </c>
      <c r="F1060" s="3" t="s">
        <v>10</v>
      </c>
      <c r="G1060" s="8">
        <v>38</v>
      </c>
      <c r="H1060" s="8">
        <v>7</v>
      </c>
      <c r="I1060" s="8">
        <v>47</v>
      </c>
      <c r="J1060" s="8">
        <v>27</v>
      </c>
      <c r="K1060" s="8">
        <v>20</v>
      </c>
      <c r="L1060" s="8">
        <v>45</v>
      </c>
      <c r="M1060" s="8">
        <v>67</v>
      </c>
      <c r="N1060" s="8">
        <v>28</v>
      </c>
      <c r="O1060" s="8">
        <v>93</v>
      </c>
    </row>
    <row r="1061" spans="3:15" x14ac:dyDescent="0.35">
      <c r="F1061" s="3" t="s">
        <v>11</v>
      </c>
      <c r="G1061" s="8">
        <v>33</v>
      </c>
      <c r="H1061" s="8">
        <v>78</v>
      </c>
      <c r="I1061" s="8">
        <v>108</v>
      </c>
      <c r="J1061" s="8">
        <v>12</v>
      </c>
      <c r="K1061" s="8">
        <v>39</v>
      </c>
      <c r="L1061" s="8">
        <v>57</v>
      </c>
      <c r="M1061" s="8">
        <v>47</v>
      </c>
      <c r="N1061" s="8">
        <v>119</v>
      </c>
      <c r="O1061" s="8">
        <v>165</v>
      </c>
    </row>
    <row r="1062" spans="3:15" x14ac:dyDescent="0.35">
      <c r="C1062" s="3" t="s">
        <v>14</v>
      </c>
      <c r="D1062" s="3" t="s">
        <v>8</v>
      </c>
      <c r="E1062" s="3" t="s">
        <v>9</v>
      </c>
      <c r="F1062" s="3" t="s">
        <v>10</v>
      </c>
      <c r="G1062" s="8">
        <v>0</v>
      </c>
      <c r="H1062" s="8">
        <v>0</v>
      </c>
      <c r="I1062" s="8">
        <v>0</v>
      </c>
      <c r="J1062" s="8">
        <v>0</v>
      </c>
      <c r="K1062" s="8">
        <v>0</v>
      </c>
      <c r="L1062" s="8">
        <v>0</v>
      </c>
      <c r="M1062" s="8">
        <v>0</v>
      </c>
      <c r="N1062" s="8">
        <v>0</v>
      </c>
      <c r="O1062" s="8">
        <v>0</v>
      </c>
    </row>
    <row r="1063" spans="3:15" x14ac:dyDescent="0.35">
      <c r="F1063" s="3" t="s">
        <v>11</v>
      </c>
      <c r="G1063" s="8">
        <v>0</v>
      </c>
      <c r="H1063" s="8">
        <v>0</v>
      </c>
      <c r="I1063" s="8">
        <v>0</v>
      </c>
      <c r="J1063" s="8">
        <v>0</v>
      </c>
      <c r="K1063" s="8">
        <v>0</v>
      </c>
      <c r="L1063" s="8">
        <v>4</v>
      </c>
      <c r="M1063" s="8">
        <v>0</v>
      </c>
      <c r="N1063" s="8">
        <v>0</v>
      </c>
      <c r="O1063" s="8">
        <v>4</v>
      </c>
    </row>
    <row r="1064" spans="3:15" x14ac:dyDescent="0.35">
      <c r="E1064" s="3" t="s">
        <v>12</v>
      </c>
      <c r="F1064" s="3" t="s">
        <v>10</v>
      </c>
      <c r="G1064" s="8">
        <v>0</v>
      </c>
      <c r="H1064" s="8">
        <v>0</v>
      </c>
      <c r="I1064" s="8">
        <v>0</v>
      </c>
      <c r="J1064" s="8">
        <v>0</v>
      </c>
      <c r="K1064" s="8">
        <v>0</v>
      </c>
      <c r="L1064" s="8">
        <v>0</v>
      </c>
      <c r="M1064" s="8">
        <v>0</v>
      </c>
      <c r="N1064" s="8">
        <v>0</v>
      </c>
      <c r="O1064" s="8">
        <v>0</v>
      </c>
    </row>
    <row r="1065" spans="3:15" x14ac:dyDescent="0.35">
      <c r="F1065" s="3" t="s">
        <v>11</v>
      </c>
      <c r="G1065" s="8">
        <v>0</v>
      </c>
      <c r="H1065" s="8">
        <v>0</v>
      </c>
      <c r="I1065" s="8">
        <v>0</v>
      </c>
      <c r="J1065" s="8">
        <v>0</v>
      </c>
      <c r="K1065" s="8">
        <v>0</v>
      </c>
      <c r="L1065" s="8">
        <v>0</v>
      </c>
      <c r="M1065" s="8">
        <v>0</v>
      </c>
      <c r="N1065" s="8">
        <v>0</v>
      </c>
      <c r="O1065" s="8">
        <v>0</v>
      </c>
    </row>
    <row r="1066" spans="3:15" x14ac:dyDescent="0.35">
      <c r="D1066" s="3" t="s">
        <v>13</v>
      </c>
      <c r="E1066" s="3" t="s">
        <v>9</v>
      </c>
      <c r="F1066" s="3" t="s">
        <v>10</v>
      </c>
      <c r="G1066" s="8">
        <v>0</v>
      </c>
      <c r="H1066" s="8">
        <v>0</v>
      </c>
      <c r="I1066" s="8">
        <v>0</v>
      </c>
      <c r="J1066" s="8">
        <v>0</v>
      </c>
      <c r="K1066" s="8">
        <v>0</v>
      </c>
      <c r="L1066" s="8">
        <v>0</v>
      </c>
      <c r="M1066" s="8">
        <v>0</v>
      </c>
      <c r="N1066" s="8">
        <v>0</v>
      </c>
      <c r="O1066" s="8">
        <v>0</v>
      </c>
    </row>
    <row r="1067" spans="3:15" x14ac:dyDescent="0.35">
      <c r="F1067" s="3" t="s">
        <v>11</v>
      </c>
      <c r="G1067" s="8">
        <v>0</v>
      </c>
      <c r="H1067" s="8">
        <v>0</v>
      </c>
      <c r="I1067" s="8">
        <v>0</v>
      </c>
      <c r="J1067" s="8">
        <v>0</v>
      </c>
      <c r="K1067" s="8">
        <v>9</v>
      </c>
      <c r="L1067" s="8">
        <v>9</v>
      </c>
      <c r="M1067" s="8">
        <v>0</v>
      </c>
      <c r="N1067" s="8">
        <v>9</v>
      </c>
      <c r="O1067" s="8">
        <v>9</v>
      </c>
    </row>
    <row r="1068" spans="3:15" x14ac:dyDescent="0.35">
      <c r="E1068" s="3" t="s">
        <v>12</v>
      </c>
      <c r="F1068" s="3" t="s">
        <v>10</v>
      </c>
      <c r="G1068" s="8">
        <v>0</v>
      </c>
      <c r="H1068" s="8">
        <v>0</v>
      </c>
      <c r="I1068" s="8">
        <v>0</v>
      </c>
      <c r="J1068" s="8">
        <v>0</v>
      </c>
      <c r="K1068" s="8">
        <v>5</v>
      </c>
      <c r="L1068" s="8">
        <v>5</v>
      </c>
      <c r="M1068" s="8">
        <v>0</v>
      </c>
      <c r="N1068" s="8">
        <v>5</v>
      </c>
      <c r="O1068" s="8">
        <v>5</v>
      </c>
    </row>
    <row r="1069" spans="3:15" x14ac:dyDescent="0.35">
      <c r="F1069" s="3" t="s">
        <v>11</v>
      </c>
      <c r="G1069" s="8">
        <v>0</v>
      </c>
      <c r="H1069" s="8">
        <v>0</v>
      </c>
      <c r="I1069" s="8">
        <v>0</v>
      </c>
      <c r="J1069" s="8">
        <v>0</v>
      </c>
      <c r="K1069" s="8">
        <v>5</v>
      </c>
      <c r="L1069" s="8">
        <v>5</v>
      </c>
      <c r="M1069" s="8">
        <v>0</v>
      </c>
      <c r="N1069" s="8">
        <v>5</v>
      </c>
      <c r="O1069" s="8">
        <v>5</v>
      </c>
    </row>
    <row r="1070" spans="3:15" x14ac:dyDescent="0.35">
      <c r="D1070" s="3" t="s">
        <v>3</v>
      </c>
      <c r="E1070" s="3" t="s">
        <v>9</v>
      </c>
      <c r="F1070" s="3" t="s">
        <v>10</v>
      </c>
      <c r="G1070" s="8">
        <v>0</v>
      </c>
      <c r="H1070" s="8">
        <v>0</v>
      </c>
      <c r="I1070" s="8">
        <v>0</v>
      </c>
      <c r="J1070" s="8">
        <v>0</v>
      </c>
      <c r="K1070" s="8">
        <v>0</v>
      </c>
      <c r="L1070" s="8">
        <v>0</v>
      </c>
      <c r="M1070" s="8">
        <v>0</v>
      </c>
      <c r="N1070" s="8">
        <v>0</v>
      </c>
      <c r="O1070" s="8">
        <v>0</v>
      </c>
    </row>
    <row r="1071" spans="3:15" x14ac:dyDescent="0.35">
      <c r="F1071" s="3" t="s">
        <v>11</v>
      </c>
      <c r="G1071" s="8">
        <v>0</v>
      </c>
      <c r="H1071" s="8">
        <v>0</v>
      </c>
      <c r="I1071" s="8">
        <v>0</v>
      </c>
      <c r="J1071" s="8">
        <v>0</v>
      </c>
      <c r="K1071" s="8">
        <v>3</v>
      </c>
      <c r="L1071" s="8">
        <v>7</v>
      </c>
      <c r="M1071" s="8">
        <v>0</v>
      </c>
      <c r="N1071" s="8">
        <v>3</v>
      </c>
      <c r="O1071" s="8">
        <v>7</v>
      </c>
    </row>
    <row r="1072" spans="3:15" x14ac:dyDescent="0.35">
      <c r="E1072" s="3" t="s">
        <v>12</v>
      </c>
      <c r="F1072" s="3" t="s">
        <v>10</v>
      </c>
      <c r="G1072" s="8">
        <v>0</v>
      </c>
      <c r="H1072" s="8">
        <v>0</v>
      </c>
      <c r="I1072" s="8">
        <v>0</v>
      </c>
      <c r="J1072" s="8">
        <v>0</v>
      </c>
      <c r="K1072" s="8">
        <v>5</v>
      </c>
      <c r="L1072" s="8">
        <v>5</v>
      </c>
      <c r="M1072" s="8">
        <v>0</v>
      </c>
      <c r="N1072" s="8">
        <v>5</v>
      </c>
      <c r="O1072" s="8">
        <v>5</v>
      </c>
    </row>
    <row r="1073" spans="2:35" x14ac:dyDescent="0.35">
      <c r="F1073" s="3" t="s">
        <v>11</v>
      </c>
      <c r="G1073" s="8">
        <v>0</v>
      </c>
      <c r="H1073" s="8">
        <v>0</v>
      </c>
      <c r="I1073" s="8">
        <v>0</v>
      </c>
      <c r="J1073" s="8">
        <v>0</v>
      </c>
      <c r="K1073" s="8">
        <v>5</v>
      </c>
      <c r="L1073" s="8">
        <v>5</v>
      </c>
      <c r="M1073" s="8">
        <v>0</v>
      </c>
      <c r="N1073" s="8">
        <v>5</v>
      </c>
      <c r="O1073" s="8">
        <v>5</v>
      </c>
    </row>
    <row r="1074" spans="2:35" x14ac:dyDescent="0.35">
      <c r="C1074" s="3" t="s">
        <v>3</v>
      </c>
      <c r="D1074" s="3" t="s">
        <v>8</v>
      </c>
      <c r="E1074" s="3" t="s">
        <v>9</v>
      </c>
      <c r="F1074" s="3" t="s">
        <v>10</v>
      </c>
      <c r="G1074" s="8">
        <v>45</v>
      </c>
      <c r="H1074" s="8">
        <v>0</v>
      </c>
      <c r="I1074" s="8">
        <v>45</v>
      </c>
      <c r="J1074" s="8">
        <v>42</v>
      </c>
      <c r="K1074" s="8">
        <v>0</v>
      </c>
      <c r="L1074" s="8">
        <v>42</v>
      </c>
      <c r="M1074" s="8">
        <v>84</v>
      </c>
      <c r="N1074" s="8">
        <v>0</v>
      </c>
      <c r="O1074" s="8">
        <v>84</v>
      </c>
    </row>
    <row r="1075" spans="2:35" x14ac:dyDescent="0.35">
      <c r="F1075" s="3" t="s">
        <v>11</v>
      </c>
      <c r="G1075" s="8">
        <v>4</v>
      </c>
      <c r="H1075" s="8">
        <v>11</v>
      </c>
      <c r="I1075" s="8">
        <v>16</v>
      </c>
      <c r="J1075" s="8">
        <v>0</v>
      </c>
      <c r="K1075" s="8">
        <v>4</v>
      </c>
      <c r="L1075" s="8">
        <v>6</v>
      </c>
      <c r="M1075" s="8">
        <v>9</v>
      </c>
      <c r="N1075" s="8">
        <v>15</v>
      </c>
      <c r="O1075" s="8">
        <v>22</v>
      </c>
    </row>
    <row r="1076" spans="2:35" x14ac:dyDescent="0.35">
      <c r="E1076" s="3" t="s">
        <v>12</v>
      </c>
      <c r="F1076" s="3" t="s">
        <v>10</v>
      </c>
      <c r="G1076" s="8">
        <v>22</v>
      </c>
      <c r="H1076" s="8">
        <v>0</v>
      </c>
      <c r="I1076" s="8">
        <v>23</v>
      </c>
      <c r="J1076" s="8">
        <v>12</v>
      </c>
      <c r="K1076" s="8">
        <v>0</v>
      </c>
      <c r="L1076" s="8">
        <v>12</v>
      </c>
      <c r="M1076" s="8">
        <v>34</v>
      </c>
      <c r="N1076" s="8">
        <v>0</v>
      </c>
      <c r="O1076" s="8">
        <v>31</v>
      </c>
    </row>
    <row r="1077" spans="2:35" x14ac:dyDescent="0.35">
      <c r="F1077" s="3" t="s">
        <v>11</v>
      </c>
      <c r="G1077" s="8">
        <v>11</v>
      </c>
      <c r="H1077" s="8">
        <v>11</v>
      </c>
      <c r="I1077" s="8">
        <v>22</v>
      </c>
      <c r="J1077" s="8">
        <v>3</v>
      </c>
      <c r="K1077" s="8">
        <v>4</v>
      </c>
      <c r="L1077" s="8">
        <v>4</v>
      </c>
      <c r="M1077" s="8">
        <v>8</v>
      </c>
      <c r="N1077" s="8">
        <v>18</v>
      </c>
      <c r="O1077" s="8">
        <v>25</v>
      </c>
    </row>
    <row r="1078" spans="2:35" x14ac:dyDescent="0.35">
      <c r="D1078" s="3" t="s">
        <v>13</v>
      </c>
      <c r="E1078" s="3" t="s">
        <v>9</v>
      </c>
      <c r="F1078" s="3" t="s">
        <v>10</v>
      </c>
      <c r="G1078" s="8">
        <v>27</v>
      </c>
      <c r="H1078" s="8">
        <v>6</v>
      </c>
      <c r="I1078" s="8">
        <v>32</v>
      </c>
      <c r="J1078" s="8">
        <v>28</v>
      </c>
      <c r="K1078" s="8">
        <v>6</v>
      </c>
      <c r="L1078" s="8">
        <v>32</v>
      </c>
      <c r="M1078" s="8">
        <v>52</v>
      </c>
      <c r="N1078" s="8">
        <v>11</v>
      </c>
      <c r="O1078" s="8">
        <v>66</v>
      </c>
    </row>
    <row r="1079" spans="2:35" x14ac:dyDescent="0.35">
      <c r="F1079" s="3" t="s">
        <v>11</v>
      </c>
      <c r="G1079" s="8">
        <v>8</v>
      </c>
      <c r="H1079" s="8">
        <v>10</v>
      </c>
      <c r="I1079" s="8">
        <v>16</v>
      </c>
      <c r="J1079" s="8">
        <v>3</v>
      </c>
      <c r="K1079" s="8">
        <v>12</v>
      </c>
      <c r="L1079" s="8">
        <v>13</v>
      </c>
      <c r="M1079" s="8">
        <v>7</v>
      </c>
      <c r="N1079" s="8">
        <v>24</v>
      </c>
      <c r="O1079" s="8">
        <v>32</v>
      </c>
    </row>
    <row r="1080" spans="2:35" x14ac:dyDescent="0.35">
      <c r="E1080" s="3" t="s">
        <v>12</v>
      </c>
      <c r="F1080" s="3" t="s">
        <v>10</v>
      </c>
      <c r="G1080" s="8">
        <v>18</v>
      </c>
      <c r="H1080" s="8">
        <v>3</v>
      </c>
      <c r="I1080" s="8">
        <v>28</v>
      </c>
      <c r="J1080" s="8">
        <v>14</v>
      </c>
      <c r="K1080" s="8">
        <v>25</v>
      </c>
      <c r="L1080" s="8">
        <v>37</v>
      </c>
      <c r="M1080" s="8">
        <v>35</v>
      </c>
      <c r="N1080" s="8">
        <v>24</v>
      </c>
      <c r="O1080" s="8">
        <v>63</v>
      </c>
    </row>
    <row r="1081" spans="2:35" x14ac:dyDescent="0.35">
      <c r="F1081" s="3" t="s">
        <v>11</v>
      </c>
      <c r="G1081" s="8">
        <v>20</v>
      </c>
      <c r="H1081" s="8">
        <v>65</v>
      </c>
      <c r="I1081" s="8">
        <v>85</v>
      </c>
      <c r="J1081" s="8">
        <v>10</v>
      </c>
      <c r="K1081" s="8">
        <v>46</v>
      </c>
      <c r="L1081" s="8">
        <v>56</v>
      </c>
      <c r="M1081" s="8">
        <v>33</v>
      </c>
      <c r="N1081" s="8">
        <v>105</v>
      </c>
      <c r="O1081" s="8">
        <v>141</v>
      </c>
    </row>
    <row r="1082" spans="2:35" x14ac:dyDescent="0.35">
      <c r="D1082" s="3" t="s">
        <v>3</v>
      </c>
      <c r="E1082" s="3" t="s">
        <v>9</v>
      </c>
      <c r="F1082" s="3" t="s">
        <v>10</v>
      </c>
      <c r="G1082" s="8">
        <v>73</v>
      </c>
      <c r="H1082" s="8">
        <v>6</v>
      </c>
      <c r="I1082" s="8">
        <v>74</v>
      </c>
      <c r="J1082" s="8">
        <v>68</v>
      </c>
      <c r="K1082" s="8">
        <v>6</v>
      </c>
      <c r="L1082" s="8">
        <v>75</v>
      </c>
      <c r="M1082" s="8">
        <v>140</v>
      </c>
      <c r="N1082" s="8">
        <v>11</v>
      </c>
      <c r="O1082" s="8">
        <v>149</v>
      </c>
    </row>
    <row r="1083" spans="2:35" x14ac:dyDescent="0.35">
      <c r="F1083" s="3" t="s">
        <v>11</v>
      </c>
      <c r="G1083" s="8">
        <v>14</v>
      </c>
      <c r="H1083" s="8">
        <v>19</v>
      </c>
      <c r="I1083" s="8">
        <v>35</v>
      </c>
      <c r="J1083" s="8">
        <v>4</v>
      </c>
      <c r="K1083" s="8">
        <v>20</v>
      </c>
      <c r="L1083" s="8">
        <v>21</v>
      </c>
      <c r="M1083" s="8">
        <v>19</v>
      </c>
      <c r="N1083" s="8">
        <v>39</v>
      </c>
      <c r="O1083" s="8">
        <v>59</v>
      </c>
    </row>
    <row r="1084" spans="2:35" x14ac:dyDescent="0.35">
      <c r="E1084" s="3" t="s">
        <v>12</v>
      </c>
      <c r="F1084" s="3" t="s">
        <v>10</v>
      </c>
      <c r="G1084" s="8">
        <v>38</v>
      </c>
      <c r="H1084" s="8">
        <v>7</v>
      </c>
      <c r="I1084" s="8">
        <v>47</v>
      </c>
      <c r="J1084" s="8">
        <v>27</v>
      </c>
      <c r="K1084" s="8">
        <v>25</v>
      </c>
      <c r="L1084" s="8">
        <v>49</v>
      </c>
      <c r="M1084" s="8">
        <v>67</v>
      </c>
      <c r="N1084" s="8">
        <v>30</v>
      </c>
      <c r="O1084" s="8">
        <v>94</v>
      </c>
    </row>
    <row r="1085" spans="2:35" x14ac:dyDescent="0.35">
      <c r="F1085" s="3" t="s">
        <v>11</v>
      </c>
      <c r="G1085" s="8">
        <v>33</v>
      </c>
      <c r="H1085" s="8">
        <v>78</v>
      </c>
      <c r="I1085" s="8">
        <v>108</v>
      </c>
      <c r="J1085" s="8">
        <v>12</v>
      </c>
      <c r="K1085" s="8">
        <v>47</v>
      </c>
      <c r="L1085" s="8">
        <v>65</v>
      </c>
      <c r="M1085" s="8">
        <v>47</v>
      </c>
      <c r="N1085" s="8">
        <v>127</v>
      </c>
      <c r="O1085" s="8">
        <v>168</v>
      </c>
    </row>
    <row r="1086" spans="2:35" x14ac:dyDescent="0.35">
      <c r="B1086" s="3" t="s">
        <v>44</v>
      </c>
      <c r="C1086" s="3" t="s">
        <v>7</v>
      </c>
      <c r="D1086" s="3" t="s">
        <v>8</v>
      </c>
      <c r="E1086" s="3" t="s">
        <v>9</v>
      </c>
      <c r="F1086" s="3" t="s">
        <v>10</v>
      </c>
      <c r="G1086" s="8">
        <v>689</v>
      </c>
      <c r="H1086" s="8">
        <v>16</v>
      </c>
      <c r="I1086" s="8">
        <v>705</v>
      </c>
      <c r="J1086" s="8">
        <v>596</v>
      </c>
      <c r="K1086" s="8">
        <v>9</v>
      </c>
      <c r="L1086" s="8">
        <v>600</v>
      </c>
      <c r="M1086" s="8">
        <v>1285</v>
      </c>
      <c r="N1086" s="8">
        <v>24</v>
      </c>
      <c r="O1086" s="8">
        <v>1307</v>
      </c>
      <c r="P1086" s="5" t="str">
        <f>B1086</f>
        <v>Hobsons Bay (C)</v>
      </c>
      <c r="Q1086" s="13">
        <f>I1118/SUM(I1118:I1121)*100</f>
        <v>33.614595210946405</v>
      </c>
      <c r="R1086" s="13">
        <f>L1118/SUM(L1118:L1121)*100</f>
        <v>33.191914150237082</v>
      </c>
      <c r="S1086" s="13">
        <f>L1106/SUM(L1106:L1109)*100</f>
        <v>15.306122448979592</v>
      </c>
      <c r="T1086" s="13">
        <f>L1094/SUM(L1094:L1097)*100</f>
        <v>33.759590792838871</v>
      </c>
      <c r="U1086" s="13">
        <f>O1110/SUM(O1110:O1113)*100</f>
        <v>58.966292134831463</v>
      </c>
      <c r="V1086" s="13">
        <f>O1114/SUM(O1114:O1117)*100</f>
        <v>24.200616782989776</v>
      </c>
      <c r="W1086" s="13">
        <f>M1118/SUM(M1118:M1121)*100</f>
        <v>52.917166866746697</v>
      </c>
      <c r="X1086" s="13">
        <f>N1118/SUM(N1118:N1121)*100</f>
        <v>14.136869524035045</v>
      </c>
      <c r="Y1086" s="13">
        <f>O1118/SUM(O1118:O1121)*100</f>
        <v>33.373034778465936</v>
      </c>
      <c r="AA1086" s="13">
        <f>I1118</f>
        <v>1474</v>
      </c>
      <c r="AB1086" s="13">
        <f>L1118</f>
        <v>1330</v>
      </c>
      <c r="AC1086" s="13">
        <f>L1106</f>
        <v>15</v>
      </c>
      <c r="AD1086" s="13">
        <f>L1094</f>
        <v>1320</v>
      </c>
      <c r="AE1086" s="13">
        <f>O1110</f>
        <v>1312</v>
      </c>
      <c r="AF1086" s="13">
        <f>O1114</f>
        <v>1491</v>
      </c>
      <c r="AG1086" s="13">
        <f>M1118</f>
        <v>2204</v>
      </c>
      <c r="AH1086" s="13">
        <f>N1118</f>
        <v>597</v>
      </c>
      <c r="AI1086" s="13">
        <f>O1118</f>
        <v>2802</v>
      </c>
    </row>
    <row r="1087" spans="2:35" x14ac:dyDescent="0.35">
      <c r="F1087" s="3" t="s">
        <v>11</v>
      </c>
      <c r="G1087" s="8">
        <v>43</v>
      </c>
      <c r="H1087" s="8">
        <v>56</v>
      </c>
      <c r="I1087" s="8">
        <v>97</v>
      </c>
      <c r="J1087" s="8">
        <v>28</v>
      </c>
      <c r="K1087" s="8">
        <v>29</v>
      </c>
      <c r="L1087" s="8">
        <v>62</v>
      </c>
      <c r="M1087" s="8">
        <v>74</v>
      </c>
      <c r="N1087" s="8">
        <v>87</v>
      </c>
      <c r="O1087" s="8">
        <v>157</v>
      </c>
    </row>
    <row r="1088" spans="2:35" x14ac:dyDescent="0.35">
      <c r="E1088" s="3" t="s">
        <v>12</v>
      </c>
      <c r="F1088" s="3" t="s">
        <v>10</v>
      </c>
      <c r="G1088" s="8">
        <v>270</v>
      </c>
      <c r="H1088" s="8">
        <v>18</v>
      </c>
      <c r="I1088" s="8">
        <v>289</v>
      </c>
      <c r="J1088" s="8">
        <v>275</v>
      </c>
      <c r="K1088" s="8">
        <v>5</v>
      </c>
      <c r="L1088" s="8">
        <v>283</v>
      </c>
      <c r="M1088" s="8">
        <v>546</v>
      </c>
      <c r="N1088" s="8">
        <v>27</v>
      </c>
      <c r="O1088" s="8">
        <v>570</v>
      </c>
    </row>
    <row r="1089" spans="3:15" x14ac:dyDescent="0.35">
      <c r="F1089" s="3" t="s">
        <v>11</v>
      </c>
      <c r="G1089" s="8">
        <v>27</v>
      </c>
      <c r="H1089" s="8">
        <v>89</v>
      </c>
      <c r="I1089" s="8">
        <v>114</v>
      </c>
      <c r="J1089" s="8">
        <v>14</v>
      </c>
      <c r="K1089" s="8">
        <v>29</v>
      </c>
      <c r="L1089" s="8">
        <v>44</v>
      </c>
      <c r="M1089" s="8">
        <v>41</v>
      </c>
      <c r="N1089" s="8">
        <v>120</v>
      </c>
      <c r="O1089" s="8">
        <v>164</v>
      </c>
    </row>
    <row r="1090" spans="3:15" x14ac:dyDescent="0.35">
      <c r="D1090" s="3" t="s">
        <v>13</v>
      </c>
      <c r="E1090" s="3" t="s">
        <v>9</v>
      </c>
      <c r="F1090" s="3" t="s">
        <v>10</v>
      </c>
      <c r="G1090" s="8">
        <v>475</v>
      </c>
      <c r="H1090" s="8">
        <v>292</v>
      </c>
      <c r="I1090" s="8">
        <v>765</v>
      </c>
      <c r="J1090" s="8">
        <v>441</v>
      </c>
      <c r="K1090" s="8">
        <v>272</v>
      </c>
      <c r="L1090" s="8">
        <v>713</v>
      </c>
      <c r="M1090" s="8">
        <v>918</v>
      </c>
      <c r="N1090" s="8">
        <v>561</v>
      </c>
      <c r="O1090" s="8">
        <v>1477</v>
      </c>
    </row>
    <row r="1091" spans="3:15" x14ac:dyDescent="0.35">
      <c r="F1091" s="3" t="s">
        <v>11</v>
      </c>
      <c r="G1091" s="8">
        <v>73</v>
      </c>
      <c r="H1091" s="8">
        <v>224</v>
      </c>
      <c r="I1091" s="8">
        <v>294</v>
      </c>
      <c r="J1091" s="8">
        <v>64</v>
      </c>
      <c r="K1091" s="8">
        <v>127</v>
      </c>
      <c r="L1091" s="8">
        <v>192</v>
      </c>
      <c r="M1091" s="8">
        <v>135</v>
      </c>
      <c r="N1091" s="8">
        <v>347</v>
      </c>
      <c r="O1091" s="8">
        <v>489</v>
      </c>
    </row>
    <row r="1092" spans="3:15" x14ac:dyDescent="0.35">
      <c r="E1092" s="3" t="s">
        <v>12</v>
      </c>
      <c r="F1092" s="3" t="s">
        <v>10</v>
      </c>
      <c r="G1092" s="8">
        <v>432</v>
      </c>
      <c r="H1092" s="8">
        <v>730</v>
      </c>
      <c r="I1092" s="8">
        <v>1169</v>
      </c>
      <c r="J1092" s="8">
        <v>472</v>
      </c>
      <c r="K1092" s="8">
        <v>732</v>
      </c>
      <c r="L1092" s="8">
        <v>1206</v>
      </c>
      <c r="M1092" s="8">
        <v>910</v>
      </c>
      <c r="N1092" s="8">
        <v>1461</v>
      </c>
      <c r="O1092" s="8">
        <v>2373</v>
      </c>
    </row>
    <row r="1093" spans="3:15" x14ac:dyDescent="0.35">
      <c r="F1093" s="3" t="s">
        <v>11</v>
      </c>
      <c r="G1093" s="8">
        <v>147</v>
      </c>
      <c r="H1093" s="8">
        <v>795</v>
      </c>
      <c r="I1093" s="8">
        <v>943</v>
      </c>
      <c r="J1093" s="8">
        <v>108</v>
      </c>
      <c r="K1093" s="8">
        <v>709</v>
      </c>
      <c r="L1093" s="8">
        <v>816</v>
      </c>
      <c r="M1093" s="8">
        <v>252</v>
      </c>
      <c r="N1093" s="8">
        <v>1506</v>
      </c>
      <c r="O1093" s="8">
        <v>1764</v>
      </c>
    </row>
    <row r="1094" spans="3:15" x14ac:dyDescent="0.35">
      <c r="D1094" s="3" t="s">
        <v>3</v>
      </c>
      <c r="E1094" s="3" t="s">
        <v>9</v>
      </c>
      <c r="F1094" s="3" t="s">
        <v>10</v>
      </c>
      <c r="G1094" s="8">
        <v>1163</v>
      </c>
      <c r="H1094" s="8">
        <v>309</v>
      </c>
      <c r="I1094" s="8">
        <v>1474</v>
      </c>
      <c r="J1094" s="8">
        <v>1042</v>
      </c>
      <c r="K1094" s="8">
        <v>276</v>
      </c>
      <c r="L1094" s="8">
        <v>1320</v>
      </c>
      <c r="M1094" s="8">
        <v>2203</v>
      </c>
      <c r="N1094" s="8">
        <v>581</v>
      </c>
      <c r="O1094" s="8">
        <v>2785</v>
      </c>
    </row>
    <row r="1095" spans="3:15" x14ac:dyDescent="0.35">
      <c r="F1095" s="3" t="s">
        <v>11</v>
      </c>
      <c r="G1095" s="8">
        <v>116</v>
      </c>
      <c r="H1095" s="8">
        <v>280</v>
      </c>
      <c r="I1095" s="8">
        <v>398</v>
      </c>
      <c r="J1095" s="8">
        <v>92</v>
      </c>
      <c r="K1095" s="8">
        <v>159</v>
      </c>
      <c r="L1095" s="8">
        <v>250</v>
      </c>
      <c r="M1095" s="8">
        <v>209</v>
      </c>
      <c r="N1095" s="8">
        <v>440</v>
      </c>
      <c r="O1095" s="8">
        <v>644</v>
      </c>
    </row>
    <row r="1096" spans="3:15" x14ac:dyDescent="0.35">
      <c r="E1096" s="3" t="s">
        <v>12</v>
      </c>
      <c r="F1096" s="3" t="s">
        <v>10</v>
      </c>
      <c r="G1096" s="8">
        <v>703</v>
      </c>
      <c r="H1096" s="8">
        <v>748</v>
      </c>
      <c r="I1096" s="8">
        <v>1454</v>
      </c>
      <c r="J1096" s="8">
        <v>749</v>
      </c>
      <c r="K1096" s="8">
        <v>738</v>
      </c>
      <c r="L1096" s="8">
        <v>1482</v>
      </c>
      <c r="M1096" s="8">
        <v>1457</v>
      </c>
      <c r="N1096" s="8">
        <v>1488</v>
      </c>
      <c r="O1096" s="8">
        <v>2943</v>
      </c>
    </row>
    <row r="1097" spans="3:15" x14ac:dyDescent="0.35">
      <c r="F1097" s="3" t="s">
        <v>11</v>
      </c>
      <c r="G1097" s="8">
        <v>177</v>
      </c>
      <c r="H1097" s="8">
        <v>882</v>
      </c>
      <c r="I1097" s="8">
        <v>1059</v>
      </c>
      <c r="J1097" s="8">
        <v>123</v>
      </c>
      <c r="K1097" s="8">
        <v>741</v>
      </c>
      <c r="L1097" s="8">
        <v>858</v>
      </c>
      <c r="M1097" s="8">
        <v>299</v>
      </c>
      <c r="N1097" s="8">
        <v>1624</v>
      </c>
      <c r="O1097" s="8">
        <v>1923</v>
      </c>
    </row>
    <row r="1098" spans="3:15" x14ac:dyDescent="0.35">
      <c r="C1098" s="3" t="s">
        <v>14</v>
      </c>
      <c r="D1098" s="3" t="s">
        <v>8</v>
      </c>
      <c r="E1098" s="3" t="s">
        <v>9</v>
      </c>
      <c r="F1098" s="3" t="s">
        <v>10</v>
      </c>
      <c r="G1098" s="8">
        <v>0</v>
      </c>
      <c r="H1098" s="8">
        <v>0</v>
      </c>
      <c r="I1098" s="8">
        <v>0</v>
      </c>
      <c r="J1098" s="8">
        <v>0</v>
      </c>
      <c r="K1098" s="8">
        <v>0</v>
      </c>
      <c r="L1098" s="8">
        <v>6</v>
      </c>
      <c r="M1098" s="8">
        <v>0</v>
      </c>
      <c r="N1098" s="8">
        <v>0</v>
      </c>
      <c r="O1098" s="8">
        <v>6</v>
      </c>
    </row>
    <row r="1099" spans="3:15" x14ac:dyDescent="0.35">
      <c r="F1099" s="3" t="s">
        <v>11</v>
      </c>
      <c r="G1099" s="8">
        <v>0</v>
      </c>
      <c r="H1099" s="8">
        <v>0</v>
      </c>
      <c r="I1099" s="8">
        <v>0</v>
      </c>
      <c r="J1099" s="8">
        <v>0</v>
      </c>
      <c r="K1099" s="8">
        <v>19</v>
      </c>
      <c r="L1099" s="8">
        <v>19</v>
      </c>
      <c r="M1099" s="8">
        <v>0</v>
      </c>
      <c r="N1099" s="8">
        <v>19</v>
      </c>
      <c r="O1099" s="8">
        <v>19</v>
      </c>
    </row>
    <row r="1100" spans="3:15" x14ac:dyDescent="0.35">
      <c r="E1100" s="3" t="s">
        <v>12</v>
      </c>
      <c r="F1100" s="3" t="s">
        <v>10</v>
      </c>
      <c r="G1100" s="8">
        <v>0</v>
      </c>
      <c r="H1100" s="8">
        <v>0</v>
      </c>
      <c r="I1100" s="8">
        <v>0</v>
      </c>
      <c r="J1100" s="8">
        <v>0</v>
      </c>
      <c r="K1100" s="8">
        <v>0</v>
      </c>
      <c r="L1100" s="8">
        <v>4</v>
      </c>
      <c r="M1100" s="8">
        <v>0</v>
      </c>
      <c r="N1100" s="8">
        <v>0</v>
      </c>
      <c r="O1100" s="8">
        <v>4</v>
      </c>
    </row>
    <row r="1101" spans="3:15" x14ac:dyDescent="0.35">
      <c r="F1101" s="3" t="s">
        <v>11</v>
      </c>
      <c r="G1101" s="8">
        <v>0</v>
      </c>
      <c r="H1101" s="8">
        <v>0</v>
      </c>
      <c r="I1101" s="8">
        <v>0</v>
      </c>
      <c r="J1101" s="8">
        <v>0</v>
      </c>
      <c r="K1101" s="8">
        <v>0</v>
      </c>
      <c r="L1101" s="8">
        <v>0</v>
      </c>
      <c r="M1101" s="8">
        <v>0</v>
      </c>
      <c r="N1101" s="8">
        <v>0</v>
      </c>
      <c r="O1101" s="8">
        <v>0</v>
      </c>
    </row>
    <row r="1102" spans="3:15" x14ac:dyDescent="0.35">
      <c r="D1102" s="3" t="s">
        <v>13</v>
      </c>
      <c r="E1102" s="3" t="s">
        <v>9</v>
      </c>
      <c r="F1102" s="3" t="s">
        <v>10</v>
      </c>
      <c r="G1102" s="8">
        <v>0</v>
      </c>
      <c r="H1102" s="8">
        <v>0</v>
      </c>
      <c r="I1102" s="8">
        <v>0</v>
      </c>
      <c r="J1102" s="8">
        <v>0</v>
      </c>
      <c r="K1102" s="8">
        <v>13</v>
      </c>
      <c r="L1102" s="8">
        <v>13</v>
      </c>
      <c r="M1102" s="8">
        <v>0</v>
      </c>
      <c r="N1102" s="8">
        <v>13</v>
      </c>
      <c r="O1102" s="8">
        <v>13</v>
      </c>
    </row>
    <row r="1103" spans="3:15" x14ac:dyDescent="0.35">
      <c r="F1103" s="3" t="s">
        <v>11</v>
      </c>
      <c r="G1103" s="8">
        <v>0</v>
      </c>
      <c r="H1103" s="8">
        <v>0</v>
      </c>
      <c r="I1103" s="8">
        <v>0</v>
      </c>
      <c r="J1103" s="8">
        <v>0</v>
      </c>
      <c r="K1103" s="8">
        <v>33</v>
      </c>
      <c r="L1103" s="8">
        <v>34</v>
      </c>
      <c r="M1103" s="8">
        <v>0</v>
      </c>
      <c r="N1103" s="8">
        <v>33</v>
      </c>
      <c r="O1103" s="8">
        <v>34</v>
      </c>
    </row>
    <row r="1104" spans="3:15" x14ac:dyDescent="0.35">
      <c r="E1104" s="3" t="s">
        <v>12</v>
      </c>
      <c r="F1104" s="3" t="s">
        <v>10</v>
      </c>
      <c r="G1104" s="8">
        <v>0</v>
      </c>
      <c r="H1104" s="8">
        <v>0</v>
      </c>
      <c r="I1104" s="8">
        <v>0</v>
      </c>
      <c r="J1104" s="8">
        <v>0</v>
      </c>
      <c r="K1104" s="8">
        <v>3</v>
      </c>
      <c r="L1104" s="8">
        <v>3</v>
      </c>
      <c r="M1104" s="8">
        <v>0</v>
      </c>
      <c r="N1104" s="8">
        <v>3</v>
      </c>
      <c r="O1104" s="8">
        <v>3</v>
      </c>
    </row>
    <row r="1105" spans="3:15" x14ac:dyDescent="0.35">
      <c r="F1105" s="3" t="s">
        <v>11</v>
      </c>
      <c r="G1105" s="8">
        <v>0</v>
      </c>
      <c r="H1105" s="8">
        <v>0</v>
      </c>
      <c r="I1105" s="8">
        <v>0</v>
      </c>
      <c r="J1105" s="8">
        <v>0</v>
      </c>
      <c r="K1105" s="8">
        <v>14</v>
      </c>
      <c r="L1105" s="8">
        <v>14</v>
      </c>
      <c r="M1105" s="8">
        <v>0</v>
      </c>
      <c r="N1105" s="8">
        <v>14</v>
      </c>
      <c r="O1105" s="8">
        <v>14</v>
      </c>
    </row>
    <row r="1106" spans="3:15" x14ac:dyDescent="0.35">
      <c r="D1106" s="3" t="s">
        <v>3</v>
      </c>
      <c r="E1106" s="3" t="s">
        <v>9</v>
      </c>
      <c r="F1106" s="3" t="s">
        <v>10</v>
      </c>
      <c r="G1106" s="8">
        <v>0</v>
      </c>
      <c r="H1106" s="8">
        <v>0</v>
      </c>
      <c r="I1106" s="8">
        <v>0</v>
      </c>
      <c r="J1106" s="8">
        <v>0</v>
      </c>
      <c r="K1106" s="8">
        <v>11</v>
      </c>
      <c r="L1106" s="8">
        <v>15</v>
      </c>
      <c r="M1106" s="8">
        <v>0</v>
      </c>
      <c r="N1106" s="8">
        <v>11</v>
      </c>
      <c r="O1106" s="8">
        <v>15</v>
      </c>
    </row>
    <row r="1107" spans="3:15" x14ac:dyDescent="0.35">
      <c r="F1107" s="3" t="s">
        <v>11</v>
      </c>
      <c r="G1107" s="8">
        <v>0</v>
      </c>
      <c r="H1107" s="8">
        <v>0</v>
      </c>
      <c r="I1107" s="8">
        <v>0</v>
      </c>
      <c r="J1107" s="8">
        <v>0</v>
      </c>
      <c r="K1107" s="8">
        <v>52</v>
      </c>
      <c r="L1107" s="8">
        <v>55</v>
      </c>
      <c r="M1107" s="8">
        <v>0</v>
      </c>
      <c r="N1107" s="8">
        <v>52</v>
      </c>
      <c r="O1107" s="8">
        <v>55</v>
      </c>
    </row>
    <row r="1108" spans="3:15" x14ac:dyDescent="0.35">
      <c r="E1108" s="3" t="s">
        <v>12</v>
      </c>
      <c r="F1108" s="3" t="s">
        <v>10</v>
      </c>
      <c r="G1108" s="8">
        <v>0</v>
      </c>
      <c r="H1108" s="8">
        <v>0</v>
      </c>
      <c r="I1108" s="8">
        <v>0</v>
      </c>
      <c r="J1108" s="8">
        <v>0</v>
      </c>
      <c r="K1108" s="8">
        <v>10</v>
      </c>
      <c r="L1108" s="8">
        <v>10</v>
      </c>
      <c r="M1108" s="8">
        <v>0</v>
      </c>
      <c r="N1108" s="8">
        <v>10</v>
      </c>
      <c r="O1108" s="8">
        <v>10</v>
      </c>
    </row>
    <row r="1109" spans="3:15" x14ac:dyDescent="0.35">
      <c r="F1109" s="3" t="s">
        <v>11</v>
      </c>
      <c r="G1109" s="8">
        <v>0</v>
      </c>
      <c r="H1109" s="8">
        <v>0</v>
      </c>
      <c r="I1109" s="8">
        <v>0</v>
      </c>
      <c r="J1109" s="8">
        <v>0</v>
      </c>
      <c r="K1109" s="8">
        <v>18</v>
      </c>
      <c r="L1109" s="8">
        <v>18</v>
      </c>
      <c r="M1109" s="8">
        <v>0</v>
      </c>
      <c r="N1109" s="8">
        <v>18</v>
      </c>
      <c r="O1109" s="8">
        <v>18</v>
      </c>
    </row>
    <row r="1110" spans="3:15" x14ac:dyDescent="0.35">
      <c r="C1110" s="3" t="s">
        <v>3</v>
      </c>
      <c r="D1110" s="3" t="s">
        <v>8</v>
      </c>
      <c r="E1110" s="3" t="s">
        <v>9</v>
      </c>
      <c r="F1110" s="3" t="s">
        <v>10</v>
      </c>
      <c r="G1110" s="8">
        <v>689</v>
      </c>
      <c r="H1110" s="8">
        <v>16</v>
      </c>
      <c r="I1110" s="8">
        <v>705</v>
      </c>
      <c r="J1110" s="8">
        <v>601</v>
      </c>
      <c r="K1110" s="8">
        <v>11</v>
      </c>
      <c r="L1110" s="8">
        <v>607</v>
      </c>
      <c r="M1110" s="8">
        <v>1285</v>
      </c>
      <c r="N1110" s="8">
        <v>25</v>
      </c>
      <c r="O1110" s="8">
        <v>1312</v>
      </c>
    </row>
    <row r="1111" spans="3:15" x14ac:dyDescent="0.35">
      <c r="F1111" s="3" t="s">
        <v>11</v>
      </c>
      <c r="G1111" s="8">
        <v>43</v>
      </c>
      <c r="H1111" s="8">
        <v>56</v>
      </c>
      <c r="I1111" s="8">
        <v>97</v>
      </c>
      <c r="J1111" s="8">
        <v>28</v>
      </c>
      <c r="K1111" s="8">
        <v>49</v>
      </c>
      <c r="L1111" s="8">
        <v>76</v>
      </c>
      <c r="M1111" s="8">
        <v>74</v>
      </c>
      <c r="N1111" s="8">
        <v>110</v>
      </c>
      <c r="O1111" s="8">
        <v>175</v>
      </c>
    </row>
    <row r="1112" spans="3:15" x14ac:dyDescent="0.35">
      <c r="E1112" s="3" t="s">
        <v>12</v>
      </c>
      <c r="F1112" s="3" t="s">
        <v>10</v>
      </c>
      <c r="G1112" s="8">
        <v>270</v>
      </c>
      <c r="H1112" s="8">
        <v>18</v>
      </c>
      <c r="I1112" s="8">
        <v>289</v>
      </c>
      <c r="J1112" s="8">
        <v>277</v>
      </c>
      <c r="K1112" s="8">
        <v>10</v>
      </c>
      <c r="L1112" s="8">
        <v>285</v>
      </c>
      <c r="M1112" s="8">
        <v>543</v>
      </c>
      <c r="N1112" s="8">
        <v>25</v>
      </c>
      <c r="O1112" s="8">
        <v>573</v>
      </c>
    </row>
    <row r="1113" spans="3:15" x14ac:dyDescent="0.35">
      <c r="F1113" s="3" t="s">
        <v>11</v>
      </c>
      <c r="G1113" s="8">
        <v>27</v>
      </c>
      <c r="H1113" s="8">
        <v>89</v>
      </c>
      <c r="I1113" s="8">
        <v>114</v>
      </c>
      <c r="J1113" s="8">
        <v>14</v>
      </c>
      <c r="K1113" s="8">
        <v>30</v>
      </c>
      <c r="L1113" s="8">
        <v>49</v>
      </c>
      <c r="M1113" s="8">
        <v>41</v>
      </c>
      <c r="N1113" s="8">
        <v>119</v>
      </c>
      <c r="O1113" s="8">
        <v>165</v>
      </c>
    </row>
    <row r="1114" spans="3:15" x14ac:dyDescent="0.35">
      <c r="D1114" s="3" t="s">
        <v>13</v>
      </c>
      <c r="E1114" s="3" t="s">
        <v>9</v>
      </c>
      <c r="F1114" s="3" t="s">
        <v>10</v>
      </c>
      <c r="G1114" s="8">
        <v>475</v>
      </c>
      <c r="H1114" s="8">
        <v>292</v>
      </c>
      <c r="I1114" s="8">
        <v>765</v>
      </c>
      <c r="J1114" s="8">
        <v>441</v>
      </c>
      <c r="K1114" s="8">
        <v>286</v>
      </c>
      <c r="L1114" s="8">
        <v>726</v>
      </c>
      <c r="M1114" s="8">
        <v>918</v>
      </c>
      <c r="N1114" s="8">
        <v>572</v>
      </c>
      <c r="O1114" s="8">
        <v>1491</v>
      </c>
    </row>
    <row r="1115" spans="3:15" x14ac:dyDescent="0.35">
      <c r="F1115" s="3" t="s">
        <v>11</v>
      </c>
      <c r="G1115" s="8">
        <v>73</v>
      </c>
      <c r="H1115" s="8">
        <v>224</v>
      </c>
      <c r="I1115" s="8">
        <v>294</v>
      </c>
      <c r="J1115" s="8">
        <v>68</v>
      </c>
      <c r="K1115" s="8">
        <v>164</v>
      </c>
      <c r="L1115" s="8">
        <v>223</v>
      </c>
      <c r="M1115" s="8">
        <v>138</v>
      </c>
      <c r="N1115" s="8">
        <v>382</v>
      </c>
      <c r="O1115" s="8">
        <v>518</v>
      </c>
    </row>
    <row r="1116" spans="3:15" x14ac:dyDescent="0.35">
      <c r="E1116" s="3" t="s">
        <v>12</v>
      </c>
      <c r="F1116" s="3" t="s">
        <v>10</v>
      </c>
      <c r="G1116" s="8">
        <v>432</v>
      </c>
      <c r="H1116" s="8">
        <v>730</v>
      </c>
      <c r="I1116" s="8">
        <v>1169</v>
      </c>
      <c r="J1116" s="8">
        <v>472</v>
      </c>
      <c r="K1116" s="8">
        <v>737</v>
      </c>
      <c r="L1116" s="8">
        <v>1206</v>
      </c>
      <c r="M1116" s="8">
        <v>910</v>
      </c>
      <c r="N1116" s="8">
        <v>1466</v>
      </c>
      <c r="O1116" s="8">
        <v>2374</v>
      </c>
    </row>
    <row r="1117" spans="3:15" x14ac:dyDescent="0.35">
      <c r="F1117" s="3" t="s">
        <v>11</v>
      </c>
      <c r="G1117" s="8">
        <v>147</v>
      </c>
      <c r="H1117" s="8">
        <v>795</v>
      </c>
      <c r="I1117" s="8">
        <v>943</v>
      </c>
      <c r="J1117" s="8">
        <v>108</v>
      </c>
      <c r="K1117" s="8">
        <v>727</v>
      </c>
      <c r="L1117" s="8">
        <v>833</v>
      </c>
      <c r="M1117" s="8">
        <v>252</v>
      </c>
      <c r="N1117" s="8">
        <v>1523</v>
      </c>
      <c r="O1117" s="8">
        <v>1778</v>
      </c>
    </row>
    <row r="1118" spans="3:15" x14ac:dyDescent="0.35">
      <c r="D1118" s="3" t="s">
        <v>3</v>
      </c>
      <c r="E1118" s="3" t="s">
        <v>9</v>
      </c>
      <c r="F1118" s="3" t="s">
        <v>10</v>
      </c>
      <c r="G1118" s="8">
        <v>1163</v>
      </c>
      <c r="H1118" s="8">
        <v>309</v>
      </c>
      <c r="I1118" s="8">
        <v>1474</v>
      </c>
      <c r="J1118" s="8">
        <v>1041</v>
      </c>
      <c r="K1118" s="8">
        <v>290</v>
      </c>
      <c r="L1118" s="8">
        <v>1330</v>
      </c>
      <c r="M1118" s="8">
        <v>2204</v>
      </c>
      <c r="N1118" s="8">
        <v>597</v>
      </c>
      <c r="O1118" s="8">
        <v>2802</v>
      </c>
    </row>
    <row r="1119" spans="3:15" x14ac:dyDescent="0.35">
      <c r="F1119" s="3" t="s">
        <v>11</v>
      </c>
      <c r="G1119" s="8">
        <v>116</v>
      </c>
      <c r="H1119" s="8">
        <v>280</v>
      </c>
      <c r="I1119" s="8">
        <v>398</v>
      </c>
      <c r="J1119" s="8">
        <v>94</v>
      </c>
      <c r="K1119" s="8">
        <v>213</v>
      </c>
      <c r="L1119" s="8">
        <v>304</v>
      </c>
      <c r="M1119" s="8">
        <v>209</v>
      </c>
      <c r="N1119" s="8">
        <v>491</v>
      </c>
      <c r="O1119" s="8">
        <v>701</v>
      </c>
    </row>
    <row r="1120" spans="3:15" x14ac:dyDescent="0.35">
      <c r="E1120" s="3" t="s">
        <v>12</v>
      </c>
      <c r="F1120" s="3" t="s">
        <v>10</v>
      </c>
      <c r="G1120" s="8">
        <v>703</v>
      </c>
      <c r="H1120" s="8">
        <v>748</v>
      </c>
      <c r="I1120" s="8">
        <v>1454</v>
      </c>
      <c r="J1120" s="8">
        <v>753</v>
      </c>
      <c r="K1120" s="8">
        <v>743</v>
      </c>
      <c r="L1120" s="8">
        <v>1493</v>
      </c>
      <c r="M1120" s="8">
        <v>1453</v>
      </c>
      <c r="N1120" s="8">
        <v>1496</v>
      </c>
      <c r="O1120" s="8">
        <v>2954</v>
      </c>
    </row>
    <row r="1121" spans="2:35" x14ac:dyDescent="0.35">
      <c r="F1121" s="3" t="s">
        <v>11</v>
      </c>
      <c r="G1121" s="8">
        <v>177</v>
      </c>
      <c r="H1121" s="8">
        <v>882</v>
      </c>
      <c r="I1121" s="8">
        <v>1059</v>
      </c>
      <c r="J1121" s="8">
        <v>123</v>
      </c>
      <c r="K1121" s="8">
        <v>759</v>
      </c>
      <c r="L1121" s="8">
        <v>880</v>
      </c>
      <c r="M1121" s="8">
        <v>299</v>
      </c>
      <c r="N1121" s="8">
        <v>1639</v>
      </c>
      <c r="O1121" s="8">
        <v>1939</v>
      </c>
    </row>
    <row r="1122" spans="2:35" x14ac:dyDescent="0.35">
      <c r="B1122" s="3" t="s">
        <v>45</v>
      </c>
      <c r="C1122" s="3" t="s">
        <v>7</v>
      </c>
      <c r="D1122" s="3" t="s">
        <v>8</v>
      </c>
      <c r="E1122" s="3" t="s">
        <v>9</v>
      </c>
      <c r="F1122" s="3" t="s">
        <v>10</v>
      </c>
      <c r="G1122" s="8">
        <v>182</v>
      </c>
      <c r="H1122" s="8">
        <v>3</v>
      </c>
      <c r="I1122" s="8">
        <v>183</v>
      </c>
      <c r="J1122" s="8">
        <v>109</v>
      </c>
      <c r="K1122" s="8">
        <v>4</v>
      </c>
      <c r="L1122" s="8">
        <v>114</v>
      </c>
      <c r="M1122" s="8">
        <v>286</v>
      </c>
      <c r="N1122" s="8">
        <v>7</v>
      </c>
      <c r="O1122" s="8">
        <v>293</v>
      </c>
      <c r="P1122" s="5" t="str">
        <f>B1122</f>
        <v>Horsham (RC)</v>
      </c>
      <c r="Q1122" s="13">
        <f>I1154/SUM(I1154:I1157)*100</f>
        <v>24.730215827338128</v>
      </c>
      <c r="R1122" s="13">
        <f>L1154/SUM(L1154:L1157)*100</f>
        <v>19.042871385842471</v>
      </c>
      <c r="S1122" s="13">
        <f>L1142/SUM(L1142:L1145)*100</f>
        <v>5.2631578947368416</v>
      </c>
      <c r="T1122" s="13">
        <f>L1130/SUM(L1130:L1133)*100</f>
        <v>20.108108108108109</v>
      </c>
      <c r="U1122" s="13">
        <f>O1146/SUM(O1146:O1149)*100</f>
        <v>40.275862068965516</v>
      </c>
      <c r="V1122" s="13">
        <f>O1150/SUM(O1150:O1153)*100</f>
        <v>12.63537906137184</v>
      </c>
      <c r="W1122" s="13">
        <f>M1154/SUM(M1154:M1157)*100</f>
        <v>37.313432835820898</v>
      </c>
      <c r="X1122" s="13">
        <f>N1154/SUM(N1154:N1157)*100</f>
        <v>6.3522617901828689</v>
      </c>
      <c r="Y1122" s="13">
        <f>O1154/SUM(O1154:O1157)*100</f>
        <v>22.243166823751178</v>
      </c>
      <c r="AA1122" s="13">
        <f>I1154</f>
        <v>275</v>
      </c>
      <c r="AB1122" s="13">
        <f>L1154</f>
        <v>191</v>
      </c>
      <c r="AC1122" s="13">
        <f>L1142</f>
        <v>4</v>
      </c>
      <c r="AD1122" s="13">
        <f>L1130</f>
        <v>186</v>
      </c>
      <c r="AE1122" s="13">
        <f>O1146</f>
        <v>292</v>
      </c>
      <c r="AF1122" s="13">
        <f>O1150</f>
        <v>175</v>
      </c>
      <c r="AG1122" s="13">
        <f>M1154</f>
        <v>400</v>
      </c>
      <c r="AH1122" s="13">
        <f>N1154</f>
        <v>66</v>
      </c>
      <c r="AI1122" s="13">
        <f>O1154</f>
        <v>472</v>
      </c>
    </row>
    <row r="1123" spans="2:35" x14ac:dyDescent="0.35">
      <c r="F1123" s="3" t="s">
        <v>11</v>
      </c>
      <c r="G1123" s="8">
        <v>16</v>
      </c>
      <c r="H1123" s="8">
        <v>32</v>
      </c>
      <c r="I1123" s="8">
        <v>47</v>
      </c>
      <c r="J1123" s="8">
        <v>10</v>
      </c>
      <c r="K1123" s="8">
        <v>12</v>
      </c>
      <c r="L1123" s="8">
        <v>22</v>
      </c>
      <c r="M1123" s="8">
        <v>31</v>
      </c>
      <c r="N1123" s="8">
        <v>40</v>
      </c>
      <c r="O1123" s="8">
        <v>69</v>
      </c>
    </row>
    <row r="1124" spans="2:35" x14ac:dyDescent="0.35">
      <c r="E1124" s="3" t="s">
        <v>12</v>
      </c>
      <c r="F1124" s="3" t="s">
        <v>10</v>
      </c>
      <c r="G1124" s="8">
        <v>104</v>
      </c>
      <c r="H1124" s="8">
        <v>0</v>
      </c>
      <c r="I1124" s="8">
        <v>105</v>
      </c>
      <c r="J1124" s="8">
        <v>127</v>
      </c>
      <c r="K1124" s="8">
        <v>0</v>
      </c>
      <c r="L1124" s="8">
        <v>127</v>
      </c>
      <c r="M1124" s="8">
        <v>225</v>
      </c>
      <c r="N1124" s="8">
        <v>3</v>
      </c>
      <c r="O1124" s="8">
        <v>230</v>
      </c>
    </row>
    <row r="1125" spans="2:35" x14ac:dyDescent="0.35">
      <c r="F1125" s="3" t="s">
        <v>11</v>
      </c>
      <c r="G1125" s="8">
        <v>29</v>
      </c>
      <c r="H1125" s="8">
        <v>45</v>
      </c>
      <c r="I1125" s="8">
        <v>78</v>
      </c>
      <c r="J1125" s="8">
        <v>11</v>
      </c>
      <c r="K1125" s="8">
        <v>22</v>
      </c>
      <c r="L1125" s="8">
        <v>32</v>
      </c>
      <c r="M1125" s="8">
        <v>45</v>
      </c>
      <c r="N1125" s="8">
        <v>68</v>
      </c>
      <c r="O1125" s="8">
        <v>107</v>
      </c>
    </row>
    <row r="1126" spans="2:35" x14ac:dyDescent="0.35">
      <c r="D1126" s="3" t="s">
        <v>13</v>
      </c>
      <c r="E1126" s="3" t="s">
        <v>9</v>
      </c>
      <c r="F1126" s="3" t="s">
        <v>10</v>
      </c>
      <c r="G1126" s="8">
        <v>58</v>
      </c>
      <c r="H1126" s="8">
        <v>36</v>
      </c>
      <c r="I1126" s="8">
        <v>96</v>
      </c>
      <c r="J1126" s="8">
        <v>52</v>
      </c>
      <c r="K1126" s="8">
        <v>22</v>
      </c>
      <c r="L1126" s="8">
        <v>73</v>
      </c>
      <c r="M1126" s="8">
        <v>112</v>
      </c>
      <c r="N1126" s="8">
        <v>59</v>
      </c>
      <c r="O1126" s="8">
        <v>167</v>
      </c>
    </row>
    <row r="1127" spans="2:35" x14ac:dyDescent="0.35">
      <c r="F1127" s="3" t="s">
        <v>11</v>
      </c>
      <c r="G1127" s="8">
        <v>23</v>
      </c>
      <c r="H1127" s="8">
        <v>43</v>
      </c>
      <c r="I1127" s="8">
        <v>69</v>
      </c>
      <c r="J1127" s="8">
        <v>18</v>
      </c>
      <c r="K1127" s="8">
        <v>30</v>
      </c>
      <c r="L1127" s="8">
        <v>45</v>
      </c>
      <c r="M1127" s="8">
        <v>38</v>
      </c>
      <c r="N1127" s="8">
        <v>70</v>
      </c>
      <c r="O1127" s="8">
        <v>115</v>
      </c>
    </row>
    <row r="1128" spans="2:35" x14ac:dyDescent="0.35">
      <c r="E1128" s="3" t="s">
        <v>12</v>
      </c>
      <c r="F1128" s="3" t="s">
        <v>10</v>
      </c>
      <c r="G1128" s="8">
        <v>95</v>
      </c>
      <c r="H1128" s="8">
        <v>64</v>
      </c>
      <c r="I1128" s="8">
        <v>161</v>
      </c>
      <c r="J1128" s="8">
        <v>100</v>
      </c>
      <c r="K1128" s="8">
        <v>100</v>
      </c>
      <c r="L1128" s="8">
        <v>203</v>
      </c>
      <c r="M1128" s="8">
        <v>197</v>
      </c>
      <c r="N1128" s="8">
        <v>163</v>
      </c>
      <c r="O1128" s="8">
        <v>361</v>
      </c>
    </row>
    <row r="1129" spans="2:35" x14ac:dyDescent="0.35">
      <c r="F1129" s="3" t="s">
        <v>11</v>
      </c>
      <c r="G1129" s="8">
        <v>77</v>
      </c>
      <c r="H1129" s="8">
        <v>305</v>
      </c>
      <c r="I1129" s="8">
        <v>377</v>
      </c>
      <c r="J1129" s="8">
        <v>48</v>
      </c>
      <c r="K1129" s="8">
        <v>256</v>
      </c>
      <c r="L1129" s="8">
        <v>309</v>
      </c>
      <c r="M1129" s="8">
        <v>130</v>
      </c>
      <c r="N1129" s="8">
        <v>556</v>
      </c>
      <c r="O1129" s="8">
        <v>686</v>
      </c>
    </row>
    <row r="1130" spans="2:35" x14ac:dyDescent="0.35">
      <c r="D1130" s="3" t="s">
        <v>3</v>
      </c>
      <c r="E1130" s="3" t="s">
        <v>9</v>
      </c>
      <c r="F1130" s="3" t="s">
        <v>10</v>
      </c>
      <c r="G1130" s="8">
        <v>239</v>
      </c>
      <c r="H1130" s="8">
        <v>40</v>
      </c>
      <c r="I1130" s="8">
        <v>275</v>
      </c>
      <c r="J1130" s="8">
        <v>161</v>
      </c>
      <c r="K1130" s="8">
        <v>26</v>
      </c>
      <c r="L1130" s="8">
        <v>186</v>
      </c>
      <c r="M1130" s="8">
        <v>397</v>
      </c>
      <c r="N1130" s="8">
        <v>62</v>
      </c>
      <c r="O1130" s="8">
        <v>463</v>
      </c>
    </row>
    <row r="1131" spans="2:35" x14ac:dyDescent="0.35">
      <c r="F1131" s="3" t="s">
        <v>11</v>
      </c>
      <c r="G1131" s="8">
        <v>41</v>
      </c>
      <c r="H1131" s="8">
        <v>77</v>
      </c>
      <c r="I1131" s="8">
        <v>116</v>
      </c>
      <c r="J1131" s="8">
        <v>24</v>
      </c>
      <c r="K1131" s="8">
        <v>39</v>
      </c>
      <c r="L1131" s="8">
        <v>66</v>
      </c>
      <c r="M1131" s="8">
        <v>65</v>
      </c>
      <c r="N1131" s="8">
        <v>115</v>
      </c>
      <c r="O1131" s="8">
        <v>184</v>
      </c>
    </row>
    <row r="1132" spans="2:35" x14ac:dyDescent="0.35">
      <c r="E1132" s="3" t="s">
        <v>12</v>
      </c>
      <c r="F1132" s="3" t="s">
        <v>10</v>
      </c>
      <c r="G1132" s="8">
        <v>196</v>
      </c>
      <c r="H1132" s="8">
        <v>65</v>
      </c>
      <c r="I1132" s="8">
        <v>264</v>
      </c>
      <c r="J1132" s="8">
        <v>225</v>
      </c>
      <c r="K1132" s="8">
        <v>103</v>
      </c>
      <c r="L1132" s="8">
        <v>331</v>
      </c>
      <c r="M1132" s="8">
        <v>429</v>
      </c>
      <c r="N1132" s="8">
        <v>169</v>
      </c>
      <c r="O1132" s="8">
        <v>593</v>
      </c>
    </row>
    <row r="1133" spans="2:35" x14ac:dyDescent="0.35">
      <c r="F1133" s="3" t="s">
        <v>11</v>
      </c>
      <c r="G1133" s="8">
        <v>105</v>
      </c>
      <c r="H1133" s="8">
        <v>346</v>
      </c>
      <c r="I1133" s="8">
        <v>457</v>
      </c>
      <c r="J1133" s="8">
        <v>62</v>
      </c>
      <c r="K1133" s="8">
        <v>277</v>
      </c>
      <c r="L1133" s="8">
        <v>342</v>
      </c>
      <c r="M1133" s="8">
        <v>174</v>
      </c>
      <c r="N1133" s="8">
        <v>624</v>
      </c>
      <c r="O1133" s="8">
        <v>797</v>
      </c>
    </row>
    <row r="1134" spans="2:35" x14ac:dyDescent="0.35">
      <c r="C1134" s="3" t="s">
        <v>14</v>
      </c>
      <c r="D1134" s="3" t="s">
        <v>8</v>
      </c>
      <c r="E1134" s="3" t="s">
        <v>9</v>
      </c>
      <c r="F1134" s="3" t="s">
        <v>10</v>
      </c>
      <c r="G1134" s="8">
        <v>0</v>
      </c>
      <c r="H1134" s="8">
        <v>0</v>
      </c>
      <c r="I1134" s="8">
        <v>0</v>
      </c>
      <c r="J1134" s="8">
        <v>0</v>
      </c>
      <c r="K1134" s="8">
        <v>0</v>
      </c>
      <c r="L1134" s="8">
        <v>0</v>
      </c>
      <c r="M1134" s="8">
        <v>0</v>
      </c>
      <c r="N1134" s="8">
        <v>0</v>
      </c>
      <c r="O1134" s="8">
        <v>0</v>
      </c>
    </row>
    <row r="1135" spans="2:35" x14ac:dyDescent="0.35">
      <c r="F1135" s="3" t="s">
        <v>11</v>
      </c>
      <c r="G1135" s="8">
        <v>0</v>
      </c>
      <c r="H1135" s="8">
        <v>0</v>
      </c>
      <c r="I1135" s="8">
        <v>0</v>
      </c>
      <c r="J1135" s="8">
        <v>0</v>
      </c>
      <c r="K1135" s="8">
        <v>19</v>
      </c>
      <c r="L1135" s="8">
        <v>22</v>
      </c>
      <c r="M1135" s="8">
        <v>0</v>
      </c>
      <c r="N1135" s="8">
        <v>19</v>
      </c>
      <c r="O1135" s="8">
        <v>22</v>
      </c>
    </row>
    <row r="1136" spans="2:35" x14ac:dyDescent="0.35">
      <c r="E1136" s="3" t="s">
        <v>12</v>
      </c>
      <c r="F1136" s="3" t="s">
        <v>10</v>
      </c>
      <c r="G1136" s="8">
        <v>0</v>
      </c>
      <c r="H1136" s="8">
        <v>0</v>
      </c>
      <c r="I1136" s="8">
        <v>0</v>
      </c>
      <c r="J1136" s="8">
        <v>0</v>
      </c>
      <c r="K1136" s="8">
        <v>0</v>
      </c>
      <c r="L1136" s="8">
        <v>0</v>
      </c>
      <c r="M1136" s="8">
        <v>0</v>
      </c>
      <c r="N1136" s="8">
        <v>0</v>
      </c>
      <c r="O1136" s="8">
        <v>0</v>
      </c>
    </row>
    <row r="1137" spans="3:15" x14ac:dyDescent="0.35">
      <c r="F1137" s="3" t="s">
        <v>11</v>
      </c>
      <c r="G1137" s="8">
        <v>0</v>
      </c>
      <c r="H1137" s="8">
        <v>0</v>
      </c>
      <c r="I1137" s="8">
        <v>0</v>
      </c>
      <c r="J1137" s="8">
        <v>0</v>
      </c>
      <c r="K1137" s="8">
        <v>0</v>
      </c>
      <c r="L1137" s="8">
        <v>5</v>
      </c>
      <c r="M1137" s="8">
        <v>0</v>
      </c>
      <c r="N1137" s="8">
        <v>0</v>
      </c>
      <c r="O1137" s="8">
        <v>5</v>
      </c>
    </row>
    <row r="1138" spans="3:15" x14ac:dyDescent="0.35">
      <c r="D1138" s="3" t="s">
        <v>13</v>
      </c>
      <c r="E1138" s="3" t="s">
        <v>9</v>
      </c>
      <c r="F1138" s="3" t="s">
        <v>10</v>
      </c>
      <c r="G1138" s="8">
        <v>0</v>
      </c>
      <c r="H1138" s="8">
        <v>0</v>
      </c>
      <c r="I1138" s="8">
        <v>0</v>
      </c>
      <c r="J1138" s="8">
        <v>4</v>
      </c>
      <c r="K1138" s="8">
        <v>5</v>
      </c>
      <c r="L1138" s="8">
        <v>4</v>
      </c>
      <c r="M1138" s="8">
        <v>4</v>
      </c>
      <c r="N1138" s="8">
        <v>5</v>
      </c>
      <c r="O1138" s="8">
        <v>4</v>
      </c>
    </row>
    <row r="1139" spans="3:15" x14ac:dyDescent="0.35">
      <c r="F1139" s="3" t="s">
        <v>11</v>
      </c>
      <c r="G1139" s="8">
        <v>0</v>
      </c>
      <c r="H1139" s="8">
        <v>0</v>
      </c>
      <c r="I1139" s="8">
        <v>0</v>
      </c>
      <c r="J1139" s="8">
        <v>0</v>
      </c>
      <c r="K1139" s="8">
        <v>22</v>
      </c>
      <c r="L1139" s="8">
        <v>27</v>
      </c>
      <c r="M1139" s="8">
        <v>0</v>
      </c>
      <c r="N1139" s="8">
        <v>22</v>
      </c>
      <c r="O1139" s="8">
        <v>27</v>
      </c>
    </row>
    <row r="1140" spans="3:15" x14ac:dyDescent="0.35">
      <c r="E1140" s="3" t="s">
        <v>12</v>
      </c>
      <c r="F1140" s="3" t="s">
        <v>10</v>
      </c>
      <c r="G1140" s="8">
        <v>0</v>
      </c>
      <c r="H1140" s="8">
        <v>0</v>
      </c>
      <c r="I1140" s="8">
        <v>0</v>
      </c>
      <c r="J1140" s="8">
        <v>0</v>
      </c>
      <c r="K1140" s="8">
        <v>0</v>
      </c>
      <c r="L1140" s="8">
        <v>0</v>
      </c>
      <c r="M1140" s="8">
        <v>0</v>
      </c>
      <c r="N1140" s="8">
        <v>0</v>
      </c>
      <c r="O1140" s="8">
        <v>0</v>
      </c>
    </row>
    <row r="1141" spans="3:15" x14ac:dyDescent="0.35">
      <c r="F1141" s="3" t="s">
        <v>11</v>
      </c>
      <c r="G1141" s="8">
        <v>0</v>
      </c>
      <c r="H1141" s="8">
        <v>0</v>
      </c>
      <c r="I1141" s="8">
        <v>0</v>
      </c>
      <c r="J1141" s="8">
        <v>0</v>
      </c>
      <c r="K1141" s="8">
        <v>19</v>
      </c>
      <c r="L1141" s="8">
        <v>19</v>
      </c>
      <c r="M1141" s="8">
        <v>0</v>
      </c>
      <c r="N1141" s="8">
        <v>19</v>
      </c>
      <c r="O1141" s="8">
        <v>19</v>
      </c>
    </row>
    <row r="1142" spans="3:15" x14ac:dyDescent="0.35">
      <c r="D1142" s="3" t="s">
        <v>3</v>
      </c>
      <c r="E1142" s="3" t="s">
        <v>9</v>
      </c>
      <c r="F1142" s="3" t="s">
        <v>10</v>
      </c>
      <c r="G1142" s="8">
        <v>0</v>
      </c>
      <c r="H1142" s="8">
        <v>0</v>
      </c>
      <c r="I1142" s="8">
        <v>0</v>
      </c>
      <c r="J1142" s="8">
        <v>6</v>
      </c>
      <c r="K1142" s="8">
        <v>5</v>
      </c>
      <c r="L1142" s="8">
        <v>4</v>
      </c>
      <c r="M1142" s="8">
        <v>6</v>
      </c>
      <c r="N1142" s="8">
        <v>5</v>
      </c>
      <c r="O1142" s="8">
        <v>4</v>
      </c>
    </row>
    <row r="1143" spans="3:15" x14ac:dyDescent="0.35">
      <c r="F1143" s="3" t="s">
        <v>11</v>
      </c>
      <c r="G1143" s="8">
        <v>0</v>
      </c>
      <c r="H1143" s="8">
        <v>0</v>
      </c>
      <c r="I1143" s="8">
        <v>0</v>
      </c>
      <c r="J1143" s="8">
        <v>8</v>
      </c>
      <c r="K1143" s="8">
        <v>40</v>
      </c>
      <c r="L1143" s="8">
        <v>48</v>
      </c>
      <c r="M1143" s="8">
        <v>8</v>
      </c>
      <c r="N1143" s="8">
        <v>40</v>
      </c>
      <c r="O1143" s="8">
        <v>48</v>
      </c>
    </row>
    <row r="1144" spans="3:15" x14ac:dyDescent="0.35">
      <c r="E1144" s="3" t="s">
        <v>12</v>
      </c>
      <c r="F1144" s="3" t="s">
        <v>10</v>
      </c>
      <c r="G1144" s="8">
        <v>0</v>
      </c>
      <c r="H1144" s="8">
        <v>0</v>
      </c>
      <c r="I1144" s="8">
        <v>0</v>
      </c>
      <c r="J1144" s="8">
        <v>0</v>
      </c>
      <c r="K1144" s="8">
        <v>5</v>
      </c>
      <c r="L1144" s="8">
        <v>5</v>
      </c>
      <c r="M1144" s="8">
        <v>0</v>
      </c>
      <c r="N1144" s="8">
        <v>5</v>
      </c>
      <c r="O1144" s="8">
        <v>5</v>
      </c>
    </row>
    <row r="1145" spans="3:15" x14ac:dyDescent="0.35">
      <c r="F1145" s="3" t="s">
        <v>11</v>
      </c>
      <c r="G1145" s="8">
        <v>0</v>
      </c>
      <c r="H1145" s="8">
        <v>0</v>
      </c>
      <c r="I1145" s="8">
        <v>0</v>
      </c>
      <c r="J1145" s="8">
        <v>0</v>
      </c>
      <c r="K1145" s="8">
        <v>20</v>
      </c>
      <c r="L1145" s="8">
        <v>19</v>
      </c>
      <c r="M1145" s="8">
        <v>0</v>
      </c>
      <c r="N1145" s="8">
        <v>20</v>
      </c>
      <c r="O1145" s="8">
        <v>19</v>
      </c>
    </row>
    <row r="1146" spans="3:15" x14ac:dyDescent="0.35">
      <c r="C1146" s="3" t="s">
        <v>3</v>
      </c>
      <c r="D1146" s="3" t="s">
        <v>8</v>
      </c>
      <c r="E1146" s="3" t="s">
        <v>9</v>
      </c>
      <c r="F1146" s="3" t="s">
        <v>10</v>
      </c>
      <c r="G1146" s="8">
        <v>182</v>
      </c>
      <c r="H1146" s="8">
        <v>3</v>
      </c>
      <c r="I1146" s="8">
        <v>183</v>
      </c>
      <c r="J1146" s="8">
        <v>112</v>
      </c>
      <c r="K1146" s="8">
        <v>4</v>
      </c>
      <c r="L1146" s="8">
        <v>112</v>
      </c>
      <c r="M1146" s="8">
        <v>286</v>
      </c>
      <c r="N1146" s="8">
        <v>7</v>
      </c>
      <c r="O1146" s="8">
        <v>292</v>
      </c>
    </row>
    <row r="1147" spans="3:15" x14ac:dyDescent="0.35">
      <c r="F1147" s="3" t="s">
        <v>11</v>
      </c>
      <c r="G1147" s="8">
        <v>16</v>
      </c>
      <c r="H1147" s="8">
        <v>32</v>
      </c>
      <c r="I1147" s="8">
        <v>47</v>
      </c>
      <c r="J1147" s="8">
        <v>15</v>
      </c>
      <c r="K1147" s="8">
        <v>27</v>
      </c>
      <c r="L1147" s="8">
        <v>39</v>
      </c>
      <c r="M1147" s="8">
        <v>31</v>
      </c>
      <c r="N1147" s="8">
        <v>57</v>
      </c>
      <c r="O1147" s="8">
        <v>87</v>
      </c>
    </row>
    <row r="1148" spans="3:15" x14ac:dyDescent="0.35">
      <c r="E1148" s="3" t="s">
        <v>12</v>
      </c>
      <c r="F1148" s="3" t="s">
        <v>10</v>
      </c>
      <c r="G1148" s="8">
        <v>104</v>
      </c>
      <c r="H1148" s="8">
        <v>0</v>
      </c>
      <c r="I1148" s="8">
        <v>105</v>
      </c>
      <c r="J1148" s="8">
        <v>127</v>
      </c>
      <c r="K1148" s="8">
        <v>4</v>
      </c>
      <c r="L1148" s="8">
        <v>130</v>
      </c>
      <c r="M1148" s="8">
        <v>225</v>
      </c>
      <c r="N1148" s="8">
        <v>3</v>
      </c>
      <c r="O1148" s="8">
        <v>231</v>
      </c>
    </row>
    <row r="1149" spans="3:15" x14ac:dyDescent="0.35">
      <c r="F1149" s="3" t="s">
        <v>11</v>
      </c>
      <c r="G1149" s="8">
        <v>29</v>
      </c>
      <c r="H1149" s="8">
        <v>45</v>
      </c>
      <c r="I1149" s="8">
        <v>78</v>
      </c>
      <c r="J1149" s="8">
        <v>10</v>
      </c>
      <c r="K1149" s="8">
        <v>26</v>
      </c>
      <c r="L1149" s="8">
        <v>34</v>
      </c>
      <c r="M1149" s="8">
        <v>45</v>
      </c>
      <c r="N1149" s="8">
        <v>65</v>
      </c>
      <c r="O1149" s="8">
        <v>115</v>
      </c>
    </row>
    <row r="1150" spans="3:15" x14ac:dyDescent="0.35">
      <c r="D1150" s="3" t="s">
        <v>13</v>
      </c>
      <c r="E1150" s="3" t="s">
        <v>9</v>
      </c>
      <c r="F1150" s="3" t="s">
        <v>10</v>
      </c>
      <c r="G1150" s="8">
        <v>58</v>
      </c>
      <c r="H1150" s="8">
        <v>36</v>
      </c>
      <c r="I1150" s="8">
        <v>96</v>
      </c>
      <c r="J1150" s="8">
        <v>55</v>
      </c>
      <c r="K1150" s="8">
        <v>23</v>
      </c>
      <c r="L1150" s="8">
        <v>78</v>
      </c>
      <c r="M1150" s="8">
        <v>113</v>
      </c>
      <c r="N1150" s="8">
        <v>60</v>
      </c>
      <c r="O1150" s="8">
        <v>175</v>
      </c>
    </row>
    <row r="1151" spans="3:15" x14ac:dyDescent="0.35">
      <c r="F1151" s="3" t="s">
        <v>11</v>
      </c>
      <c r="G1151" s="8">
        <v>23</v>
      </c>
      <c r="H1151" s="8">
        <v>43</v>
      </c>
      <c r="I1151" s="8">
        <v>69</v>
      </c>
      <c r="J1151" s="8">
        <v>18</v>
      </c>
      <c r="K1151" s="8">
        <v>55</v>
      </c>
      <c r="L1151" s="8">
        <v>67</v>
      </c>
      <c r="M1151" s="8">
        <v>41</v>
      </c>
      <c r="N1151" s="8">
        <v>95</v>
      </c>
      <c r="O1151" s="8">
        <v>138</v>
      </c>
    </row>
    <row r="1152" spans="3:15" x14ac:dyDescent="0.35">
      <c r="E1152" s="3" t="s">
        <v>12</v>
      </c>
      <c r="F1152" s="3" t="s">
        <v>10</v>
      </c>
      <c r="G1152" s="8">
        <v>95</v>
      </c>
      <c r="H1152" s="8">
        <v>64</v>
      </c>
      <c r="I1152" s="8">
        <v>161</v>
      </c>
      <c r="J1152" s="8">
        <v>100</v>
      </c>
      <c r="K1152" s="8">
        <v>103</v>
      </c>
      <c r="L1152" s="8">
        <v>200</v>
      </c>
      <c r="M1152" s="8">
        <v>197</v>
      </c>
      <c r="N1152" s="8">
        <v>170</v>
      </c>
      <c r="O1152" s="8">
        <v>364</v>
      </c>
    </row>
    <row r="1153" spans="2:35" x14ac:dyDescent="0.35">
      <c r="F1153" s="3" t="s">
        <v>11</v>
      </c>
      <c r="G1153" s="8">
        <v>77</v>
      </c>
      <c r="H1153" s="8">
        <v>305</v>
      </c>
      <c r="I1153" s="8">
        <v>377</v>
      </c>
      <c r="J1153" s="8">
        <v>48</v>
      </c>
      <c r="K1153" s="8">
        <v>280</v>
      </c>
      <c r="L1153" s="8">
        <v>328</v>
      </c>
      <c r="M1153" s="8">
        <v>130</v>
      </c>
      <c r="N1153" s="8">
        <v>579</v>
      </c>
      <c r="O1153" s="8">
        <v>708</v>
      </c>
    </row>
    <row r="1154" spans="2:35" x14ac:dyDescent="0.35">
      <c r="D1154" s="3" t="s">
        <v>3</v>
      </c>
      <c r="E1154" s="3" t="s">
        <v>9</v>
      </c>
      <c r="F1154" s="3" t="s">
        <v>10</v>
      </c>
      <c r="G1154" s="8">
        <v>239</v>
      </c>
      <c r="H1154" s="8">
        <v>40</v>
      </c>
      <c r="I1154" s="8">
        <v>275</v>
      </c>
      <c r="J1154" s="8">
        <v>162</v>
      </c>
      <c r="K1154" s="8">
        <v>29</v>
      </c>
      <c r="L1154" s="8">
        <v>191</v>
      </c>
      <c r="M1154" s="8">
        <v>400</v>
      </c>
      <c r="N1154" s="8">
        <v>66</v>
      </c>
      <c r="O1154" s="8">
        <v>472</v>
      </c>
    </row>
    <row r="1155" spans="2:35" x14ac:dyDescent="0.35">
      <c r="F1155" s="3" t="s">
        <v>11</v>
      </c>
      <c r="G1155" s="8">
        <v>41</v>
      </c>
      <c r="H1155" s="8">
        <v>77</v>
      </c>
      <c r="I1155" s="8">
        <v>116</v>
      </c>
      <c r="J1155" s="8">
        <v>31</v>
      </c>
      <c r="K1155" s="8">
        <v>76</v>
      </c>
      <c r="L1155" s="8">
        <v>115</v>
      </c>
      <c r="M1155" s="8">
        <v>73</v>
      </c>
      <c r="N1155" s="8">
        <v>156</v>
      </c>
      <c r="O1155" s="8">
        <v>232</v>
      </c>
    </row>
    <row r="1156" spans="2:35" x14ac:dyDescent="0.35">
      <c r="E1156" s="3" t="s">
        <v>12</v>
      </c>
      <c r="F1156" s="3" t="s">
        <v>10</v>
      </c>
      <c r="G1156" s="8">
        <v>196</v>
      </c>
      <c r="H1156" s="8">
        <v>65</v>
      </c>
      <c r="I1156" s="8">
        <v>264</v>
      </c>
      <c r="J1156" s="8">
        <v>225</v>
      </c>
      <c r="K1156" s="8">
        <v>106</v>
      </c>
      <c r="L1156" s="8">
        <v>332</v>
      </c>
      <c r="M1156" s="8">
        <v>429</v>
      </c>
      <c r="N1156" s="8">
        <v>171</v>
      </c>
      <c r="O1156" s="8">
        <v>600</v>
      </c>
    </row>
    <row r="1157" spans="2:35" x14ac:dyDescent="0.35">
      <c r="F1157" s="3" t="s">
        <v>11</v>
      </c>
      <c r="G1157" s="8">
        <v>105</v>
      </c>
      <c r="H1157" s="8">
        <v>346</v>
      </c>
      <c r="I1157" s="8">
        <v>457</v>
      </c>
      <c r="J1157" s="8">
        <v>67</v>
      </c>
      <c r="K1157" s="8">
        <v>304</v>
      </c>
      <c r="L1157" s="8">
        <v>365</v>
      </c>
      <c r="M1157" s="8">
        <v>170</v>
      </c>
      <c r="N1157" s="8">
        <v>646</v>
      </c>
      <c r="O1157" s="8">
        <v>818</v>
      </c>
    </row>
    <row r="1158" spans="2:35" x14ac:dyDescent="0.35">
      <c r="B1158" s="3" t="s">
        <v>46</v>
      </c>
      <c r="C1158" s="3" t="s">
        <v>7</v>
      </c>
      <c r="D1158" s="3" t="s">
        <v>8</v>
      </c>
      <c r="E1158" s="3" t="s">
        <v>9</v>
      </c>
      <c r="F1158" s="3" t="s">
        <v>10</v>
      </c>
      <c r="G1158" s="8">
        <v>2553</v>
      </c>
      <c r="H1158" s="8">
        <v>71</v>
      </c>
      <c r="I1158" s="8">
        <v>2625</v>
      </c>
      <c r="J1158" s="8">
        <v>2143</v>
      </c>
      <c r="K1158" s="8">
        <v>74</v>
      </c>
      <c r="L1158" s="8">
        <v>2212</v>
      </c>
      <c r="M1158" s="8">
        <v>4691</v>
      </c>
      <c r="N1158" s="8">
        <v>150</v>
      </c>
      <c r="O1158" s="8">
        <v>4841</v>
      </c>
      <c r="P1158" s="5" t="str">
        <f>B1158</f>
        <v>Hume (C)</v>
      </c>
      <c r="Q1158" s="13">
        <f>I1190/SUM(I1190:I1193)*100</f>
        <v>35.516834796279312</v>
      </c>
      <c r="R1158" s="13">
        <f>L1190/SUM(L1190:L1193)*100</f>
        <v>37.944778607145444</v>
      </c>
      <c r="S1158" s="13">
        <f>L1178/SUM(L1178:L1181)*100</f>
        <v>15.017064846416384</v>
      </c>
      <c r="T1158" s="13">
        <f>L1166/SUM(L1166:L1169)*100</f>
        <v>39.012943758988719</v>
      </c>
      <c r="U1158" s="13">
        <f>O1182/SUM(O1182:O1185)*100</f>
        <v>60.320019846192011</v>
      </c>
      <c r="V1158" s="13">
        <f>O1186/SUM(O1186:O1189)*100</f>
        <v>27.627255844959762</v>
      </c>
      <c r="W1158" s="13">
        <f>M1190/SUM(M1190:M1193)*100</f>
        <v>59.680451127819545</v>
      </c>
      <c r="X1158" s="13">
        <f>N1190/SUM(N1190:N1193)*100</f>
        <v>15.798120523099165</v>
      </c>
      <c r="Y1158" s="13">
        <f>O1190/SUM(O1190:O1193)*100</f>
        <v>36.687306501547987</v>
      </c>
      <c r="AA1158" s="13">
        <f>I1190</f>
        <v>5422</v>
      </c>
      <c r="AB1158" s="13">
        <f>L1190</f>
        <v>5236</v>
      </c>
      <c r="AC1158" s="13">
        <f>L1178</f>
        <v>88</v>
      </c>
      <c r="AD1158" s="13">
        <f>L1166</f>
        <v>5154</v>
      </c>
      <c r="AE1158" s="13">
        <f>O1182</f>
        <v>4863</v>
      </c>
      <c r="AF1158" s="13">
        <f>O1186</f>
        <v>5802</v>
      </c>
      <c r="AG1158" s="13">
        <f>M1190</f>
        <v>8255</v>
      </c>
      <c r="AH1158" s="13">
        <f>N1190</f>
        <v>2404</v>
      </c>
      <c r="AI1158" s="13">
        <f>O1190</f>
        <v>10665</v>
      </c>
    </row>
    <row r="1159" spans="2:35" x14ac:dyDescent="0.35">
      <c r="F1159" s="3" t="s">
        <v>11</v>
      </c>
      <c r="G1159" s="8">
        <v>258</v>
      </c>
      <c r="H1159" s="8">
        <v>371</v>
      </c>
      <c r="I1159" s="8">
        <v>637</v>
      </c>
      <c r="J1159" s="8">
        <v>110</v>
      </c>
      <c r="K1159" s="8">
        <v>144</v>
      </c>
      <c r="L1159" s="8">
        <v>254</v>
      </c>
      <c r="M1159" s="8">
        <v>368</v>
      </c>
      <c r="N1159" s="8">
        <v>517</v>
      </c>
      <c r="O1159" s="8">
        <v>887</v>
      </c>
    </row>
    <row r="1160" spans="2:35" x14ac:dyDescent="0.35">
      <c r="E1160" s="3" t="s">
        <v>12</v>
      </c>
      <c r="F1160" s="3" t="s">
        <v>10</v>
      </c>
      <c r="G1160" s="8">
        <v>595</v>
      </c>
      <c r="H1160" s="8">
        <v>112</v>
      </c>
      <c r="I1160" s="8">
        <v>704</v>
      </c>
      <c r="J1160" s="8">
        <v>579</v>
      </c>
      <c r="K1160" s="8">
        <v>40</v>
      </c>
      <c r="L1160" s="8">
        <v>618</v>
      </c>
      <c r="M1160" s="8">
        <v>1171</v>
      </c>
      <c r="N1160" s="8">
        <v>155</v>
      </c>
      <c r="O1160" s="8">
        <v>1325</v>
      </c>
    </row>
    <row r="1161" spans="2:35" x14ac:dyDescent="0.35">
      <c r="F1161" s="3" t="s">
        <v>11</v>
      </c>
      <c r="G1161" s="8">
        <v>197</v>
      </c>
      <c r="H1161" s="8">
        <v>466</v>
      </c>
      <c r="I1161" s="8">
        <v>661</v>
      </c>
      <c r="J1161" s="8">
        <v>60</v>
      </c>
      <c r="K1161" s="8">
        <v>130</v>
      </c>
      <c r="L1161" s="8">
        <v>187</v>
      </c>
      <c r="M1161" s="8">
        <v>256</v>
      </c>
      <c r="N1161" s="8">
        <v>597</v>
      </c>
      <c r="O1161" s="8">
        <v>848</v>
      </c>
    </row>
    <row r="1162" spans="2:35" x14ac:dyDescent="0.35">
      <c r="D1162" s="3" t="s">
        <v>13</v>
      </c>
      <c r="E1162" s="3" t="s">
        <v>9</v>
      </c>
      <c r="F1162" s="3" t="s">
        <v>10</v>
      </c>
      <c r="G1162" s="8">
        <v>1734</v>
      </c>
      <c r="H1162" s="8">
        <v>1066</v>
      </c>
      <c r="I1162" s="8">
        <v>2797</v>
      </c>
      <c r="J1162" s="8">
        <v>1823</v>
      </c>
      <c r="K1162" s="8">
        <v>1112</v>
      </c>
      <c r="L1162" s="8">
        <v>2939</v>
      </c>
      <c r="M1162" s="8">
        <v>3559</v>
      </c>
      <c r="N1162" s="8">
        <v>2179</v>
      </c>
      <c r="O1162" s="8">
        <v>5737</v>
      </c>
    </row>
    <row r="1163" spans="2:35" x14ac:dyDescent="0.35">
      <c r="F1163" s="3" t="s">
        <v>11</v>
      </c>
      <c r="G1163" s="8">
        <v>350</v>
      </c>
      <c r="H1163" s="8">
        <v>954</v>
      </c>
      <c r="I1163" s="8">
        <v>1305</v>
      </c>
      <c r="J1163" s="8">
        <v>235</v>
      </c>
      <c r="K1163" s="8">
        <v>647</v>
      </c>
      <c r="L1163" s="8">
        <v>879</v>
      </c>
      <c r="M1163" s="8">
        <v>588</v>
      </c>
      <c r="N1163" s="8">
        <v>1597</v>
      </c>
      <c r="O1163" s="8">
        <v>2185</v>
      </c>
    </row>
    <row r="1164" spans="2:35" x14ac:dyDescent="0.35">
      <c r="E1164" s="3" t="s">
        <v>12</v>
      </c>
      <c r="F1164" s="3" t="s">
        <v>10</v>
      </c>
      <c r="G1164" s="8">
        <v>1086</v>
      </c>
      <c r="H1164" s="8">
        <v>2123</v>
      </c>
      <c r="I1164" s="8">
        <v>3208</v>
      </c>
      <c r="J1164" s="8">
        <v>1270</v>
      </c>
      <c r="K1164" s="8">
        <v>2106</v>
      </c>
      <c r="L1164" s="8">
        <v>3376</v>
      </c>
      <c r="M1164" s="8">
        <v>2354</v>
      </c>
      <c r="N1164" s="8">
        <v>4227</v>
      </c>
      <c r="O1164" s="8">
        <v>6582</v>
      </c>
    </row>
    <row r="1165" spans="2:35" x14ac:dyDescent="0.35">
      <c r="F1165" s="3" t="s">
        <v>11</v>
      </c>
      <c r="G1165" s="8">
        <v>512</v>
      </c>
      <c r="H1165" s="8">
        <v>2822</v>
      </c>
      <c r="I1165" s="8">
        <v>3337</v>
      </c>
      <c r="J1165" s="8">
        <v>315</v>
      </c>
      <c r="K1165" s="8">
        <v>2427</v>
      </c>
      <c r="L1165" s="8">
        <v>2741</v>
      </c>
      <c r="M1165" s="8">
        <v>825</v>
      </c>
      <c r="N1165" s="8">
        <v>5249</v>
      </c>
      <c r="O1165" s="8">
        <v>6073</v>
      </c>
    </row>
    <row r="1166" spans="2:35" x14ac:dyDescent="0.35">
      <c r="D1166" s="3" t="s">
        <v>3</v>
      </c>
      <c r="E1166" s="3" t="s">
        <v>9</v>
      </c>
      <c r="F1166" s="3" t="s">
        <v>10</v>
      </c>
      <c r="G1166" s="8">
        <v>4284</v>
      </c>
      <c r="H1166" s="8">
        <v>1137</v>
      </c>
      <c r="I1166" s="8">
        <v>5422</v>
      </c>
      <c r="J1166" s="8">
        <v>3964</v>
      </c>
      <c r="K1166" s="8">
        <v>1189</v>
      </c>
      <c r="L1166" s="8">
        <v>5154</v>
      </c>
      <c r="M1166" s="8">
        <v>8248</v>
      </c>
      <c r="N1166" s="8">
        <v>2328</v>
      </c>
      <c r="O1166" s="8">
        <v>10574</v>
      </c>
    </row>
    <row r="1167" spans="2:35" x14ac:dyDescent="0.35">
      <c r="F1167" s="3" t="s">
        <v>11</v>
      </c>
      <c r="G1167" s="8">
        <v>612</v>
      </c>
      <c r="H1167" s="8">
        <v>1324</v>
      </c>
      <c r="I1167" s="8">
        <v>1937</v>
      </c>
      <c r="J1167" s="8">
        <v>351</v>
      </c>
      <c r="K1167" s="8">
        <v>789</v>
      </c>
      <c r="L1167" s="8">
        <v>1135</v>
      </c>
      <c r="M1167" s="8">
        <v>963</v>
      </c>
      <c r="N1167" s="8">
        <v>2115</v>
      </c>
      <c r="O1167" s="8">
        <v>3072</v>
      </c>
    </row>
    <row r="1168" spans="2:35" x14ac:dyDescent="0.35">
      <c r="E1168" s="3" t="s">
        <v>12</v>
      </c>
      <c r="F1168" s="3" t="s">
        <v>10</v>
      </c>
      <c r="G1168" s="8">
        <v>1679</v>
      </c>
      <c r="H1168" s="8">
        <v>2233</v>
      </c>
      <c r="I1168" s="8">
        <v>3913</v>
      </c>
      <c r="J1168" s="8">
        <v>1847</v>
      </c>
      <c r="K1168" s="8">
        <v>2149</v>
      </c>
      <c r="L1168" s="8">
        <v>3997</v>
      </c>
      <c r="M1168" s="8">
        <v>3525</v>
      </c>
      <c r="N1168" s="8">
        <v>4383</v>
      </c>
      <c r="O1168" s="8">
        <v>7910</v>
      </c>
    </row>
    <row r="1169" spans="3:15" x14ac:dyDescent="0.35">
      <c r="F1169" s="3" t="s">
        <v>11</v>
      </c>
      <c r="G1169" s="8">
        <v>707</v>
      </c>
      <c r="H1169" s="8">
        <v>3286</v>
      </c>
      <c r="I1169" s="8">
        <v>3994</v>
      </c>
      <c r="J1169" s="8">
        <v>370</v>
      </c>
      <c r="K1169" s="8">
        <v>2558</v>
      </c>
      <c r="L1169" s="8">
        <v>2925</v>
      </c>
      <c r="M1169" s="8">
        <v>1079</v>
      </c>
      <c r="N1169" s="8">
        <v>5842</v>
      </c>
      <c r="O1169" s="8">
        <v>6921</v>
      </c>
    </row>
    <row r="1170" spans="3:15" x14ac:dyDescent="0.35">
      <c r="C1170" s="3" t="s">
        <v>14</v>
      </c>
      <c r="D1170" s="3" t="s">
        <v>8</v>
      </c>
      <c r="E1170" s="3" t="s">
        <v>9</v>
      </c>
      <c r="F1170" s="3" t="s">
        <v>10</v>
      </c>
      <c r="G1170" s="8">
        <v>0</v>
      </c>
      <c r="H1170" s="8">
        <v>0</v>
      </c>
      <c r="I1170" s="8">
        <v>0</v>
      </c>
      <c r="J1170" s="8">
        <v>0</v>
      </c>
      <c r="K1170" s="8">
        <v>19</v>
      </c>
      <c r="L1170" s="8">
        <v>21</v>
      </c>
      <c r="M1170" s="8">
        <v>0</v>
      </c>
      <c r="N1170" s="8">
        <v>19</v>
      </c>
      <c r="O1170" s="8">
        <v>21</v>
      </c>
    </row>
    <row r="1171" spans="3:15" x14ac:dyDescent="0.35">
      <c r="F1171" s="3" t="s">
        <v>11</v>
      </c>
      <c r="G1171" s="8">
        <v>0</v>
      </c>
      <c r="H1171" s="8">
        <v>0</v>
      </c>
      <c r="I1171" s="8">
        <v>0</v>
      </c>
      <c r="J1171" s="8">
        <v>6</v>
      </c>
      <c r="K1171" s="8">
        <v>111</v>
      </c>
      <c r="L1171" s="8">
        <v>119</v>
      </c>
      <c r="M1171" s="8">
        <v>6</v>
      </c>
      <c r="N1171" s="8">
        <v>111</v>
      </c>
      <c r="O1171" s="8">
        <v>119</v>
      </c>
    </row>
    <row r="1172" spans="3:15" x14ac:dyDescent="0.35">
      <c r="E1172" s="3" t="s">
        <v>12</v>
      </c>
      <c r="F1172" s="3" t="s">
        <v>10</v>
      </c>
      <c r="G1172" s="8">
        <v>0</v>
      </c>
      <c r="H1172" s="8">
        <v>0</v>
      </c>
      <c r="I1172" s="8">
        <v>0</v>
      </c>
      <c r="J1172" s="8">
        <v>0</v>
      </c>
      <c r="K1172" s="8">
        <v>4</v>
      </c>
      <c r="L1172" s="8">
        <v>4</v>
      </c>
      <c r="M1172" s="8">
        <v>0</v>
      </c>
      <c r="N1172" s="8">
        <v>4</v>
      </c>
      <c r="O1172" s="8">
        <v>4</v>
      </c>
    </row>
    <row r="1173" spans="3:15" x14ac:dyDescent="0.35">
      <c r="F1173" s="3" t="s">
        <v>11</v>
      </c>
      <c r="G1173" s="8">
        <v>0</v>
      </c>
      <c r="H1173" s="8">
        <v>0</v>
      </c>
      <c r="I1173" s="8">
        <v>0</v>
      </c>
      <c r="J1173" s="8">
        <v>0</v>
      </c>
      <c r="K1173" s="8">
        <v>20</v>
      </c>
      <c r="L1173" s="8">
        <v>25</v>
      </c>
      <c r="M1173" s="8">
        <v>0</v>
      </c>
      <c r="N1173" s="8">
        <v>20</v>
      </c>
      <c r="O1173" s="8">
        <v>25</v>
      </c>
    </row>
    <row r="1174" spans="3:15" x14ac:dyDescent="0.35">
      <c r="D1174" s="3" t="s">
        <v>13</v>
      </c>
      <c r="E1174" s="3" t="s">
        <v>9</v>
      </c>
      <c r="F1174" s="3" t="s">
        <v>10</v>
      </c>
      <c r="G1174" s="8">
        <v>0</v>
      </c>
      <c r="H1174" s="8">
        <v>0</v>
      </c>
      <c r="I1174" s="8">
        <v>0</v>
      </c>
      <c r="J1174" s="8">
        <v>5</v>
      </c>
      <c r="K1174" s="8">
        <v>58</v>
      </c>
      <c r="L1174" s="8">
        <v>65</v>
      </c>
      <c r="M1174" s="8">
        <v>5</v>
      </c>
      <c r="N1174" s="8">
        <v>58</v>
      </c>
      <c r="O1174" s="8">
        <v>65</v>
      </c>
    </row>
    <row r="1175" spans="3:15" x14ac:dyDescent="0.35">
      <c r="F1175" s="3" t="s">
        <v>11</v>
      </c>
      <c r="G1175" s="8">
        <v>0</v>
      </c>
      <c r="H1175" s="8">
        <v>0</v>
      </c>
      <c r="I1175" s="8">
        <v>0</v>
      </c>
      <c r="J1175" s="8">
        <v>7</v>
      </c>
      <c r="K1175" s="8">
        <v>221</v>
      </c>
      <c r="L1175" s="8">
        <v>231</v>
      </c>
      <c r="M1175" s="8">
        <v>7</v>
      </c>
      <c r="N1175" s="8">
        <v>221</v>
      </c>
      <c r="O1175" s="8">
        <v>231</v>
      </c>
    </row>
    <row r="1176" spans="3:15" x14ac:dyDescent="0.35">
      <c r="E1176" s="3" t="s">
        <v>12</v>
      </c>
      <c r="F1176" s="3" t="s">
        <v>10</v>
      </c>
      <c r="G1176" s="8">
        <v>0</v>
      </c>
      <c r="H1176" s="8">
        <v>0</v>
      </c>
      <c r="I1176" s="8">
        <v>0</v>
      </c>
      <c r="J1176" s="8">
        <v>0</v>
      </c>
      <c r="K1176" s="8">
        <v>33</v>
      </c>
      <c r="L1176" s="8">
        <v>37</v>
      </c>
      <c r="M1176" s="8">
        <v>0</v>
      </c>
      <c r="N1176" s="8">
        <v>33</v>
      </c>
      <c r="O1176" s="8">
        <v>37</v>
      </c>
    </row>
    <row r="1177" spans="3:15" x14ac:dyDescent="0.35">
      <c r="F1177" s="3" t="s">
        <v>11</v>
      </c>
      <c r="G1177" s="8">
        <v>0</v>
      </c>
      <c r="H1177" s="8">
        <v>0</v>
      </c>
      <c r="I1177" s="8">
        <v>0</v>
      </c>
      <c r="J1177" s="8">
        <v>0</v>
      </c>
      <c r="K1177" s="8">
        <v>88</v>
      </c>
      <c r="L1177" s="8">
        <v>88</v>
      </c>
      <c r="M1177" s="8">
        <v>0</v>
      </c>
      <c r="N1177" s="8">
        <v>88</v>
      </c>
      <c r="O1177" s="8">
        <v>88</v>
      </c>
    </row>
    <row r="1178" spans="3:15" x14ac:dyDescent="0.35">
      <c r="D1178" s="3" t="s">
        <v>3</v>
      </c>
      <c r="E1178" s="3" t="s">
        <v>9</v>
      </c>
      <c r="F1178" s="3" t="s">
        <v>10</v>
      </c>
      <c r="G1178" s="8">
        <v>0</v>
      </c>
      <c r="H1178" s="8">
        <v>0</v>
      </c>
      <c r="I1178" s="8">
        <v>0</v>
      </c>
      <c r="J1178" s="8">
        <v>6</v>
      </c>
      <c r="K1178" s="8">
        <v>75</v>
      </c>
      <c r="L1178" s="8">
        <v>88</v>
      </c>
      <c r="M1178" s="8">
        <v>6</v>
      </c>
      <c r="N1178" s="8">
        <v>75</v>
      </c>
      <c r="O1178" s="8">
        <v>88</v>
      </c>
    </row>
    <row r="1179" spans="3:15" x14ac:dyDescent="0.35">
      <c r="F1179" s="3" t="s">
        <v>11</v>
      </c>
      <c r="G1179" s="8">
        <v>0</v>
      </c>
      <c r="H1179" s="8">
        <v>0</v>
      </c>
      <c r="I1179" s="8">
        <v>0</v>
      </c>
      <c r="J1179" s="8">
        <v>14</v>
      </c>
      <c r="K1179" s="8">
        <v>331</v>
      </c>
      <c r="L1179" s="8">
        <v>348</v>
      </c>
      <c r="M1179" s="8">
        <v>14</v>
      </c>
      <c r="N1179" s="8">
        <v>331</v>
      </c>
      <c r="O1179" s="8">
        <v>348</v>
      </c>
    </row>
    <row r="1180" spans="3:15" x14ac:dyDescent="0.35">
      <c r="E1180" s="3" t="s">
        <v>12</v>
      </c>
      <c r="F1180" s="3" t="s">
        <v>10</v>
      </c>
      <c r="G1180" s="8">
        <v>0</v>
      </c>
      <c r="H1180" s="8">
        <v>0</v>
      </c>
      <c r="I1180" s="8">
        <v>0</v>
      </c>
      <c r="J1180" s="8">
        <v>0</v>
      </c>
      <c r="K1180" s="8">
        <v>39</v>
      </c>
      <c r="L1180" s="8">
        <v>41</v>
      </c>
      <c r="M1180" s="8">
        <v>0</v>
      </c>
      <c r="N1180" s="8">
        <v>39</v>
      </c>
      <c r="O1180" s="8">
        <v>41</v>
      </c>
    </row>
    <row r="1181" spans="3:15" x14ac:dyDescent="0.35">
      <c r="F1181" s="3" t="s">
        <v>11</v>
      </c>
      <c r="G1181" s="8">
        <v>0</v>
      </c>
      <c r="H1181" s="8">
        <v>0</v>
      </c>
      <c r="I1181" s="8">
        <v>0</v>
      </c>
      <c r="J1181" s="8">
        <v>0</v>
      </c>
      <c r="K1181" s="8">
        <v>109</v>
      </c>
      <c r="L1181" s="8">
        <v>109</v>
      </c>
      <c r="M1181" s="8">
        <v>0</v>
      </c>
      <c r="N1181" s="8">
        <v>109</v>
      </c>
      <c r="O1181" s="8">
        <v>109</v>
      </c>
    </row>
    <row r="1182" spans="3:15" x14ac:dyDescent="0.35">
      <c r="C1182" s="3" t="s">
        <v>3</v>
      </c>
      <c r="D1182" s="3" t="s">
        <v>8</v>
      </c>
      <c r="E1182" s="3" t="s">
        <v>9</v>
      </c>
      <c r="F1182" s="3" t="s">
        <v>10</v>
      </c>
      <c r="G1182" s="8">
        <v>2553</v>
      </c>
      <c r="H1182" s="8">
        <v>71</v>
      </c>
      <c r="I1182" s="8">
        <v>2625</v>
      </c>
      <c r="J1182" s="8">
        <v>2137</v>
      </c>
      <c r="K1182" s="8">
        <v>94</v>
      </c>
      <c r="L1182" s="8">
        <v>2235</v>
      </c>
      <c r="M1182" s="8">
        <v>4694</v>
      </c>
      <c r="N1182" s="8">
        <v>166</v>
      </c>
      <c r="O1182" s="8">
        <v>4863</v>
      </c>
    </row>
    <row r="1183" spans="3:15" x14ac:dyDescent="0.35">
      <c r="F1183" s="3" t="s">
        <v>11</v>
      </c>
      <c r="G1183" s="8">
        <v>258</v>
      </c>
      <c r="H1183" s="8">
        <v>371</v>
      </c>
      <c r="I1183" s="8">
        <v>637</v>
      </c>
      <c r="J1183" s="8">
        <v>120</v>
      </c>
      <c r="K1183" s="8">
        <v>254</v>
      </c>
      <c r="L1183" s="8">
        <v>369</v>
      </c>
      <c r="M1183" s="8">
        <v>379</v>
      </c>
      <c r="N1183" s="8">
        <v>623</v>
      </c>
      <c r="O1183" s="8">
        <v>1003</v>
      </c>
    </row>
    <row r="1184" spans="3:15" x14ac:dyDescent="0.35">
      <c r="E1184" s="3" t="s">
        <v>12</v>
      </c>
      <c r="F1184" s="3" t="s">
        <v>10</v>
      </c>
      <c r="G1184" s="8">
        <v>595</v>
      </c>
      <c r="H1184" s="8">
        <v>112</v>
      </c>
      <c r="I1184" s="8">
        <v>704</v>
      </c>
      <c r="J1184" s="8">
        <v>579</v>
      </c>
      <c r="K1184" s="8">
        <v>42</v>
      </c>
      <c r="L1184" s="8">
        <v>624</v>
      </c>
      <c r="M1184" s="8">
        <v>1171</v>
      </c>
      <c r="N1184" s="8">
        <v>153</v>
      </c>
      <c r="O1184" s="8">
        <v>1329</v>
      </c>
    </row>
    <row r="1185" spans="2:35" x14ac:dyDescent="0.35">
      <c r="F1185" s="3" t="s">
        <v>11</v>
      </c>
      <c r="G1185" s="8">
        <v>197</v>
      </c>
      <c r="H1185" s="8">
        <v>466</v>
      </c>
      <c r="I1185" s="8">
        <v>661</v>
      </c>
      <c r="J1185" s="8">
        <v>58</v>
      </c>
      <c r="K1185" s="8">
        <v>155</v>
      </c>
      <c r="L1185" s="8">
        <v>210</v>
      </c>
      <c r="M1185" s="8">
        <v>254</v>
      </c>
      <c r="N1185" s="8">
        <v>616</v>
      </c>
      <c r="O1185" s="8">
        <v>867</v>
      </c>
    </row>
    <row r="1186" spans="2:35" x14ac:dyDescent="0.35">
      <c r="D1186" s="3" t="s">
        <v>13</v>
      </c>
      <c r="E1186" s="3" t="s">
        <v>9</v>
      </c>
      <c r="F1186" s="3" t="s">
        <v>10</v>
      </c>
      <c r="G1186" s="8">
        <v>1734</v>
      </c>
      <c r="H1186" s="8">
        <v>1066</v>
      </c>
      <c r="I1186" s="8">
        <v>2797</v>
      </c>
      <c r="J1186" s="8">
        <v>1831</v>
      </c>
      <c r="K1186" s="8">
        <v>1170</v>
      </c>
      <c r="L1186" s="8">
        <v>3002</v>
      </c>
      <c r="M1186" s="8">
        <v>3560</v>
      </c>
      <c r="N1186" s="8">
        <v>2235</v>
      </c>
      <c r="O1186" s="8">
        <v>5802</v>
      </c>
    </row>
    <row r="1187" spans="2:35" x14ac:dyDescent="0.35">
      <c r="F1187" s="3" t="s">
        <v>11</v>
      </c>
      <c r="G1187" s="8">
        <v>350</v>
      </c>
      <c r="H1187" s="8">
        <v>954</v>
      </c>
      <c r="I1187" s="8">
        <v>1305</v>
      </c>
      <c r="J1187" s="8">
        <v>245</v>
      </c>
      <c r="K1187" s="8">
        <v>868</v>
      </c>
      <c r="L1187" s="8">
        <v>1114</v>
      </c>
      <c r="M1187" s="8">
        <v>593</v>
      </c>
      <c r="N1187" s="8">
        <v>1823</v>
      </c>
      <c r="O1187" s="8">
        <v>2417</v>
      </c>
    </row>
    <row r="1188" spans="2:35" x14ac:dyDescent="0.35">
      <c r="E1188" s="3" t="s">
        <v>12</v>
      </c>
      <c r="F1188" s="3" t="s">
        <v>10</v>
      </c>
      <c r="G1188" s="8">
        <v>1086</v>
      </c>
      <c r="H1188" s="8">
        <v>2123</v>
      </c>
      <c r="I1188" s="8">
        <v>3208</v>
      </c>
      <c r="J1188" s="8">
        <v>1270</v>
      </c>
      <c r="K1188" s="8">
        <v>2143</v>
      </c>
      <c r="L1188" s="8">
        <v>3417</v>
      </c>
      <c r="M1188" s="8">
        <v>2358</v>
      </c>
      <c r="N1188" s="8">
        <v>4264</v>
      </c>
      <c r="O1188" s="8">
        <v>6622</v>
      </c>
    </row>
    <row r="1189" spans="2:35" x14ac:dyDescent="0.35">
      <c r="F1189" s="3" t="s">
        <v>11</v>
      </c>
      <c r="G1189" s="8">
        <v>512</v>
      </c>
      <c r="H1189" s="8">
        <v>2822</v>
      </c>
      <c r="I1189" s="8">
        <v>3337</v>
      </c>
      <c r="J1189" s="8">
        <v>315</v>
      </c>
      <c r="K1189" s="8">
        <v>2512</v>
      </c>
      <c r="L1189" s="8">
        <v>2827</v>
      </c>
      <c r="M1189" s="8">
        <v>825</v>
      </c>
      <c r="N1189" s="8">
        <v>5339</v>
      </c>
      <c r="O1189" s="8">
        <v>6160</v>
      </c>
    </row>
    <row r="1190" spans="2:35" x14ac:dyDescent="0.35">
      <c r="D1190" s="3" t="s">
        <v>3</v>
      </c>
      <c r="E1190" s="3" t="s">
        <v>9</v>
      </c>
      <c r="F1190" s="3" t="s">
        <v>10</v>
      </c>
      <c r="G1190" s="8">
        <v>4284</v>
      </c>
      <c r="H1190" s="8">
        <v>1137</v>
      </c>
      <c r="I1190" s="8">
        <v>5422</v>
      </c>
      <c r="J1190" s="8">
        <v>3973</v>
      </c>
      <c r="K1190" s="8">
        <v>1266</v>
      </c>
      <c r="L1190" s="8">
        <v>5236</v>
      </c>
      <c r="M1190" s="8">
        <v>8255</v>
      </c>
      <c r="N1190" s="8">
        <v>2404</v>
      </c>
      <c r="O1190" s="8">
        <v>10665</v>
      </c>
    </row>
    <row r="1191" spans="2:35" x14ac:dyDescent="0.35">
      <c r="F1191" s="3" t="s">
        <v>11</v>
      </c>
      <c r="G1191" s="8">
        <v>612</v>
      </c>
      <c r="H1191" s="8">
        <v>1324</v>
      </c>
      <c r="I1191" s="8">
        <v>1937</v>
      </c>
      <c r="J1191" s="8">
        <v>362</v>
      </c>
      <c r="K1191" s="8">
        <v>1121</v>
      </c>
      <c r="L1191" s="8">
        <v>1487</v>
      </c>
      <c r="M1191" s="8">
        <v>970</v>
      </c>
      <c r="N1191" s="8">
        <v>2444</v>
      </c>
      <c r="O1191" s="8">
        <v>3426</v>
      </c>
    </row>
    <row r="1192" spans="2:35" x14ac:dyDescent="0.35">
      <c r="E1192" s="3" t="s">
        <v>12</v>
      </c>
      <c r="F1192" s="3" t="s">
        <v>10</v>
      </c>
      <c r="G1192" s="8">
        <v>1679</v>
      </c>
      <c r="H1192" s="8">
        <v>2233</v>
      </c>
      <c r="I1192" s="8">
        <v>3913</v>
      </c>
      <c r="J1192" s="8">
        <v>1849</v>
      </c>
      <c r="K1192" s="8">
        <v>2185</v>
      </c>
      <c r="L1192" s="8">
        <v>4037</v>
      </c>
      <c r="M1192" s="8">
        <v>3528</v>
      </c>
      <c r="N1192" s="8">
        <v>4419</v>
      </c>
      <c r="O1192" s="8">
        <v>7949</v>
      </c>
    </row>
    <row r="1193" spans="2:35" x14ac:dyDescent="0.35">
      <c r="F1193" s="3" t="s">
        <v>11</v>
      </c>
      <c r="G1193" s="8">
        <v>707</v>
      </c>
      <c r="H1193" s="8">
        <v>3286</v>
      </c>
      <c r="I1193" s="8">
        <v>3994</v>
      </c>
      <c r="J1193" s="8">
        <v>369</v>
      </c>
      <c r="K1193" s="8">
        <v>2662</v>
      </c>
      <c r="L1193" s="8">
        <v>3039</v>
      </c>
      <c r="M1193" s="8">
        <v>1079</v>
      </c>
      <c r="N1193" s="8">
        <v>5950</v>
      </c>
      <c r="O1193" s="8">
        <v>7030</v>
      </c>
    </row>
    <row r="1194" spans="2:35" x14ac:dyDescent="0.35">
      <c r="B1194" s="3" t="s">
        <v>47</v>
      </c>
      <c r="C1194" s="3" t="s">
        <v>7</v>
      </c>
      <c r="D1194" s="3" t="s">
        <v>8</v>
      </c>
      <c r="E1194" s="3" t="s">
        <v>9</v>
      </c>
      <c r="F1194" s="3" t="s">
        <v>10</v>
      </c>
      <c r="G1194" s="8">
        <v>130</v>
      </c>
      <c r="H1194" s="8">
        <v>3</v>
      </c>
      <c r="I1194" s="8">
        <v>131</v>
      </c>
      <c r="J1194" s="8">
        <v>98</v>
      </c>
      <c r="K1194" s="8">
        <v>0</v>
      </c>
      <c r="L1194" s="8">
        <v>96</v>
      </c>
      <c r="M1194" s="8">
        <v>223</v>
      </c>
      <c r="N1194" s="8">
        <v>3</v>
      </c>
      <c r="O1194" s="8">
        <v>231</v>
      </c>
      <c r="P1194" s="5" t="str">
        <f>B1194</f>
        <v>Indigo (S)</v>
      </c>
      <c r="Q1194" s="13">
        <f>I1226/SUM(I1226:I1229)*100</f>
        <v>27.428571428571431</v>
      </c>
      <c r="R1194" s="13">
        <f>L1226/SUM(L1226:L1229)*100</f>
        <v>24.312590448625183</v>
      </c>
      <c r="S1194" s="13">
        <f>L1214/SUM(L1214:L1217)*100</f>
        <v>0</v>
      </c>
      <c r="T1194" s="13">
        <f>L1202/SUM(L1202:L1205)*100</f>
        <v>24.887556221889056</v>
      </c>
      <c r="U1194" s="13">
        <f>O1218/SUM(O1218:O1221)*100</f>
        <v>41.546762589928058</v>
      </c>
      <c r="V1194" s="13">
        <f>O1222/SUM(O1222:O1225)*100</f>
        <v>15.833333333333332</v>
      </c>
      <c r="W1194" s="13">
        <f>M1226/SUM(M1226:M1229)*100</f>
        <v>36.280137772675083</v>
      </c>
      <c r="X1194" s="13">
        <f>N1226/SUM(N1226:N1229)*100</f>
        <v>7.6628352490421454</v>
      </c>
      <c r="Y1194" s="13">
        <f>O1226/SUM(O1226:O1229)*100</f>
        <v>25.848375451263539</v>
      </c>
      <c r="AA1194" s="13">
        <f>I1226</f>
        <v>192</v>
      </c>
      <c r="AB1194" s="13">
        <f>L1226</f>
        <v>168</v>
      </c>
      <c r="AC1194" s="13">
        <f>L1214</f>
        <v>0</v>
      </c>
      <c r="AD1194" s="13">
        <f>L1202</f>
        <v>166</v>
      </c>
      <c r="AE1194" s="13">
        <f>O1218</f>
        <v>231</v>
      </c>
      <c r="AF1194" s="13">
        <f>O1222</f>
        <v>133</v>
      </c>
      <c r="AG1194" s="13">
        <f>M1226</f>
        <v>316</v>
      </c>
      <c r="AH1194" s="13">
        <f>N1226</f>
        <v>40</v>
      </c>
      <c r="AI1194" s="13">
        <f>O1226</f>
        <v>358</v>
      </c>
    </row>
    <row r="1195" spans="2:35" x14ac:dyDescent="0.35">
      <c r="F1195" s="3" t="s">
        <v>11</v>
      </c>
      <c r="G1195" s="8">
        <v>8</v>
      </c>
      <c r="H1195" s="8">
        <v>0</v>
      </c>
      <c r="I1195" s="8">
        <v>12</v>
      </c>
      <c r="J1195" s="8">
        <v>0</v>
      </c>
      <c r="K1195" s="8">
        <v>3</v>
      </c>
      <c r="L1195" s="8">
        <v>8</v>
      </c>
      <c r="M1195" s="8">
        <v>16</v>
      </c>
      <c r="N1195" s="8">
        <v>8</v>
      </c>
      <c r="O1195" s="8">
        <v>20</v>
      </c>
    </row>
    <row r="1196" spans="2:35" x14ac:dyDescent="0.35">
      <c r="E1196" s="3" t="s">
        <v>12</v>
      </c>
      <c r="F1196" s="3" t="s">
        <v>10</v>
      </c>
      <c r="G1196" s="8">
        <v>100</v>
      </c>
      <c r="H1196" s="8">
        <v>5</v>
      </c>
      <c r="I1196" s="8">
        <v>103</v>
      </c>
      <c r="J1196" s="8">
        <v>128</v>
      </c>
      <c r="K1196" s="8">
        <v>4</v>
      </c>
      <c r="L1196" s="8">
        <v>124</v>
      </c>
      <c r="M1196" s="8">
        <v>224</v>
      </c>
      <c r="N1196" s="8">
        <v>4</v>
      </c>
      <c r="O1196" s="8">
        <v>227</v>
      </c>
    </row>
    <row r="1197" spans="2:35" x14ac:dyDescent="0.35">
      <c r="F1197" s="3" t="s">
        <v>11</v>
      </c>
      <c r="G1197" s="8">
        <v>22</v>
      </c>
      <c r="H1197" s="8">
        <v>34</v>
      </c>
      <c r="I1197" s="8">
        <v>54</v>
      </c>
      <c r="J1197" s="8">
        <v>10</v>
      </c>
      <c r="K1197" s="8">
        <v>11</v>
      </c>
      <c r="L1197" s="8">
        <v>23</v>
      </c>
      <c r="M1197" s="8">
        <v>32</v>
      </c>
      <c r="N1197" s="8">
        <v>40</v>
      </c>
      <c r="O1197" s="8">
        <v>76</v>
      </c>
    </row>
    <row r="1198" spans="2:35" x14ac:dyDescent="0.35">
      <c r="D1198" s="3" t="s">
        <v>13</v>
      </c>
      <c r="E1198" s="3" t="s">
        <v>9</v>
      </c>
      <c r="F1198" s="3" t="s">
        <v>10</v>
      </c>
      <c r="G1198" s="8">
        <v>46</v>
      </c>
      <c r="H1198" s="8">
        <v>11</v>
      </c>
      <c r="I1198" s="8">
        <v>63</v>
      </c>
      <c r="J1198" s="8">
        <v>43</v>
      </c>
      <c r="K1198" s="8">
        <v>27</v>
      </c>
      <c r="L1198" s="8">
        <v>68</v>
      </c>
      <c r="M1198" s="8">
        <v>96</v>
      </c>
      <c r="N1198" s="8">
        <v>36</v>
      </c>
      <c r="O1198" s="8">
        <v>127</v>
      </c>
    </row>
    <row r="1199" spans="2:35" x14ac:dyDescent="0.35">
      <c r="F1199" s="3" t="s">
        <v>11</v>
      </c>
      <c r="G1199" s="8">
        <v>22</v>
      </c>
      <c r="H1199" s="8">
        <v>21</v>
      </c>
      <c r="I1199" s="8">
        <v>43</v>
      </c>
      <c r="J1199" s="8">
        <v>8</v>
      </c>
      <c r="K1199" s="8">
        <v>4</v>
      </c>
      <c r="L1199" s="8">
        <v>12</v>
      </c>
      <c r="M1199" s="8">
        <v>33</v>
      </c>
      <c r="N1199" s="8">
        <v>28</v>
      </c>
      <c r="O1199" s="8">
        <v>57</v>
      </c>
    </row>
    <row r="1200" spans="2:35" x14ac:dyDescent="0.35">
      <c r="E1200" s="3" t="s">
        <v>12</v>
      </c>
      <c r="F1200" s="3" t="s">
        <v>10</v>
      </c>
      <c r="G1200" s="8">
        <v>73</v>
      </c>
      <c r="H1200" s="8">
        <v>55</v>
      </c>
      <c r="I1200" s="8">
        <v>129</v>
      </c>
      <c r="J1200" s="8">
        <v>90</v>
      </c>
      <c r="K1200" s="8">
        <v>71</v>
      </c>
      <c r="L1200" s="8">
        <v>165</v>
      </c>
      <c r="M1200" s="8">
        <v>170</v>
      </c>
      <c r="N1200" s="8">
        <v>129</v>
      </c>
      <c r="O1200" s="8">
        <v>298</v>
      </c>
    </row>
    <row r="1201" spans="3:15" x14ac:dyDescent="0.35">
      <c r="F1201" s="3" t="s">
        <v>11</v>
      </c>
      <c r="G1201" s="8">
        <v>43</v>
      </c>
      <c r="H1201" s="8">
        <v>130</v>
      </c>
      <c r="I1201" s="8">
        <v>169</v>
      </c>
      <c r="J1201" s="8">
        <v>39</v>
      </c>
      <c r="K1201" s="8">
        <v>123</v>
      </c>
      <c r="L1201" s="8">
        <v>167</v>
      </c>
      <c r="M1201" s="8">
        <v>81</v>
      </c>
      <c r="N1201" s="8">
        <v>255</v>
      </c>
      <c r="O1201" s="8">
        <v>334</v>
      </c>
    </row>
    <row r="1202" spans="3:15" x14ac:dyDescent="0.35">
      <c r="D1202" s="3" t="s">
        <v>3</v>
      </c>
      <c r="E1202" s="3" t="s">
        <v>9</v>
      </c>
      <c r="F1202" s="3" t="s">
        <v>10</v>
      </c>
      <c r="G1202" s="8">
        <v>176</v>
      </c>
      <c r="H1202" s="8">
        <v>11</v>
      </c>
      <c r="I1202" s="8">
        <v>192</v>
      </c>
      <c r="J1202" s="8">
        <v>140</v>
      </c>
      <c r="K1202" s="8">
        <v>30</v>
      </c>
      <c r="L1202" s="8">
        <v>166</v>
      </c>
      <c r="M1202" s="8">
        <v>316</v>
      </c>
      <c r="N1202" s="8">
        <v>41</v>
      </c>
      <c r="O1202" s="8">
        <v>354</v>
      </c>
    </row>
    <row r="1203" spans="3:15" x14ac:dyDescent="0.35">
      <c r="F1203" s="3" t="s">
        <v>11</v>
      </c>
      <c r="G1203" s="8">
        <v>29</v>
      </c>
      <c r="H1203" s="8">
        <v>24</v>
      </c>
      <c r="I1203" s="8">
        <v>55</v>
      </c>
      <c r="J1203" s="8">
        <v>12</v>
      </c>
      <c r="K1203" s="8">
        <v>8</v>
      </c>
      <c r="L1203" s="8">
        <v>19</v>
      </c>
      <c r="M1203" s="8">
        <v>44</v>
      </c>
      <c r="N1203" s="8">
        <v>37</v>
      </c>
      <c r="O1203" s="8">
        <v>78</v>
      </c>
    </row>
    <row r="1204" spans="3:15" x14ac:dyDescent="0.35">
      <c r="E1204" s="3" t="s">
        <v>12</v>
      </c>
      <c r="F1204" s="3" t="s">
        <v>10</v>
      </c>
      <c r="G1204" s="8">
        <v>172</v>
      </c>
      <c r="H1204" s="8">
        <v>53</v>
      </c>
      <c r="I1204" s="8">
        <v>229</v>
      </c>
      <c r="J1204" s="8">
        <v>214</v>
      </c>
      <c r="K1204" s="8">
        <v>75</v>
      </c>
      <c r="L1204" s="8">
        <v>291</v>
      </c>
      <c r="M1204" s="8">
        <v>391</v>
      </c>
      <c r="N1204" s="8">
        <v>132</v>
      </c>
      <c r="O1204" s="8">
        <v>524</v>
      </c>
    </row>
    <row r="1205" spans="3:15" x14ac:dyDescent="0.35">
      <c r="F1205" s="3" t="s">
        <v>11</v>
      </c>
      <c r="G1205" s="8">
        <v>67</v>
      </c>
      <c r="H1205" s="8">
        <v>163</v>
      </c>
      <c r="I1205" s="8">
        <v>224</v>
      </c>
      <c r="J1205" s="8">
        <v>48</v>
      </c>
      <c r="K1205" s="8">
        <v>137</v>
      </c>
      <c r="L1205" s="8">
        <v>191</v>
      </c>
      <c r="M1205" s="8">
        <v>115</v>
      </c>
      <c r="N1205" s="8">
        <v>299</v>
      </c>
      <c r="O1205" s="8">
        <v>413</v>
      </c>
    </row>
    <row r="1206" spans="3:15" x14ac:dyDescent="0.35">
      <c r="C1206" s="3" t="s">
        <v>14</v>
      </c>
      <c r="D1206" s="3" t="s">
        <v>8</v>
      </c>
      <c r="E1206" s="3" t="s">
        <v>9</v>
      </c>
      <c r="F1206" s="3" t="s">
        <v>10</v>
      </c>
      <c r="G1206" s="8">
        <v>0</v>
      </c>
      <c r="H1206" s="8">
        <v>0</v>
      </c>
      <c r="I1206" s="8">
        <v>0</v>
      </c>
      <c r="J1206" s="8">
        <v>0</v>
      </c>
      <c r="K1206" s="8">
        <v>0</v>
      </c>
      <c r="L1206" s="8">
        <v>0</v>
      </c>
      <c r="M1206" s="8">
        <v>0</v>
      </c>
      <c r="N1206" s="8">
        <v>0</v>
      </c>
      <c r="O1206" s="8">
        <v>0</v>
      </c>
    </row>
    <row r="1207" spans="3:15" x14ac:dyDescent="0.35">
      <c r="F1207" s="3" t="s">
        <v>11</v>
      </c>
      <c r="G1207" s="8">
        <v>0</v>
      </c>
      <c r="H1207" s="8">
        <v>0</v>
      </c>
      <c r="I1207" s="8">
        <v>0</v>
      </c>
      <c r="J1207" s="8">
        <v>0</v>
      </c>
      <c r="K1207" s="8">
        <v>3</v>
      </c>
      <c r="L1207" s="8">
        <v>4</v>
      </c>
      <c r="M1207" s="8">
        <v>0</v>
      </c>
      <c r="N1207" s="8">
        <v>3</v>
      </c>
      <c r="O1207" s="8">
        <v>4</v>
      </c>
    </row>
    <row r="1208" spans="3:15" x14ac:dyDescent="0.35">
      <c r="E1208" s="3" t="s">
        <v>12</v>
      </c>
      <c r="F1208" s="3" t="s">
        <v>10</v>
      </c>
      <c r="G1208" s="8">
        <v>0</v>
      </c>
      <c r="H1208" s="8">
        <v>0</v>
      </c>
      <c r="I1208" s="8">
        <v>0</v>
      </c>
      <c r="J1208" s="8">
        <v>0</v>
      </c>
      <c r="K1208" s="8">
        <v>0</v>
      </c>
      <c r="L1208" s="8">
        <v>0</v>
      </c>
      <c r="M1208" s="8">
        <v>0</v>
      </c>
      <c r="N1208" s="8">
        <v>0</v>
      </c>
      <c r="O1208" s="8">
        <v>0</v>
      </c>
    </row>
    <row r="1209" spans="3:15" x14ac:dyDescent="0.35">
      <c r="F1209" s="3" t="s">
        <v>11</v>
      </c>
      <c r="G1209" s="8">
        <v>0</v>
      </c>
      <c r="H1209" s="8">
        <v>0</v>
      </c>
      <c r="I1209" s="8">
        <v>0</v>
      </c>
      <c r="J1209" s="8">
        <v>0</v>
      </c>
      <c r="K1209" s="8">
        <v>0</v>
      </c>
      <c r="L1209" s="8">
        <v>0</v>
      </c>
      <c r="M1209" s="8">
        <v>0</v>
      </c>
      <c r="N1209" s="8">
        <v>0</v>
      </c>
      <c r="O1209" s="8">
        <v>0</v>
      </c>
    </row>
    <row r="1210" spans="3:15" x14ac:dyDescent="0.35">
      <c r="D1210" s="3" t="s">
        <v>13</v>
      </c>
      <c r="E1210" s="3" t="s">
        <v>9</v>
      </c>
      <c r="F1210" s="3" t="s">
        <v>10</v>
      </c>
      <c r="G1210" s="8">
        <v>0</v>
      </c>
      <c r="H1210" s="8">
        <v>0</v>
      </c>
      <c r="I1210" s="8">
        <v>0</v>
      </c>
      <c r="J1210" s="8">
        <v>0</v>
      </c>
      <c r="K1210" s="8">
        <v>0</v>
      </c>
      <c r="L1210" s="8">
        <v>0</v>
      </c>
      <c r="M1210" s="8">
        <v>0</v>
      </c>
      <c r="N1210" s="8">
        <v>0</v>
      </c>
      <c r="O1210" s="8">
        <v>0</v>
      </c>
    </row>
    <row r="1211" spans="3:15" x14ac:dyDescent="0.35">
      <c r="F1211" s="3" t="s">
        <v>11</v>
      </c>
      <c r="G1211" s="8">
        <v>0</v>
      </c>
      <c r="H1211" s="8">
        <v>0</v>
      </c>
      <c r="I1211" s="8">
        <v>0</v>
      </c>
      <c r="J1211" s="8">
        <v>3</v>
      </c>
      <c r="K1211" s="8">
        <v>5</v>
      </c>
      <c r="L1211" s="8">
        <v>7</v>
      </c>
      <c r="M1211" s="8">
        <v>3</v>
      </c>
      <c r="N1211" s="8">
        <v>5</v>
      </c>
      <c r="O1211" s="8">
        <v>7</v>
      </c>
    </row>
    <row r="1212" spans="3:15" x14ac:dyDescent="0.35">
      <c r="E1212" s="3" t="s">
        <v>12</v>
      </c>
      <c r="F1212" s="3" t="s">
        <v>10</v>
      </c>
      <c r="G1212" s="8">
        <v>0</v>
      </c>
      <c r="H1212" s="8">
        <v>0</v>
      </c>
      <c r="I1212" s="8">
        <v>0</v>
      </c>
      <c r="J1212" s="8">
        <v>0</v>
      </c>
      <c r="K1212" s="8">
        <v>0</v>
      </c>
      <c r="L1212" s="8">
        <v>0</v>
      </c>
      <c r="M1212" s="8">
        <v>0</v>
      </c>
      <c r="N1212" s="8">
        <v>0</v>
      </c>
      <c r="O1212" s="8">
        <v>0</v>
      </c>
    </row>
    <row r="1213" spans="3:15" x14ac:dyDescent="0.35">
      <c r="F1213" s="3" t="s">
        <v>11</v>
      </c>
      <c r="G1213" s="8">
        <v>0</v>
      </c>
      <c r="H1213" s="8">
        <v>0</v>
      </c>
      <c r="I1213" s="8">
        <v>0</v>
      </c>
      <c r="J1213" s="8">
        <v>0</v>
      </c>
      <c r="K1213" s="8">
        <v>11</v>
      </c>
      <c r="L1213" s="8">
        <v>11</v>
      </c>
      <c r="M1213" s="8">
        <v>0</v>
      </c>
      <c r="N1213" s="8">
        <v>11</v>
      </c>
      <c r="O1213" s="8">
        <v>11</v>
      </c>
    </row>
    <row r="1214" spans="3:15" x14ac:dyDescent="0.35">
      <c r="D1214" s="3" t="s">
        <v>3</v>
      </c>
      <c r="E1214" s="3" t="s">
        <v>9</v>
      </c>
      <c r="F1214" s="3" t="s">
        <v>10</v>
      </c>
      <c r="G1214" s="8">
        <v>0</v>
      </c>
      <c r="H1214" s="8">
        <v>0</v>
      </c>
      <c r="I1214" s="8">
        <v>0</v>
      </c>
      <c r="J1214" s="8">
        <v>0</v>
      </c>
      <c r="K1214" s="8">
        <v>0</v>
      </c>
      <c r="L1214" s="8">
        <v>0</v>
      </c>
      <c r="M1214" s="8">
        <v>0</v>
      </c>
      <c r="N1214" s="8">
        <v>0</v>
      </c>
      <c r="O1214" s="8">
        <v>0</v>
      </c>
    </row>
    <row r="1215" spans="3:15" x14ac:dyDescent="0.35">
      <c r="F1215" s="3" t="s">
        <v>11</v>
      </c>
      <c r="G1215" s="8">
        <v>0</v>
      </c>
      <c r="H1215" s="8">
        <v>0</v>
      </c>
      <c r="I1215" s="8">
        <v>0</v>
      </c>
      <c r="J1215" s="8">
        <v>5</v>
      </c>
      <c r="K1215" s="8">
        <v>11</v>
      </c>
      <c r="L1215" s="8">
        <v>9</v>
      </c>
      <c r="M1215" s="8">
        <v>5</v>
      </c>
      <c r="N1215" s="8">
        <v>11</v>
      </c>
      <c r="O1215" s="8">
        <v>9</v>
      </c>
    </row>
    <row r="1216" spans="3:15" x14ac:dyDescent="0.35">
      <c r="E1216" s="3" t="s">
        <v>12</v>
      </c>
      <c r="F1216" s="3" t="s">
        <v>10</v>
      </c>
      <c r="G1216" s="8">
        <v>0</v>
      </c>
      <c r="H1216" s="8">
        <v>0</v>
      </c>
      <c r="I1216" s="8">
        <v>0</v>
      </c>
      <c r="J1216" s="8">
        <v>0</v>
      </c>
      <c r="K1216" s="8">
        <v>0</v>
      </c>
      <c r="L1216" s="8">
        <v>0</v>
      </c>
      <c r="M1216" s="8">
        <v>0</v>
      </c>
      <c r="N1216" s="8">
        <v>0</v>
      </c>
      <c r="O1216" s="8">
        <v>0</v>
      </c>
    </row>
    <row r="1217" spans="2:35" x14ac:dyDescent="0.35">
      <c r="F1217" s="3" t="s">
        <v>11</v>
      </c>
      <c r="G1217" s="8">
        <v>0</v>
      </c>
      <c r="H1217" s="8">
        <v>0</v>
      </c>
      <c r="I1217" s="8">
        <v>0</v>
      </c>
      <c r="J1217" s="8">
        <v>0</v>
      </c>
      <c r="K1217" s="8">
        <v>11</v>
      </c>
      <c r="L1217" s="8">
        <v>11</v>
      </c>
      <c r="M1217" s="8">
        <v>0</v>
      </c>
      <c r="N1217" s="8">
        <v>11</v>
      </c>
      <c r="O1217" s="8">
        <v>11</v>
      </c>
    </row>
    <row r="1218" spans="2:35" x14ac:dyDescent="0.35">
      <c r="C1218" s="3" t="s">
        <v>3</v>
      </c>
      <c r="D1218" s="3" t="s">
        <v>8</v>
      </c>
      <c r="E1218" s="3" t="s">
        <v>9</v>
      </c>
      <c r="F1218" s="3" t="s">
        <v>10</v>
      </c>
      <c r="G1218" s="8">
        <v>130</v>
      </c>
      <c r="H1218" s="8">
        <v>3</v>
      </c>
      <c r="I1218" s="8">
        <v>131</v>
      </c>
      <c r="J1218" s="8">
        <v>98</v>
      </c>
      <c r="K1218" s="8">
        <v>0</v>
      </c>
      <c r="L1218" s="8">
        <v>96</v>
      </c>
      <c r="M1218" s="8">
        <v>223</v>
      </c>
      <c r="N1218" s="8">
        <v>3</v>
      </c>
      <c r="O1218" s="8">
        <v>231</v>
      </c>
    </row>
    <row r="1219" spans="2:35" x14ac:dyDescent="0.35">
      <c r="F1219" s="3" t="s">
        <v>11</v>
      </c>
      <c r="G1219" s="8">
        <v>8</v>
      </c>
      <c r="H1219" s="8">
        <v>0</v>
      </c>
      <c r="I1219" s="8">
        <v>12</v>
      </c>
      <c r="J1219" s="8">
        <v>4</v>
      </c>
      <c r="K1219" s="8">
        <v>7</v>
      </c>
      <c r="L1219" s="8">
        <v>13</v>
      </c>
      <c r="M1219" s="8">
        <v>14</v>
      </c>
      <c r="N1219" s="8">
        <v>8</v>
      </c>
      <c r="O1219" s="8">
        <v>22</v>
      </c>
    </row>
    <row r="1220" spans="2:35" x14ac:dyDescent="0.35">
      <c r="E1220" s="3" t="s">
        <v>12</v>
      </c>
      <c r="F1220" s="3" t="s">
        <v>10</v>
      </c>
      <c r="G1220" s="8">
        <v>100</v>
      </c>
      <c r="H1220" s="8">
        <v>5</v>
      </c>
      <c r="I1220" s="8">
        <v>103</v>
      </c>
      <c r="J1220" s="8">
        <v>128</v>
      </c>
      <c r="K1220" s="8">
        <v>4</v>
      </c>
      <c r="L1220" s="8">
        <v>124</v>
      </c>
      <c r="M1220" s="8">
        <v>224</v>
      </c>
      <c r="N1220" s="8">
        <v>4</v>
      </c>
      <c r="O1220" s="8">
        <v>227</v>
      </c>
    </row>
    <row r="1221" spans="2:35" x14ac:dyDescent="0.35">
      <c r="F1221" s="3" t="s">
        <v>11</v>
      </c>
      <c r="G1221" s="8">
        <v>22</v>
      </c>
      <c r="H1221" s="8">
        <v>34</v>
      </c>
      <c r="I1221" s="8">
        <v>54</v>
      </c>
      <c r="J1221" s="8">
        <v>10</v>
      </c>
      <c r="K1221" s="8">
        <v>11</v>
      </c>
      <c r="L1221" s="8">
        <v>23</v>
      </c>
      <c r="M1221" s="8">
        <v>32</v>
      </c>
      <c r="N1221" s="8">
        <v>40</v>
      </c>
      <c r="O1221" s="8">
        <v>76</v>
      </c>
    </row>
    <row r="1222" spans="2:35" x14ac:dyDescent="0.35">
      <c r="D1222" s="3" t="s">
        <v>13</v>
      </c>
      <c r="E1222" s="3" t="s">
        <v>9</v>
      </c>
      <c r="F1222" s="3" t="s">
        <v>10</v>
      </c>
      <c r="G1222" s="8">
        <v>46</v>
      </c>
      <c r="H1222" s="8">
        <v>11</v>
      </c>
      <c r="I1222" s="8">
        <v>63</v>
      </c>
      <c r="J1222" s="8">
        <v>43</v>
      </c>
      <c r="K1222" s="8">
        <v>28</v>
      </c>
      <c r="L1222" s="8">
        <v>71</v>
      </c>
      <c r="M1222" s="8">
        <v>96</v>
      </c>
      <c r="N1222" s="8">
        <v>36</v>
      </c>
      <c r="O1222" s="8">
        <v>133</v>
      </c>
    </row>
    <row r="1223" spans="2:35" x14ac:dyDescent="0.35">
      <c r="F1223" s="3" t="s">
        <v>11</v>
      </c>
      <c r="G1223" s="8">
        <v>22</v>
      </c>
      <c r="H1223" s="8">
        <v>21</v>
      </c>
      <c r="I1223" s="8">
        <v>43</v>
      </c>
      <c r="J1223" s="8">
        <v>11</v>
      </c>
      <c r="K1223" s="8">
        <v>14</v>
      </c>
      <c r="L1223" s="8">
        <v>23</v>
      </c>
      <c r="M1223" s="8">
        <v>32</v>
      </c>
      <c r="N1223" s="8">
        <v>32</v>
      </c>
      <c r="O1223" s="8">
        <v>68</v>
      </c>
    </row>
    <row r="1224" spans="2:35" x14ac:dyDescent="0.35">
      <c r="E1224" s="3" t="s">
        <v>12</v>
      </c>
      <c r="F1224" s="3" t="s">
        <v>10</v>
      </c>
      <c r="G1224" s="8">
        <v>73</v>
      </c>
      <c r="H1224" s="8">
        <v>55</v>
      </c>
      <c r="I1224" s="8">
        <v>129</v>
      </c>
      <c r="J1224" s="8">
        <v>90</v>
      </c>
      <c r="K1224" s="8">
        <v>72</v>
      </c>
      <c r="L1224" s="8">
        <v>165</v>
      </c>
      <c r="M1224" s="8">
        <v>170</v>
      </c>
      <c r="N1224" s="8">
        <v>130</v>
      </c>
      <c r="O1224" s="8">
        <v>293</v>
      </c>
    </row>
    <row r="1225" spans="2:35" x14ac:dyDescent="0.35">
      <c r="F1225" s="3" t="s">
        <v>11</v>
      </c>
      <c r="G1225" s="8">
        <v>43</v>
      </c>
      <c r="H1225" s="8">
        <v>130</v>
      </c>
      <c r="I1225" s="8">
        <v>169</v>
      </c>
      <c r="J1225" s="8">
        <v>39</v>
      </c>
      <c r="K1225" s="8">
        <v>130</v>
      </c>
      <c r="L1225" s="8">
        <v>170</v>
      </c>
      <c r="M1225" s="8">
        <v>81</v>
      </c>
      <c r="N1225" s="8">
        <v>260</v>
      </c>
      <c r="O1225" s="8">
        <v>346</v>
      </c>
    </row>
    <row r="1226" spans="2:35" x14ac:dyDescent="0.35">
      <c r="D1226" s="3" t="s">
        <v>3</v>
      </c>
      <c r="E1226" s="3" t="s">
        <v>9</v>
      </c>
      <c r="F1226" s="3" t="s">
        <v>10</v>
      </c>
      <c r="G1226" s="8">
        <v>176</v>
      </c>
      <c r="H1226" s="8">
        <v>11</v>
      </c>
      <c r="I1226" s="8">
        <v>192</v>
      </c>
      <c r="J1226" s="8">
        <v>140</v>
      </c>
      <c r="K1226" s="8">
        <v>27</v>
      </c>
      <c r="L1226" s="8">
        <v>168</v>
      </c>
      <c r="M1226" s="8">
        <v>316</v>
      </c>
      <c r="N1226" s="8">
        <v>40</v>
      </c>
      <c r="O1226" s="8">
        <v>358</v>
      </c>
    </row>
    <row r="1227" spans="2:35" x14ac:dyDescent="0.35">
      <c r="F1227" s="3" t="s">
        <v>11</v>
      </c>
      <c r="G1227" s="8">
        <v>29</v>
      </c>
      <c r="H1227" s="8">
        <v>24</v>
      </c>
      <c r="I1227" s="8">
        <v>55</v>
      </c>
      <c r="J1227" s="8">
        <v>17</v>
      </c>
      <c r="K1227" s="8">
        <v>19</v>
      </c>
      <c r="L1227" s="8">
        <v>36</v>
      </c>
      <c r="M1227" s="8">
        <v>49</v>
      </c>
      <c r="N1227" s="8">
        <v>44</v>
      </c>
      <c r="O1227" s="8">
        <v>86</v>
      </c>
    </row>
    <row r="1228" spans="2:35" x14ac:dyDescent="0.35">
      <c r="E1228" s="3" t="s">
        <v>12</v>
      </c>
      <c r="F1228" s="3" t="s">
        <v>10</v>
      </c>
      <c r="G1228" s="8">
        <v>172</v>
      </c>
      <c r="H1228" s="8">
        <v>53</v>
      </c>
      <c r="I1228" s="8">
        <v>229</v>
      </c>
      <c r="J1228" s="8">
        <v>214</v>
      </c>
      <c r="K1228" s="8">
        <v>76</v>
      </c>
      <c r="L1228" s="8">
        <v>296</v>
      </c>
      <c r="M1228" s="8">
        <v>391</v>
      </c>
      <c r="N1228" s="8">
        <v>133</v>
      </c>
      <c r="O1228" s="8">
        <v>522</v>
      </c>
    </row>
    <row r="1229" spans="2:35" x14ac:dyDescent="0.35">
      <c r="F1229" s="3" t="s">
        <v>11</v>
      </c>
      <c r="G1229" s="8">
        <v>67</v>
      </c>
      <c r="H1229" s="8">
        <v>163</v>
      </c>
      <c r="I1229" s="8">
        <v>224</v>
      </c>
      <c r="J1229" s="8">
        <v>48</v>
      </c>
      <c r="K1229" s="8">
        <v>148</v>
      </c>
      <c r="L1229" s="8">
        <v>191</v>
      </c>
      <c r="M1229" s="8">
        <v>115</v>
      </c>
      <c r="N1229" s="8">
        <v>305</v>
      </c>
      <c r="O1229" s="8">
        <v>419</v>
      </c>
    </row>
    <row r="1230" spans="2:35" x14ac:dyDescent="0.35">
      <c r="B1230" s="3" t="s">
        <v>48</v>
      </c>
      <c r="C1230" s="3" t="s">
        <v>7</v>
      </c>
      <c r="D1230" s="3" t="s">
        <v>8</v>
      </c>
      <c r="E1230" s="3" t="s">
        <v>9</v>
      </c>
      <c r="F1230" s="3" t="s">
        <v>10</v>
      </c>
      <c r="G1230" s="8">
        <v>1515</v>
      </c>
      <c r="H1230" s="8">
        <v>16</v>
      </c>
      <c r="I1230" s="8">
        <v>1535</v>
      </c>
      <c r="J1230" s="8">
        <v>1209</v>
      </c>
      <c r="K1230" s="8">
        <v>6</v>
      </c>
      <c r="L1230" s="8">
        <v>1213</v>
      </c>
      <c r="M1230" s="8">
        <v>2726</v>
      </c>
      <c r="N1230" s="8">
        <v>25</v>
      </c>
      <c r="O1230" s="8">
        <v>2747</v>
      </c>
      <c r="P1230" s="5" t="str">
        <f>B1230</f>
        <v>Kingston (C)</v>
      </c>
      <c r="Q1230" s="13">
        <f>I1262/SUM(I1262:I1265)*100</f>
        <v>34.644441779589883</v>
      </c>
      <c r="R1230" s="13">
        <f>L1262/SUM(L1262:L1265)*100</f>
        <v>30.308930425752855</v>
      </c>
      <c r="S1230" s="13">
        <f>L1250/SUM(L1250:L1253)*100</f>
        <v>21.276595744680851</v>
      </c>
      <c r="T1230" s="13">
        <f>L1238/SUM(L1238:L1241)*100</f>
        <v>30.49934296977661</v>
      </c>
      <c r="U1230" s="13">
        <f>O1254/SUM(O1254:O1257)*100</f>
        <v>63.571263571263572</v>
      </c>
      <c r="V1230" s="13">
        <f>O1258/SUM(O1258:O1261)*100</f>
        <v>21.159098668487538</v>
      </c>
      <c r="W1230" s="13">
        <f>M1262/SUM(M1262:M1265)*100</f>
        <v>51.552567237163814</v>
      </c>
      <c r="X1230" s="13">
        <f>N1262/SUM(N1262:N1265)*100</f>
        <v>12.890922959572846</v>
      </c>
      <c r="Y1230" s="13">
        <f>O1262/SUM(O1262:O1265)*100</f>
        <v>32.581188057096554</v>
      </c>
      <c r="AA1230" s="13">
        <f>I1262</f>
        <v>2889</v>
      </c>
      <c r="AB1230" s="13">
        <f>L1262</f>
        <v>2335</v>
      </c>
      <c r="AC1230" s="13">
        <f>L1250</f>
        <v>20</v>
      </c>
      <c r="AD1230" s="13">
        <f>L1238</f>
        <v>2321</v>
      </c>
      <c r="AE1230" s="13">
        <f>O1254</f>
        <v>2752</v>
      </c>
      <c r="AF1230" s="13">
        <f>O1258</f>
        <v>2479</v>
      </c>
      <c r="AG1230" s="13">
        <f>M1262</f>
        <v>4217</v>
      </c>
      <c r="AH1230" s="13">
        <f>N1262</f>
        <v>1014</v>
      </c>
      <c r="AI1230" s="13">
        <f>O1262</f>
        <v>5227</v>
      </c>
    </row>
    <row r="1231" spans="2:35" x14ac:dyDescent="0.35">
      <c r="F1231" s="3" t="s">
        <v>11</v>
      </c>
      <c r="G1231" s="8">
        <v>61</v>
      </c>
      <c r="H1231" s="8">
        <v>62</v>
      </c>
      <c r="I1231" s="8">
        <v>126</v>
      </c>
      <c r="J1231" s="8">
        <v>24</v>
      </c>
      <c r="K1231" s="8">
        <v>33</v>
      </c>
      <c r="L1231" s="8">
        <v>62</v>
      </c>
      <c r="M1231" s="8">
        <v>88</v>
      </c>
      <c r="N1231" s="8">
        <v>98</v>
      </c>
      <c r="O1231" s="8">
        <v>184</v>
      </c>
    </row>
    <row r="1232" spans="2:35" x14ac:dyDescent="0.35">
      <c r="E1232" s="3" t="s">
        <v>12</v>
      </c>
      <c r="F1232" s="3" t="s">
        <v>10</v>
      </c>
      <c r="G1232" s="8">
        <v>526</v>
      </c>
      <c r="H1232" s="8">
        <v>37</v>
      </c>
      <c r="I1232" s="8">
        <v>566</v>
      </c>
      <c r="J1232" s="8">
        <v>597</v>
      </c>
      <c r="K1232" s="8">
        <v>13</v>
      </c>
      <c r="L1232" s="8">
        <v>607</v>
      </c>
      <c r="M1232" s="8">
        <v>1123</v>
      </c>
      <c r="N1232" s="8">
        <v>47</v>
      </c>
      <c r="O1232" s="8">
        <v>1170</v>
      </c>
    </row>
    <row r="1233" spans="3:15" x14ac:dyDescent="0.35">
      <c r="F1233" s="3" t="s">
        <v>11</v>
      </c>
      <c r="G1233" s="8">
        <v>57</v>
      </c>
      <c r="H1233" s="8">
        <v>105</v>
      </c>
      <c r="I1233" s="8">
        <v>163</v>
      </c>
      <c r="J1233" s="8">
        <v>13</v>
      </c>
      <c r="K1233" s="8">
        <v>37</v>
      </c>
      <c r="L1233" s="8">
        <v>48</v>
      </c>
      <c r="M1233" s="8">
        <v>67</v>
      </c>
      <c r="N1233" s="8">
        <v>147</v>
      </c>
      <c r="O1233" s="8">
        <v>217</v>
      </c>
    </row>
    <row r="1234" spans="3:15" x14ac:dyDescent="0.35">
      <c r="D1234" s="3" t="s">
        <v>13</v>
      </c>
      <c r="E1234" s="3" t="s">
        <v>9</v>
      </c>
      <c r="F1234" s="3" t="s">
        <v>10</v>
      </c>
      <c r="G1234" s="8">
        <v>785</v>
      </c>
      <c r="H1234" s="8">
        <v>569</v>
      </c>
      <c r="I1234" s="8">
        <v>1352</v>
      </c>
      <c r="J1234" s="8">
        <v>700</v>
      </c>
      <c r="K1234" s="8">
        <v>408</v>
      </c>
      <c r="L1234" s="8">
        <v>1113</v>
      </c>
      <c r="M1234" s="8">
        <v>1489</v>
      </c>
      <c r="N1234" s="8">
        <v>975</v>
      </c>
      <c r="O1234" s="8">
        <v>2463</v>
      </c>
    </row>
    <row r="1235" spans="3:15" x14ac:dyDescent="0.35">
      <c r="F1235" s="3" t="s">
        <v>11</v>
      </c>
      <c r="G1235" s="8">
        <v>97</v>
      </c>
      <c r="H1235" s="8">
        <v>314</v>
      </c>
      <c r="I1235" s="8">
        <v>404</v>
      </c>
      <c r="J1235" s="8">
        <v>63</v>
      </c>
      <c r="K1235" s="8">
        <v>185</v>
      </c>
      <c r="L1235" s="8">
        <v>251</v>
      </c>
      <c r="M1235" s="8">
        <v>161</v>
      </c>
      <c r="N1235" s="8">
        <v>499</v>
      </c>
      <c r="O1235" s="8">
        <v>658</v>
      </c>
    </row>
    <row r="1236" spans="3:15" x14ac:dyDescent="0.35">
      <c r="E1236" s="3" t="s">
        <v>12</v>
      </c>
      <c r="F1236" s="3" t="s">
        <v>10</v>
      </c>
      <c r="G1236" s="8">
        <v>905</v>
      </c>
      <c r="H1236" s="8">
        <v>1493</v>
      </c>
      <c r="I1236" s="8">
        <v>2400</v>
      </c>
      <c r="J1236" s="8">
        <v>1114</v>
      </c>
      <c r="K1236" s="8">
        <v>1587</v>
      </c>
      <c r="L1236" s="8">
        <v>2703</v>
      </c>
      <c r="M1236" s="8">
        <v>2017</v>
      </c>
      <c r="N1236" s="8">
        <v>3086</v>
      </c>
      <c r="O1236" s="8">
        <v>5101</v>
      </c>
    </row>
    <row r="1237" spans="3:15" x14ac:dyDescent="0.35">
      <c r="F1237" s="3" t="s">
        <v>11</v>
      </c>
      <c r="G1237" s="8">
        <v>269</v>
      </c>
      <c r="H1237" s="8">
        <v>1529</v>
      </c>
      <c r="I1237" s="8">
        <v>1796</v>
      </c>
      <c r="J1237" s="8">
        <v>238</v>
      </c>
      <c r="K1237" s="8">
        <v>1381</v>
      </c>
      <c r="L1237" s="8">
        <v>1622</v>
      </c>
      <c r="M1237" s="8">
        <v>501</v>
      </c>
      <c r="N1237" s="8">
        <v>2914</v>
      </c>
      <c r="O1237" s="8">
        <v>3415</v>
      </c>
    </row>
    <row r="1238" spans="3:15" x14ac:dyDescent="0.35">
      <c r="D1238" s="3" t="s">
        <v>3</v>
      </c>
      <c r="E1238" s="3" t="s">
        <v>9</v>
      </c>
      <c r="F1238" s="3" t="s">
        <v>10</v>
      </c>
      <c r="G1238" s="8">
        <v>2307</v>
      </c>
      <c r="H1238" s="8">
        <v>583</v>
      </c>
      <c r="I1238" s="8">
        <v>2889</v>
      </c>
      <c r="J1238" s="8">
        <v>1909</v>
      </c>
      <c r="K1238" s="8">
        <v>413</v>
      </c>
      <c r="L1238" s="8">
        <v>2321</v>
      </c>
      <c r="M1238" s="8">
        <v>4210</v>
      </c>
      <c r="N1238" s="8">
        <v>997</v>
      </c>
      <c r="O1238" s="8">
        <v>5209</v>
      </c>
    </row>
    <row r="1239" spans="3:15" x14ac:dyDescent="0.35">
      <c r="F1239" s="3" t="s">
        <v>11</v>
      </c>
      <c r="G1239" s="8">
        <v>156</v>
      </c>
      <c r="H1239" s="8">
        <v>375</v>
      </c>
      <c r="I1239" s="8">
        <v>528</v>
      </c>
      <c r="J1239" s="8">
        <v>88</v>
      </c>
      <c r="K1239" s="8">
        <v>219</v>
      </c>
      <c r="L1239" s="8">
        <v>313</v>
      </c>
      <c r="M1239" s="8">
        <v>243</v>
      </c>
      <c r="N1239" s="8">
        <v>600</v>
      </c>
      <c r="O1239" s="8">
        <v>843</v>
      </c>
    </row>
    <row r="1240" spans="3:15" x14ac:dyDescent="0.35">
      <c r="E1240" s="3" t="s">
        <v>12</v>
      </c>
      <c r="F1240" s="3" t="s">
        <v>10</v>
      </c>
      <c r="G1240" s="8">
        <v>1430</v>
      </c>
      <c r="H1240" s="8">
        <v>1530</v>
      </c>
      <c r="I1240" s="8">
        <v>2963</v>
      </c>
      <c r="J1240" s="8">
        <v>1709</v>
      </c>
      <c r="K1240" s="8">
        <v>1602</v>
      </c>
      <c r="L1240" s="8">
        <v>3305</v>
      </c>
      <c r="M1240" s="8">
        <v>3142</v>
      </c>
      <c r="N1240" s="8">
        <v>3132</v>
      </c>
      <c r="O1240" s="8">
        <v>6273</v>
      </c>
    </row>
    <row r="1241" spans="3:15" x14ac:dyDescent="0.35">
      <c r="F1241" s="3" t="s">
        <v>11</v>
      </c>
      <c r="G1241" s="8">
        <v>320</v>
      </c>
      <c r="H1241" s="8">
        <v>1638</v>
      </c>
      <c r="I1241" s="8">
        <v>1959</v>
      </c>
      <c r="J1241" s="8">
        <v>250</v>
      </c>
      <c r="K1241" s="8">
        <v>1419</v>
      </c>
      <c r="L1241" s="8">
        <v>1671</v>
      </c>
      <c r="M1241" s="8">
        <v>576</v>
      </c>
      <c r="N1241" s="8">
        <v>3058</v>
      </c>
      <c r="O1241" s="8">
        <v>3631</v>
      </c>
    </row>
    <row r="1242" spans="3:15" x14ac:dyDescent="0.35">
      <c r="C1242" s="3" t="s">
        <v>14</v>
      </c>
      <c r="D1242" s="3" t="s">
        <v>8</v>
      </c>
      <c r="E1242" s="3" t="s">
        <v>9</v>
      </c>
      <c r="F1242" s="3" t="s">
        <v>10</v>
      </c>
      <c r="G1242" s="8">
        <v>0</v>
      </c>
      <c r="H1242" s="8">
        <v>0</v>
      </c>
      <c r="I1242" s="8">
        <v>0</v>
      </c>
      <c r="J1242" s="8">
        <v>0</v>
      </c>
      <c r="K1242" s="8">
        <v>3</v>
      </c>
      <c r="L1242" s="8">
        <v>4</v>
      </c>
      <c r="M1242" s="8">
        <v>0</v>
      </c>
      <c r="N1242" s="8">
        <v>3</v>
      </c>
      <c r="O1242" s="8">
        <v>4</v>
      </c>
    </row>
    <row r="1243" spans="3:15" x14ac:dyDescent="0.35">
      <c r="F1243" s="3" t="s">
        <v>11</v>
      </c>
      <c r="G1243" s="8">
        <v>0</v>
      </c>
      <c r="H1243" s="8">
        <v>0</v>
      </c>
      <c r="I1243" s="8">
        <v>0</v>
      </c>
      <c r="J1243" s="8">
        <v>0</v>
      </c>
      <c r="K1243" s="8">
        <v>10</v>
      </c>
      <c r="L1243" s="8">
        <v>14</v>
      </c>
      <c r="M1243" s="8">
        <v>0</v>
      </c>
      <c r="N1243" s="8">
        <v>10</v>
      </c>
      <c r="O1243" s="8">
        <v>14</v>
      </c>
    </row>
    <row r="1244" spans="3:15" x14ac:dyDescent="0.35">
      <c r="E1244" s="3" t="s">
        <v>12</v>
      </c>
      <c r="F1244" s="3" t="s">
        <v>10</v>
      </c>
      <c r="G1244" s="8">
        <v>0</v>
      </c>
      <c r="H1244" s="8">
        <v>0</v>
      </c>
      <c r="I1244" s="8">
        <v>0</v>
      </c>
      <c r="J1244" s="8">
        <v>0</v>
      </c>
      <c r="K1244" s="8">
        <v>0</v>
      </c>
      <c r="L1244" s="8">
        <v>0</v>
      </c>
      <c r="M1244" s="8">
        <v>0</v>
      </c>
      <c r="N1244" s="8">
        <v>0</v>
      </c>
      <c r="O1244" s="8">
        <v>0</v>
      </c>
    </row>
    <row r="1245" spans="3:15" x14ac:dyDescent="0.35">
      <c r="F1245" s="3" t="s">
        <v>11</v>
      </c>
      <c r="G1245" s="8">
        <v>0</v>
      </c>
      <c r="H1245" s="8">
        <v>0</v>
      </c>
      <c r="I1245" s="8">
        <v>0</v>
      </c>
      <c r="J1245" s="8">
        <v>0</v>
      </c>
      <c r="K1245" s="8">
        <v>4</v>
      </c>
      <c r="L1245" s="8">
        <v>4</v>
      </c>
      <c r="M1245" s="8">
        <v>0</v>
      </c>
      <c r="N1245" s="8">
        <v>4</v>
      </c>
      <c r="O1245" s="8">
        <v>4</v>
      </c>
    </row>
    <row r="1246" spans="3:15" x14ac:dyDescent="0.35">
      <c r="D1246" s="3" t="s">
        <v>13</v>
      </c>
      <c r="E1246" s="3" t="s">
        <v>9</v>
      </c>
      <c r="F1246" s="3" t="s">
        <v>10</v>
      </c>
      <c r="G1246" s="8">
        <v>0</v>
      </c>
      <c r="H1246" s="8">
        <v>0</v>
      </c>
      <c r="I1246" s="8">
        <v>0</v>
      </c>
      <c r="J1246" s="8">
        <v>0</v>
      </c>
      <c r="K1246" s="8">
        <v>11</v>
      </c>
      <c r="L1246" s="8">
        <v>10</v>
      </c>
      <c r="M1246" s="8">
        <v>0</v>
      </c>
      <c r="N1246" s="8">
        <v>11</v>
      </c>
      <c r="O1246" s="8">
        <v>10</v>
      </c>
    </row>
    <row r="1247" spans="3:15" x14ac:dyDescent="0.35">
      <c r="F1247" s="3" t="s">
        <v>11</v>
      </c>
      <c r="G1247" s="8">
        <v>0</v>
      </c>
      <c r="H1247" s="8">
        <v>0</v>
      </c>
      <c r="I1247" s="8">
        <v>0</v>
      </c>
      <c r="J1247" s="8">
        <v>0</v>
      </c>
      <c r="K1247" s="8">
        <v>37</v>
      </c>
      <c r="L1247" s="8">
        <v>38</v>
      </c>
      <c r="M1247" s="8">
        <v>0</v>
      </c>
      <c r="N1247" s="8">
        <v>37</v>
      </c>
      <c r="O1247" s="8">
        <v>38</v>
      </c>
    </row>
    <row r="1248" spans="3:15" x14ac:dyDescent="0.35">
      <c r="E1248" s="3" t="s">
        <v>12</v>
      </c>
      <c r="F1248" s="3" t="s">
        <v>10</v>
      </c>
      <c r="G1248" s="8">
        <v>0</v>
      </c>
      <c r="H1248" s="8">
        <v>0</v>
      </c>
      <c r="I1248" s="8">
        <v>0</v>
      </c>
      <c r="J1248" s="8">
        <v>0</v>
      </c>
      <c r="K1248" s="8">
        <v>3</v>
      </c>
      <c r="L1248" s="8">
        <v>3</v>
      </c>
      <c r="M1248" s="8">
        <v>0</v>
      </c>
      <c r="N1248" s="8">
        <v>3</v>
      </c>
      <c r="O1248" s="8">
        <v>3</v>
      </c>
    </row>
    <row r="1249" spans="3:15" x14ac:dyDescent="0.35">
      <c r="F1249" s="3" t="s">
        <v>11</v>
      </c>
      <c r="G1249" s="8">
        <v>0</v>
      </c>
      <c r="H1249" s="8">
        <v>0</v>
      </c>
      <c r="I1249" s="8">
        <v>0</v>
      </c>
      <c r="J1249" s="8">
        <v>0</v>
      </c>
      <c r="K1249" s="8">
        <v>19</v>
      </c>
      <c r="L1249" s="8">
        <v>19</v>
      </c>
      <c r="M1249" s="8">
        <v>0</v>
      </c>
      <c r="N1249" s="8">
        <v>19</v>
      </c>
      <c r="O1249" s="8">
        <v>19</v>
      </c>
    </row>
    <row r="1250" spans="3:15" x14ac:dyDescent="0.35">
      <c r="D1250" s="3" t="s">
        <v>3</v>
      </c>
      <c r="E1250" s="3" t="s">
        <v>9</v>
      </c>
      <c r="F1250" s="3" t="s">
        <v>10</v>
      </c>
      <c r="G1250" s="8">
        <v>0</v>
      </c>
      <c r="H1250" s="8">
        <v>0</v>
      </c>
      <c r="I1250" s="8">
        <v>0</v>
      </c>
      <c r="J1250" s="8">
        <v>3</v>
      </c>
      <c r="K1250" s="8">
        <v>17</v>
      </c>
      <c r="L1250" s="8">
        <v>20</v>
      </c>
      <c r="M1250" s="8">
        <v>3</v>
      </c>
      <c r="N1250" s="8">
        <v>17</v>
      </c>
      <c r="O1250" s="8">
        <v>20</v>
      </c>
    </row>
    <row r="1251" spans="3:15" x14ac:dyDescent="0.35">
      <c r="F1251" s="3" t="s">
        <v>11</v>
      </c>
      <c r="G1251" s="8">
        <v>0</v>
      </c>
      <c r="H1251" s="8">
        <v>0</v>
      </c>
      <c r="I1251" s="8">
        <v>0</v>
      </c>
      <c r="J1251" s="8">
        <v>8</v>
      </c>
      <c r="K1251" s="8">
        <v>47</v>
      </c>
      <c r="L1251" s="8">
        <v>50</v>
      </c>
      <c r="M1251" s="8">
        <v>8</v>
      </c>
      <c r="N1251" s="8">
        <v>47</v>
      </c>
      <c r="O1251" s="8">
        <v>50</v>
      </c>
    </row>
    <row r="1252" spans="3:15" x14ac:dyDescent="0.35">
      <c r="E1252" s="3" t="s">
        <v>12</v>
      </c>
      <c r="F1252" s="3" t="s">
        <v>10</v>
      </c>
      <c r="G1252" s="8">
        <v>0</v>
      </c>
      <c r="H1252" s="8">
        <v>0</v>
      </c>
      <c r="I1252" s="8">
        <v>0</v>
      </c>
      <c r="J1252" s="8">
        <v>0</v>
      </c>
      <c r="K1252" s="8">
        <v>3</v>
      </c>
      <c r="L1252" s="8">
        <v>3</v>
      </c>
      <c r="M1252" s="8">
        <v>0</v>
      </c>
      <c r="N1252" s="8">
        <v>3</v>
      </c>
      <c r="O1252" s="8">
        <v>3</v>
      </c>
    </row>
    <row r="1253" spans="3:15" x14ac:dyDescent="0.35">
      <c r="F1253" s="3" t="s">
        <v>11</v>
      </c>
      <c r="G1253" s="8">
        <v>0</v>
      </c>
      <c r="H1253" s="8">
        <v>0</v>
      </c>
      <c r="I1253" s="8">
        <v>0</v>
      </c>
      <c r="J1253" s="8">
        <v>0</v>
      </c>
      <c r="K1253" s="8">
        <v>20</v>
      </c>
      <c r="L1253" s="8">
        <v>21</v>
      </c>
      <c r="M1253" s="8">
        <v>0</v>
      </c>
      <c r="N1253" s="8">
        <v>20</v>
      </c>
      <c r="O1253" s="8">
        <v>21</v>
      </c>
    </row>
    <row r="1254" spans="3:15" x14ac:dyDescent="0.35">
      <c r="C1254" s="3" t="s">
        <v>3</v>
      </c>
      <c r="D1254" s="3" t="s">
        <v>8</v>
      </c>
      <c r="E1254" s="3" t="s">
        <v>9</v>
      </c>
      <c r="F1254" s="3" t="s">
        <v>10</v>
      </c>
      <c r="G1254" s="8">
        <v>1515</v>
      </c>
      <c r="H1254" s="8">
        <v>16</v>
      </c>
      <c r="I1254" s="8">
        <v>1535</v>
      </c>
      <c r="J1254" s="8">
        <v>1211</v>
      </c>
      <c r="K1254" s="8">
        <v>10</v>
      </c>
      <c r="L1254" s="8">
        <v>1218</v>
      </c>
      <c r="M1254" s="8">
        <v>2724</v>
      </c>
      <c r="N1254" s="8">
        <v>27</v>
      </c>
      <c r="O1254" s="8">
        <v>2752</v>
      </c>
    </row>
    <row r="1255" spans="3:15" x14ac:dyDescent="0.35">
      <c r="F1255" s="3" t="s">
        <v>11</v>
      </c>
      <c r="G1255" s="8">
        <v>61</v>
      </c>
      <c r="H1255" s="8">
        <v>62</v>
      </c>
      <c r="I1255" s="8">
        <v>126</v>
      </c>
      <c r="J1255" s="8">
        <v>31</v>
      </c>
      <c r="K1255" s="8">
        <v>42</v>
      </c>
      <c r="L1255" s="8">
        <v>73</v>
      </c>
      <c r="M1255" s="8">
        <v>87</v>
      </c>
      <c r="N1255" s="8">
        <v>106</v>
      </c>
      <c r="O1255" s="8">
        <v>193</v>
      </c>
    </row>
    <row r="1256" spans="3:15" x14ac:dyDescent="0.35">
      <c r="E1256" s="3" t="s">
        <v>12</v>
      </c>
      <c r="F1256" s="3" t="s">
        <v>10</v>
      </c>
      <c r="G1256" s="8">
        <v>526</v>
      </c>
      <c r="H1256" s="8">
        <v>37</v>
      </c>
      <c r="I1256" s="8">
        <v>566</v>
      </c>
      <c r="J1256" s="8">
        <v>597</v>
      </c>
      <c r="K1256" s="8">
        <v>13</v>
      </c>
      <c r="L1256" s="8">
        <v>607</v>
      </c>
      <c r="M1256" s="8">
        <v>1123</v>
      </c>
      <c r="N1256" s="8">
        <v>47</v>
      </c>
      <c r="O1256" s="8">
        <v>1170</v>
      </c>
    </row>
    <row r="1257" spans="3:15" x14ac:dyDescent="0.35">
      <c r="F1257" s="3" t="s">
        <v>11</v>
      </c>
      <c r="G1257" s="8">
        <v>57</v>
      </c>
      <c r="H1257" s="8">
        <v>105</v>
      </c>
      <c r="I1257" s="8">
        <v>163</v>
      </c>
      <c r="J1257" s="8">
        <v>13</v>
      </c>
      <c r="K1257" s="8">
        <v>41</v>
      </c>
      <c r="L1257" s="8">
        <v>54</v>
      </c>
      <c r="M1257" s="8">
        <v>67</v>
      </c>
      <c r="N1257" s="8">
        <v>147</v>
      </c>
      <c r="O1257" s="8">
        <v>214</v>
      </c>
    </row>
    <row r="1258" spans="3:15" x14ac:dyDescent="0.35">
      <c r="D1258" s="3" t="s">
        <v>13</v>
      </c>
      <c r="E1258" s="3" t="s">
        <v>9</v>
      </c>
      <c r="F1258" s="3" t="s">
        <v>10</v>
      </c>
      <c r="G1258" s="8">
        <v>785</v>
      </c>
      <c r="H1258" s="8">
        <v>569</v>
      </c>
      <c r="I1258" s="8">
        <v>1352</v>
      </c>
      <c r="J1258" s="8">
        <v>702</v>
      </c>
      <c r="K1258" s="8">
        <v>416</v>
      </c>
      <c r="L1258" s="8">
        <v>1121</v>
      </c>
      <c r="M1258" s="8">
        <v>1491</v>
      </c>
      <c r="N1258" s="8">
        <v>989</v>
      </c>
      <c r="O1258" s="8">
        <v>2479</v>
      </c>
    </row>
    <row r="1259" spans="3:15" x14ac:dyDescent="0.35">
      <c r="F1259" s="3" t="s">
        <v>11</v>
      </c>
      <c r="G1259" s="8">
        <v>97</v>
      </c>
      <c r="H1259" s="8">
        <v>314</v>
      </c>
      <c r="I1259" s="8">
        <v>404</v>
      </c>
      <c r="J1259" s="8">
        <v>68</v>
      </c>
      <c r="K1259" s="8">
        <v>222</v>
      </c>
      <c r="L1259" s="8">
        <v>289</v>
      </c>
      <c r="M1259" s="8">
        <v>158</v>
      </c>
      <c r="N1259" s="8">
        <v>531</v>
      </c>
      <c r="O1259" s="8">
        <v>696</v>
      </c>
    </row>
    <row r="1260" spans="3:15" x14ac:dyDescent="0.35">
      <c r="E1260" s="3" t="s">
        <v>12</v>
      </c>
      <c r="F1260" s="3" t="s">
        <v>10</v>
      </c>
      <c r="G1260" s="8">
        <v>905</v>
      </c>
      <c r="H1260" s="8">
        <v>1493</v>
      </c>
      <c r="I1260" s="8">
        <v>2400</v>
      </c>
      <c r="J1260" s="8">
        <v>1114</v>
      </c>
      <c r="K1260" s="8">
        <v>1591</v>
      </c>
      <c r="L1260" s="8">
        <v>2712</v>
      </c>
      <c r="M1260" s="8">
        <v>2017</v>
      </c>
      <c r="N1260" s="8">
        <v>3088</v>
      </c>
      <c r="O1260" s="8">
        <v>5107</v>
      </c>
    </row>
    <row r="1261" spans="3:15" x14ac:dyDescent="0.35">
      <c r="F1261" s="3" t="s">
        <v>11</v>
      </c>
      <c r="G1261" s="8">
        <v>269</v>
      </c>
      <c r="H1261" s="8">
        <v>1529</v>
      </c>
      <c r="I1261" s="8">
        <v>1796</v>
      </c>
      <c r="J1261" s="8">
        <v>237</v>
      </c>
      <c r="K1261" s="8">
        <v>1404</v>
      </c>
      <c r="L1261" s="8">
        <v>1637</v>
      </c>
      <c r="M1261" s="8">
        <v>504</v>
      </c>
      <c r="N1261" s="8">
        <v>2926</v>
      </c>
      <c r="O1261" s="8">
        <v>3434</v>
      </c>
    </row>
    <row r="1262" spans="3:15" x14ac:dyDescent="0.35">
      <c r="D1262" s="3" t="s">
        <v>3</v>
      </c>
      <c r="E1262" s="3" t="s">
        <v>9</v>
      </c>
      <c r="F1262" s="3" t="s">
        <v>10</v>
      </c>
      <c r="G1262" s="8">
        <v>2307</v>
      </c>
      <c r="H1262" s="8">
        <v>583</v>
      </c>
      <c r="I1262" s="8">
        <v>2889</v>
      </c>
      <c r="J1262" s="8">
        <v>1909</v>
      </c>
      <c r="K1262" s="8">
        <v>425</v>
      </c>
      <c r="L1262" s="8">
        <v>2335</v>
      </c>
      <c r="M1262" s="8">
        <v>4217</v>
      </c>
      <c r="N1262" s="8">
        <v>1014</v>
      </c>
      <c r="O1262" s="8">
        <v>5227</v>
      </c>
    </row>
    <row r="1263" spans="3:15" x14ac:dyDescent="0.35">
      <c r="F1263" s="3" t="s">
        <v>11</v>
      </c>
      <c r="G1263" s="8">
        <v>156</v>
      </c>
      <c r="H1263" s="8">
        <v>375</v>
      </c>
      <c r="I1263" s="8">
        <v>528</v>
      </c>
      <c r="J1263" s="8">
        <v>94</v>
      </c>
      <c r="K1263" s="8">
        <v>266</v>
      </c>
      <c r="L1263" s="8">
        <v>363</v>
      </c>
      <c r="M1263" s="8">
        <v>250</v>
      </c>
      <c r="N1263" s="8">
        <v>643</v>
      </c>
      <c r="O1263" s="8">
        <v>893</v>
      </c>
    </row>
    <row r="1264" spans="3:15" x14ac:dyDescent="0.35">
      <c r="E1264" s="3" t="s">
        <v>12</v>
      </c>
      <c r="F1264" s="3" t="s">
        <v>10</v>
      </c>
      <c r="G1264" s="8">
        <v>1430</v>
      </c>
      <c r="H1264" s="8">
        <v>1530</v>
      </c>
      <c r="I1264" s="8">
        <v>2963</v>
      </c>
      <c r="J1264" s="8">
        <v>1709</v>
      </c>
      <c r="K1264" s="8">
        <v>1604</v>
      </c>
      <c r="L1264" s="8">
        <v>3315</v>
      </c>
      <c r="M1264" s="8">
        <v>3142</v>
      </c>
      <c r="N1264" s="8">
        <v>3136</v>
      </c>
      <c r="O1264" s="8">
        <v>6275</v>
      </c>
    </row>
    <row r="1265" spans="2:35" x14ac:dyDescent="0.35">
      <c r="F1265" s="3" t="s">
        <v>11</v>
      </c>
      <c r="G1265" s="8">
        <v>320</v>
      </c>
      <c r="H1265" s="8">
        <v>1638</v>
      </c>
      <c r="I1265" s="8">
        <v>1959</v>
      </c>
      <c r="J1265" s="8">
        <v>252</v>
      </c>
      <c r="K1265" s="8">
        <v>1441</v>
      </c>
      <c r="L1265" s="8">
        <v>1691</v>
      </c>
      <c r="M1265" s="8">
        <v>571</v>
      </c>
      <c r="N1265" s="8">
        <v>3073</v>
      </c>
      <c r="O1265" s="8">
        <v>3648</v>
      </c>
    </row>
    <row r="1266" spans="2:35" x14ac:dyDescent="0.35">
      <c r="B1266" s="3" t="s">
        <v>49</v>
      </c>
      <c r="C1266" s="3" t="s">
        <v>7</v>
      </c>
      <c r="D1266" s="3" t="s">
        <v>8</v>
      </c>
      <c r="E1266" s="3" t="s">
        <v>9</v>
      </c>
      <c r="F1266" s="3" t="s">
        <v>10</v>
      </c>
      <c r="G1266" s="8">
        <v>1580</v>
      </c>
      <c r="H1266" s="8">
        <v>13</v>
      </c>
      <c r="I1266" s="8">
        <v>1596</v>
      </c>
      <c r="J1266" s="8">
        <v>1181</v>
      </c>
      <c r="K1266" s="8">
        <v>16</v>
      </c>
      <c r="L1266" s="8">
        <v>1195</v>
      </c>
      <c r="M1266" s="8">
        <v>2764</v>
      </c>
      <c r="N1266" s="8">
        <v>25</v>
      </c>
      <c r="O1266" s="8">
        <v>2789</v>
      </c>
      <c r="P1266" s="5" t="str">
        <f>B1266</f>
        <v>Knox (C)</v>
      </c>
      <c r="Q1266" s="13">
        <f>I1298/SUM(I1298:I1301)*100</f>
        <v>32.540846250523671</v>
      </c>
      <c r="R1266" s="13">
        <f>L1298/SUM(L1298:L1301)*100</f>
        <v>29.569956166331004</v>
      </c>
      <c r="S1266" s="13">
        <f>L1286/SUM(L1286:L1289)*100</f>
        <v>12.587412587412588</v>
      </c>
      <c r="T1266" s="13">
        <f>L1274/SUM(L1274:L1277)*100</f>
        <v>29.830263633080534</v>
      </c>
      <c r="U1266" s="13">
        <f>O1290/SUM(O1290:O1293)*100</f>
        <v>57.67326732673267</v>
      </c>
      <c r="V1266" s="13">
        <f>O1294/SUM(O1294:O1297)*100</f>
        <v>21.368821292775667</v>
      </c>
      <c r="W1266" s="13">
        <f>M1298/SUM(M1298:M1301)*100</f>
        <v>50.728895920442987</v>
      </c>
      <c r="X1266" s="13">
        <f>N1298/SUM(N1298:N1301)*100</f>
        <v>12.261163882519925</v>
      </c>
      <c r="Y1266" s="13">
        <f>O1298/SUM(O1298:O1301)*100</f>
        <v>31.181899043806983</v>
      </c>
      <c r="AA1266" s="13">
        <f>I1298</f>
        <v>3107</v>
      </c>
      <c r="AB1266" s="13">
        <f>L1298</f>
        <v>2496</v>
      </c>
      <c r="AC1266" s="13">
        <f>L1286</f>
        <v>18</v>
      </c>
      <c r="AD1266" s="13">
        <f>L1274</f>
        <v>2478</v>
      </c>
      <c r="AE1266" s="13">
        <f>O1290</f>
        <v>2796</v>
      </c>
      <c r="AF1266" s="13">
        <f>O1294</f>
        <v>2810</v>
      </c>
      <c r="AG1266" s="13">
        <f>M1298</f>
        <v>4489</v>
      </c>
      <c r="AH1266" s="13">
        <f>N1298</f>
        <v>1123</v>
      </c>
      <c r="AI1266" s="13">
        <f>O1298</f>
        <v>5609</v>
      </c>
    </row>
    <row r="1267" spans="2:35" x14ac:dyDescent="0.35">
      <c r="F1267" s="3" t="s">
        <v>11</v>
      </c>
      <c r="G1267" s="8">
        <v>83</v>
      </c>
      <c r="H1267" s="8">
        <v>125</v>
      </c>
      <c r="I1267" s="8">
        <v>210</v>
      </c>
      <c r="J1267" s="8">
        <v>47</v>
      </c>
      <c r="K1267" s="8">
        <v>48</v>
      </c>
      <c r="L1267" s="8">
        <v>98</v>
      </c>
      <c r="M1267" s="8">
        <v>132</v>
      </c>
      <c r="N1267" s="8">
        <v>174</v>
      </c>
      <c r="O1267" s="8">
        <v>303</v>
      </c>
    </row>
    <row r="1268" spans="2:35" x14ac:dyDescent="0.35">
      <c r="E1268" s="3" t="s">
        <v>12</v>
      </c>
      <c r="F1268" s="3" t="s">
        <v>10</v>
      </c>
      <c r="G1268" s="8">
        <v>586</v>
      </c>
      <c r="H1268" s="8">
        <v>50</v>
      </c>
      <c r="I1268" s="8">
        <v>631</v>
      </c>
      <c r="J1268" s="8">
        <v>629</v>
      </c>
      <c r="K1268" s="8">
        <v>12</v>
      </c>
      <c r="L1268" s="8">
        <v>642</v>
      </c>
      <c r="M1268" s="8">
        <v>1211</v>
      </c>
      <c r="N1268" s="8">
        <v>60</v>
      </c>
      <c r="O1268" s="8">
        <v>1270</v>
      </c>
    </row>
    <row r="1269" spans="2:35" x14ac:dyDescent="0.35">
      <c r="F1269" s="3" t="s">
        <v>11</v>
      </c>
      <c r="G1269" s="8">
        <v>81</v>
      </c>
      <c r="H1269" s="8">
        <v>222</v>
      </c>
      <c r="I1269" s="8">
        <v>300</v>
      </c>
      <c r="J1269" s="8">
        <v>35</v>
      </c>
      <c r="K1269" s="8">
        <v>90</v>
      </c>
      <c r="L1269" s="8">
        <v>126</v>
      </c>
      <c r="M1269" s="8">
        <v>115</v>
      </c>
      <c r="N1269" s="8">
        <v>310</v>
      </c>
      <c r="O1269" s="8">
        <v>424</v>
      </c>
    </row>
    <row r="1270" spans="2:35" x14ac:dyDescent="0.35">
      <c r="D1270" s="3" t="s">
        <v>13</v>
      </c>
      <c r="E1270" s="3" t="s">
        <v>9</v>
      </c>
      <c r="F1270" s="3" t="s">
        <v>10</v>
      </c>
      <c r="G1270" s="8">
        <v>942</v>
      </c>
      <c r="H1270" s="8">
        <v>575</v>
      </c>
      <c r="I1270" s="8">
        <v>1512</v>
      </c>
      <c r="J1270" s="8">
        <v>784</v>
      </c>
      <c r="K1270" s="8">
        <v>503</v>
      </c>
      <c r="L1270" s="8">
        <v>1279</v>
      </c>
      <c r="M1270" s="8">
        <v>1718</v>
      </c>
      <c r="N1270" s="8">
        <v>1076</v>
      </c>
      <c r="O1270" s="8">
        <v>2797</v>
      </c>
    </row>
    <row r="1271" spans="2:35" x14ac:dyDescent="0.35">
      <c r="F1271" s="3" t="s">
        <v>11</v>
      </c>
      <c r="G1271" s="8">
        <v>130</v>
      </c>
      <c r="H1271" s="8">
        <v>404</v>
      </c>
      <c r="I1271" s="8">
        <v>529</v>
      </c>
      <c r="J1271" s="8">
        <v>86</v>
      </c>
      <c r="K1271" s="8">
        <v>216</v>
      </c>
      <c r="L1271" s="8">
        <v>303</v>
      </c>
      <c r="M1271" s="8">
        <v>213</v>
      </c>
      <c r="N1271" s="8">
        <v>618</v>
      </c>
      <c r="O1271" s="8">
        <v>826</v>
      </c>
    </row>
    <row r="1272" spans="2:35" x14ac:dyDescent="0.35">
      <c r="E1272" s="3" t="s">
        <v>12</v>
      </c>
      <c r="F1272" s="3" t="s">
        <v>10</v>
      </c>
      <c r="G1272" s="8">
        <v>959</v>
      </c>
      <c r="H1272" s="8">
        <v>1544</v>
      </c>
      <c r="I1272" s="8">
        <v>2506</v>
      </c>
      <c r="J1272" s="8">
        <v>1125</v>
      </c>
      <c r="K1272" s="8">
        <v>1615</v>
      </c>
      <c r="L1272" s="8">
        <v>2738</v>
      </c>
      <c r="M1272" s="8">
        <v>2080</v>
      </c>
      <c r="N1272" s="8">
        <v>3158</v>
      </c>
      <c r="O1272" s="8">
        <v>5242</v>
      </c>
    </row>
    <row r="1273" spans="2:35" x14ac:dyDescent="0.35">
      <c r="F1273" s="3" t="s">
        <v>11</v>
      </c>
      <c r="G1273" s="8">
        <v>330</v>
      </c>
      <c r="H1273" s="8">
        <v>1943</v>
      </c>
      <c r="I1273" s="8">
        <v>2271</v>
      </c>
      <c r="J1273" s="8">
        <v>266</v>
      </c>
      <c r="K1273" s="8">
        <v>1657</v>
      </c>
      <c r="L1273" s="8">
        <v>1923</v>
      </c>
      <c r="M1273" s="8">
        <v>595</v>
      </c>
      <c r="N1273" s="8">
        <v>3599</v>
      </c>
      <c r="O1273" s="8">
        <v>4198</v>
      </c>
    </row>
    <row r="1274" spans="2:35" x14ac:dyDescent="0.35">
      <c r="D1274" s="3" t="s">
        <v>3</v>
      </c>
      <c r="E1274" s="3" t="s">
        <v>9</v>
      </c>
      <c r="F1274" s="3" t="s">
        <v>10</v>
      </c>
      <c r="G1274" s="8">
        <v>2521</v>
      </c>
      <c r="H1274" s="8">
        <v>591</v>
      </c>
      <c r="I1274" s="8">
        <v>3107</v>
      </c>
      <c r="J1274" s="8">
        <v>1964</v>
      </c>
      <c r="K1274" s="8">
        <v>514</v>
      </c>
      <c r="L1274" s="8">
        <v>2478</v>
      </c>
      <c r="M1274" s="8">
        <v>4481</v>
      </c>
      <c r="N1274" s="8">
        <v>1103</v>
      </c>
      <c r="O1274" s="8">
        <v>5590</v>
      </c>
    </row>
    <row r="1275" spans="2:35" x14ac:dyDescent="0.35">
      <c r="F1275" s="3" t="s">
        <v>11</v>
      </c>
      <c r="G1275" s="8">
        <v>213</v>
      </c>
      <c r="H1275" s="8">
        <v>522</v>
      </c>
      <c r="I1275" s="8">
        <v>737</v>
      </c>
      <c r="J1275" s="8">
        <v>136</v>
      </c>
      <c r="K1275" s="8">
        <v>264</v>
      </c>
      <c r="L1275" s="8">
        <v>397</v>
      </c>
      <c r="M1275" s="8">
        <v>346</v>
      </c>
      <c r="N1275" s="8">
        <v>787</v>
      </c>
      <c r="O1275" s="8">
        <v>1131</v>
      </c>
    </row>
    <row r="1276" spans="2:35" x14ac:dyDescent="0.35">
      <c r="E1276" s="3" t="s">
        <v>12</v>
      </c>
      <c r="F1276" s="3" t="s">
        <v>10</v>
      </c>
      <c r="G1276" s="8">
        <v>1543</v>
      </c>
      <c r="H1276" s="8">
        <v>1593</v>
      </c>
      <c r="I1276" s="8">
        <v>3135</v>
      </c>
      <c r="J1276" s="8">
        <v>1750</v>
      </c>
      <c r="K1276" s="8">
        <v>1627</v>
      </c>
      <c r="L1276" s="8">
        <v>3378</v>
      </c>
      <c r="M1276" s="8">
        <v>3296</v>
      </c>
      <c r="N1276" s="8">
        <v>3217</v>
      </c>
      <c r="O1276" s="8">
        <v>6514</v>
      </c>
    </row>
    <row r="1277" spans="2:35" x14ac:dyDescent="0.35">
      <c r="F1277" s="3" t="s">
        <v>11</v>
      </c>
      <c r="G1277" s="8">
        <v>405</v>
      </c>
      <c r="H1277" s="8">
        <v>2162</v>
      </c>
      <c r="I1277" s="8">
        <v>2569</v>
      </c>
      <c r="J1277" s="8">
        <v>302</v>
      </c>
      <c r="K1277" s="8">
        <v>1751</v>
      </c>
      <c r="L1277" s="8">
        <v>2054</v>
      </c>
      <c r="M1277" s="8">
        <v>710</v>
      </c>
      <c r="N1277" s="8">
        <v>3912</v>
      </c>
      <c r="O1277" s="8">
        <v>4620</v>
      </c>
    </row>
    <row r="1278" spans="2:35" x14ac:dyDescent="0.35">
      <c r="C1278" s="3" t="s">
        <v>14</v>
      </c>
      <c r="D1278" s="3" t="s">
        <v>8</v>
      </c>
      <c r="E1278" s="3" t="s">
        <v>9</v>
      </c>
      <c r="F1278" s="3" t="s">
        <v>10</v>
      </c>
      <c r="G1278" s="8">
        <v>0</v>
      </c>
      <c r="H1278" s="8">
        <v>0</v>
      </c>
      <c r="I1278" s="8">
        <v>0</v>
      </c>
      <c r="J1278" s="8">
        <v>0</v>
      </c>
      <c r="K1278" s="8">
        <v>0</v>
      </c>
      <c r="L1278" s="8">
        <v>3</v>
      </c>
      <c r="M1278" s="8">
        <v>0</v>
      </c>
      <c r="N1278" s="8">
        <v>0</v>
      </c>
      <c r="O1278" s="8">
        <v>3</v>
      </c>
    </row>
    <row r="1279" spans="2:35" x14ac:dyDescent="0.35">
      <c r="F1279" s="3" t="s">
        <v>11</v>
      </c>
      <c r="G1279" s="8">
        <v>0</v>
      </c>
      <c r="H1279" s="8">
        <v>0</v>
      </c>
      <c r="I1279" s="8">
        <v>0</v>
      </c>
      <c r="J1279" s="8">
        <v>0</v>
      </c>
      <c r="K1279" s="8">
        <v>27</v>
      </c>
      <c r="L1279" s="8">
        <v>27</v>
      </c>
      <c r="M1279" s="8">
        <v>0</v>
      </c>
      <c r="N1279" s="8">
        <v>27</v>
      </c>
      <c r="O1279" s="8">
        <v>27</v>
      </c>
    </row>
    <row r="1280" spans="2:35" x14ac:dyDescent="0.35">
      <c r="E1280" s="3" t="s">
        <v>12</v>
      </c>
      <c r="F1280" s="3" t="s">
        <v>10</v>
      </c>
      <c r="G1280" s="8">
        <v>0</v>
      </c>
      <c r="H1280" s="8">
        <v>0</v>
      </c>
      <c r="I1280" s="8">
        <v>0</v>
      </c>
      <c r="J1280" s="8">
        <v>0</v>
      </c>
      <c r="K1280" s="8">
        <v>0</v>
      </c>
      <c r="L1280" s="8">
        <v>0</v>
      </c>
      <c r="M1280" s="8">
        <v>0</v>
      </c>
      <c r="N1280" s="8">
        <v>0</v>
      </c>
      <c r="O1280" s="8">
        <v>0</v>
      </c>
    </row>
    <row r="1281" spans="3:15" x14ac:dyDescent="0.35">
      <c r="F1281" s="3" t="s">
        <v>11</v>
      </c>
      <c r="G1281" s="8">
        <v>0</v>
      </c>
      <c r="H1281" s="8">
        <v>0</v>
      </c>
      <c r="I1281" s="8">
        <v>0</v>
      </c>
      <c r="J1281" s="8">
        <v>0</v>
      </c>
      <c r="K1281" s="8">
        <v>17</v>
      </c>
      <c r="L1281" s="8">
        <v>18</v>
      </c>
      <c r="M1281" s="8">
        <v>0</v>
      </c>
      <c r="N1281" s="8">
        <v>17</v>
      </c>
      <c r="O1281" s="8">
        <v>18</v>
      </c>
    </row>
    <row r="1282" spans="3:15" x14ac:dyDescent="0.35">
      <c r="D1282" s="3" t="s">
        <v>13</v>
      </c>
      <c r="E1282" s="3" t="s">
        <v>9</v>
      </c>
      <c r="F1282" s="3" t="s">
        <v>10</v>
      </c>
      <c r="G1282" s="8">
        <v>0</v>
      </c>
      <c r="H1282" s="8">
        <v>0</v>
      </c>
      <c r="I1282" s="8">
        <v>0</v>
      </c>
      <c r="J1282" s="8">
        <v>0</v>
      </c>
      <c r="K1282" s="8">
        <v>13</v>
      </c>
      <c r="L1282" s="8">
        <v>17</v>
      </c>
      <c r="M1282" s="8">
        <v>0</v>
      </c>
      <c r="N1282" s="8">
        <v>13</v>
      </c>
      <c r="O1282" s="8">
        <v>17</v>
      </c>
    </row>
    <row r="1283" spans="3:15" x14ac:dyDescent="0.35">
      <c r="F1283" s="3" t="s">
        <v>11</v>
      </c>
      <c r="G1283" s="8">
        <v>0</v>
      </c>
      <c r="H1283" s="8">
        <v>0</v>
      </c>
      <c r="I1283" s="8">
        <v>0</v>
      </c>
      <c r="J1283" s="8">
        <v>0</v>
      </c>
      <c r="K1283" s="8">
        <v>31</v>
      </c>
      <c r="L1283" s="8">
        <v>33</v>
      </c>
      <c r="M1283" s="8">
        <v>0</v>
      </c>
      <c r="N1283" s="8">
        <v>31</v>
      </c>
      <c r="O1283" s="8">
        <v>33</v>
      </c>
    </row>
    <row r="1284" spans="3:15" x14ac:dyDescent="0.35">
      <c r="E1284" s="3" t="s">
        <v>12</v>
      </c>
      <c r="F1284" s="3" t="s">
        <v>10</v>
      </c>
      <c r="G1284" s="8">
        <v>0</v>
      </c>
      <c r="H1284" s="8">
        <v>0</v>
      </c>
      <c r="I1284" s="8">
        <v>0</v>
      </c>
      <c r="J1284" s="8">
        <v>0</v>
      </c>
      <c r="K1284" s="8">
        <v>6</v>
      </c>
      <c r="L1284" s="8">
        <v>6</v>
      </c>
      <c r="M1284" s="8">
        <v>0</v>
      </c>
      <c r="N1284" s="8">
        <v>6</v>
      </c>
      <c r="O1284" s="8">
        <v>6</v>
      </c>
    </row>
    <row r="1285" spans="3:15" x14ac:dyDescent="0.35">
      <c r="F1285" s="3" t="s">
        <v>11</v>
      </c>
      <c r="G1285" s="8">
        <v>0</v>
      </c>
      <c r="H1285" s="8">
        <v>0</v>
      </c>
      <c r="I1285" s="8">
        <v>0</v>
      </c>
      <c r="J1285" s="8">
        <v>0</v>
      </c>
      <c r="K1285" s="8">
        <v>33</v>
      </c>
      <c r="L1285" s="8">
        <v>35</v>
      </c>
      <c r="M1285" s="8">
        <v>0</v>
      </c>
      <c r="N1285" s="8">
        <v>33</v>
      </c>
      <c r="O1285" s="8">
        <v>35</v>
      </c>
    </row>
    <row r="1286" spans="3:15" x14ac:dyDescent="0.35">
      <c r="D1286" s="3" t="s">
        <v>3</v>
      </c>
      <c r="E1286" s="3" t="s">
        <v>9</v>
      </c>
      <c r="F1286" s="3" t="s">
        <v>10</v>
      </c>
      <c r="G1286" s="8">
        <v>0</v>
      </c>
      <c r="H1286" s="8">
        <v>0</v>
      </c>
      <c r="I1286" s="8">
        <v>0</v>
      </c>
      <c r="J1286" s="8">
        <v>0</v>
      </c>
      <c r="K1286" s="8">
        <v>18</v>
      </c>
      <c r="L1286" s="8">
        <v>18</v>
      </c>
      <c r="M1286" s="8">
        <v>0</v>
      </c>
      <c r="N1286" s="8">
        <v>18</v>
      </c>
      <c r="O1286" s="8">
        <v>18</v>
      </c>
    </row>
    <row r="1287" spans="3:15" x14ac:dyDescent="0.35">
      <c r="F1287" s="3" t="s">
        <v>11</v>
      </c>
      <c r="G1287" s="8">
        <v>0</v>
      </c>
      <c r="H1287" s="8">
        <v>0</v>
      </c>
      <c r="I1287" s="8">
        <v>0</v>
      </c>
      <c r="J1287" s="8">
        <v>0</v>
      </c>
      <c r="K1287" s="8">
        <v>60</v>
      </c>
      <c r="L1287" s="8">
        <v>63</v>
      </c>
      <c r="M1287" s="8">
        <v>0</v>
      </c>
      <c r="N1287" s="8">
        <v>60</v>
      </c>
      <c r="O1287" s="8">
        <v>63</v>
      </c>
    </row>
    <row r="1288" spans="3:15" x14ac:dyDescent="0.35">
      <c r="E1288" s="3" t="s">
        <v>12</v>
      </c>
      <c r="F1288" s="3" t="s">
        <v>10</v>
      </c>
      <c r="G1288" s="8">
        <v>0</v>
      </c>
      <c r="H1288" s="8">
        <v>0</v>
      </c>
      <c r="I1288" s="8">
        <v>0</v>
      </c>
      <c r="J1288" s="8">
        <v>0</v>
      </c>
      <c r="K1288" s="8">
        <v>10</v>
      </c>
      <c r="L1288" s="8">
        <v>10</v>
      </c>
      <c r="M1288" s="8">
        <v>0</v>
      </c>
      <c r="N1288" s="8">
        <v>10</v>
      </c>
      <c r="O1288" s="8">
        <v>10</v>
      </c>
    </row>
    <row r="1289" spans="3:15" x14ac:dyDescent="0.35">
      <c r="F1289" s="3" t="s">
        <v>11</v>
      </c>
      <c r="G1289" s="8">
        <v>0</v>
      </c>
      <c r="H1289" s="8">
        <v>0</v>
      </c>
      <c r="I1289" s="8">
        <v>0</v>
      </c>
      <c r="J1289" s="8">
        <v>4</v>
      </c>
      <c r="K1289" s="8">
        <v>48</v>
      </c>
      <c r="L1289" s="8">
        <v>52</v>
      </c>
      <c r="M1289" s="8">
        <v>4</v>
      </c>
      <c r="N1289" s="8">
        <v>48</v>
      </c>
      <c r="O1289" s="8">
        <v>52</v>
      </c>
    </row>
    <row r="1290" spans="3:15" x14ac:dyDescent="0.35">
      <c r="C1290" s="3" t="s">
        <v>3</v>
      </c>
      <c r="D1290" s="3" t="s">
        <v>8</v>
      </c>
      <c r="E1290" s="3" t="s">
        <v>9</v>
      </c>
      <c r="F1290" s="3" t="s">
        <v>10</v>
      </c>
      <c r="G1290" s="8">
        <v>1580</v>
      </c>
      <c r="H1290" s="8">
        <v>13</v>
      </c>
      <c r="I1290" s="8">
        <v>1596</v>
      </c>
      <c r="J1290" s="8">
        <v>1188</v>
      </c>
      <c r="K1290" s="8">
        <v>14</v>
      </c>
      <c r="L1290" s="8">
        <v>1200</v>
      </c>
      <c r="M1290" s="8">
        <v>2766</v>
      </c>
      <c r="N1290" s="8">
        <v>30</v>
      </c>
      <c r="O1290" s="8">
        <v>2796</v>
      </c>
    </row>
    <row r="1291" spans="3:15" x14ac:dyDescent="0.35">
      <c r="F1291" s="3" t="s">
        <v>11</v>
      </c>
      <c r="G1291" s="8">
        <v>83</v>
      </c>
      <c r="H1291" s="8">
        <v>125</v>
      </c>
      <c r="I1291" s="8">
        <v>210</v>
      </c>
      <c r="J1291" s="8">
        <v>47</v>
      </c>
      <c r="K1291" s="8">
        <v>77</v>
      </c>
      <c r="L1291" s="8">
        <v>125</v>
      </c>
      <c r="M1291" s="8">
        <v>132</v>
      </c>
      <c r="N1291" s="8">
        <v>201</v>
      </c>
      <c r="O1291" s="8">
        <v>333</v>
      </c>
    </row>
    <row r="1292" spans="3:15" x14ac:dyDescent="0.35">
      <c r="E1292" s="3" t="s">
        <v>12</v>
      </c>
      <c r="F1292" s="3" t="s">
        <v>10</v>
      </c>
      <c r="G1292" s="8">
        <v>586</v>
      </c>
      <c r="H1292" s="8">
        <v>50</v>
      </c>
      <c r="I1292" s="8">
        <v>631</v>
      </c>
      <c r="J1292" s="8">
        <v>629</v>
      </c>
      <c r="K1292" s="8">
        <v>13</v>
      </c>
      <c r="L1292" s="8">
        <v>642</v>
      </c>
      <c r="M1292" s="8">
        <v>1211</v>
      </c>
      <c r="N1292" s="8">
        <v>60</v>
      </c>
      <c r="O1292" s="8">
        <v>1277</v>
      </c>
    </row>
    <row r="1293" spans="3:15" x14ac:dyDescent="0.35">
      <c r="F1293" s="3" t="s">
        <v>11</v>
      </c>
      <c r="G1293" s="8">
        <v>81</v>
      </c>
      <c r="H1293" s="8">
        <v>222</v>
      </c>
      <c r="I1293" s="8">
        <v>300</v>
      </c>
      <c r="J1293" s="8">
        <v>36</v>
      </c>
      <c r="K1293" s="8">
        <v>105</v>
      </c>
      <c r="L1293" s="8">
        <v>143</v>
      </c>
      <c r="M1293" s="8">
        <v>114</v>
      </c>
      <c r="N1293" s="8">
        <v>325</v>
      </c>
      <c r="O1293" s="8">
        <v>442</v>
      </c>
    </row>
    <row r="1294" spans="3:15" x14ac:dyDescent="0.35">
      <c r="D1294" s="3" t="s">
        <v>13</v>
      </c>
      <c r="E1294" s="3" t="s">
        <v>9</v>
      </c>
      <c r="F1294" s="3" t="s">
        <v>10</v>
      </c>
      <c r="G1294" s="8">
        <v>942</v>
      </c>
      <c r="H1294" s="8">
        <v>575</v>
      </c>
      <c r="I1294" s="8">
        <v>1512</v>
      </c>
      <c r="J1294" s="8">
        <v>783</v>
      </c>
      <c r="K1294" s="8">
        <v>512</v>
      </c>
      <c r="L1294" s="8">
        <v>1295</v>
      </c>
      <c r="M1294" s="8">
        <v>1719</v>
      </c>
      <c r="N1294" s="8">
        <v>1090</v>
      </c>
      <c r="O1294" s="8">
        <v>2810</v>
      </c>
    </row>
    <row r="1295" spans="3:15" x14ac:dyDescent="0.35">
      <c r="F1295" s="3" t="s">
        <v>11</v>
      </c>
      <c r="G1295" s="8">
        <v>130</v>
      </c>
      <c r="H1295" s="8">
        <v>404</v>
      </c>
      <c r="I1295" s="8">
        <v>529</v>
      </c>
      <c r="J1295" s="8">
        <v>87</v>
      </c>
      <c r="K1295" s="8">
        <v>247</v>
      </c>
      <c r="L1295" s="8">
        <v>336</v>
      </c>
      <c r="M1295" s="8">
        <v>215</v>
      </c>
      <c r="N1295" s="8">
        <v>651</v>
      </c>
      <c r="O1295" s="8">
        <v>860</v>
      </c>
    </row>
    <row r="1296" spans="3:15" x14ac:dyDescent="0.35">
      <c r="E1296" s="3" t="s">
        <v>12</v>
      </c>
      <c r="F1296" s="3" t="s">
        <v>10</v>
      </c>
      <c r="G1296" s="8">
        <v>959</v>
      </c>
      <c r="H1296" s="8">
        <v>1544</v>
      </c>
      <c r="I1296" s="8">
        <v>2506</v>
      </c>
      <c r="J1296" s="8">
        <v>1125</v>
      </c>
      <c r="K1296" s="8">
        <v>1620</v>
      </c>
      <c r="L1296" s="8">
        <v>2744</v>
      </c>
      <c r="M1296" s="8">
        <v>2080</v>
      </c>
      <c r="N1296" s="8">
        <v>3169</v>
      </c>
      <c r="O1296" s="8">
        <v>5252</v>
      </c>
    </row>
    <row r="1297" spans="2:35" x14ac:dyDescent="0.35">
      <c r="F1297" s="3" t="s">
        <v>11</v>
      </c>
      <c r="G1297" s="8">
        <v>330</v>
      </c>
      <c r="H1297" s="8">
        <v>1943</v>
      </c>
      <c r="I1297" s="8">
        <v>2271</v>
      </c>
      <c r="J1297" s="8">
        <v>267</v>
      </c>
      <c r="K1297" s="8">
        <v>1694</v>
      </c>
      <c r="L1297" s="8">
        <v>1959</v>
      </c>
      <c r="M1297" s="8">
        <v>599</v>
      </c>
      <c r="N1297" s="8">
        <v>3632</v>
      </c>
      <c r="O1297" s="8">
        <v>4228</v>
      </c>
    </row>
    <row r="1298" spans="2:35" x14ac:dyDescent="0.35">
      <c r="D1298" s="3" t="s">
        <v>3</v>
      </c>
      <c r="E1298" s="3" t="s">
        <v>9</v>
      </c>
      <c r="F1298" s="3" t="s">
        <v>10</v>
      </c>
      <c r="G1298" s="8">
        <v>2521</v>
      </c>
      <c r="H1298" s="8">
        <v>591</v>
      </c>
      <c r="I1298" s="8">
        <v>3107</v>
      </c>
      <c r="J1298" s="8">
        <v>1967</v>
      </c>
      <c r="K1298" s="8">
        <v>531</v>
      </c>
      <c r="L1298" s="8">
        <v>2496</v>
      </c>
      <c r="M1298" s="8">
        <v>4489</v>
      </c>
      <c r="N1298" s="8">
        <v>1123</v>
      </c>
      <c r="O1298" s="8">
        <v>5609</v>
      </c>
    </row>
    <row r="1299" spans="2:35" x14ac:dyDescent="0.35">
      <c r="F1299" s="3" t="s">
        <v>11</v>
      </c>
      <c r="G1299" s="8">
        <v>213</v>
      </c>
      <c r="H1299" s="8">
        <v>522</v>
      </c>
      <c r="I1299" s="8">
        <v>737</v>
      </c>
      <c r="J1299" s="8">
        <v>140</v>
      </c>
      <c r="K1299" s="8">
        <v>321</v>
      </c>
      <c r="L1299" s="8">
        <v>458</v>
      </c>
      <c r="M1299" s="8">
        <v>348</v>
      </c>
      <c r="N1299" s="8">
        <v>849</v>
      </c>
      <c r="O1299" s="8">
        <v>1192</v>
      </c>
    </row>
    <row r="1300" spans="2:35" x14ac:dyDescent="0.35">
      <c r="E1300" s="3" t="s">
        <v>12</v>
      </c>
      <c r="F1300" s="3" t="s">
        <v>10</v>
      </c>
      <c r="G1300" s="8">
        <v>1543</v>
      </c>
      <c r="H1300" s="8">
        <v>1593</v>
      </c>
      <c r="I1300" s="8">
        <v>3135</v>
      </c>
      <c r="J1300" s="8">
        <v>1750</v>
      </c>
      <c r="K1300" s="8">
        <v>1635</v>
      </c>
      <c r="L1300" s="8">
        <v>3387</v>
      </c>
      <c r="M1300" s="8">
        <v>3296</v>
      </c>
      <c r="N1300" s="8">
        <v>3227</v>
      </c>
      <c r="O1300" s="8">
        <v>6519</v>
      </c>
    </row>
    <row r="1301" spans="2:35" x14ac:dyDescent="0.35">
      <c r="F1301" s="3" t="s">
        <v>11</v>
      </c>
      <c r="G1301" s="8">
        <v>405</v>
      </c>
      <c r="H1301" s="8">
        <v>2162</v>
      </c>
      <c r="I1301" s="8">
        <v>2569</v>
      </c>
      <c r="J1301" s="8">
        <v>304</v>
      </c>
      <c r="K1301" s="8">
        <v>1796</v>
      </c>
      <c r="L1301" s="8">
        <v>2100</v>
      </c>
      <c r="M1301" s="8">
        <v>716</v>
      </c>
      <c r="N1301" s="8">
        <v>3960</v>
      </c>
      <c r="O1301" s="8">
        <v>4668</v>
      </c>
    </row>
    <row r="1302" spans="2:35" x14ac:dyDescent="0.35">
      <c r="B1302" s="3" t="s">
        <v>50</v>
      </c>
      <c r="C1302" s="3" t="s">
        <v>7</v>
      </c>
      <c r="D1302" s="3" t="s">
        <v>8</v>
      </c>
      <c r="E1302" s="3" t="s">
        <v>9</v>
      </c>
      <c r="F1302" s="3" t="s">
        <v>10</v>
      </c>
      <c r="G1302" s="8">
        <v>587</v>
      </c>
      <c r="H1302" s="8">
        <v>6</v>
      </c>
      <c r="I1302" s="8">
        <v>594</v>
      </c>
      <c r="J1302" s="8">
        <v>435</v>
      </c>
      <c r="K1302" s="8">
        <v>13</v>
      </c>
      <c r="L1302" s="8">
        <v>444</v>
      </c>
      <c r="M1302" s="8">
        <v>1023</v>
      </c>
      <c r="N1302" s="8">
        <v>11</v>
      </c>
      <c r="O1302" s="8">
        <v>1037</v>
      </c>
      <c r="P1302" s="5" t="str">
        <f>B1302</f>
        <v>Latrobe (C)</v>
      </c>
      <c r="Q1302" s="13">
        <f>I1334/SUM(I1334:I1337)*100</f>
        <v>23.215189873417721</v>
      </c>
      <c r="R1302" s="13">
        <f>L1334/SUM(L1334:L1337)*100</f>
        <v>21.190987124463518</v>
      </c>
      <c r="S1302" s="13">
        <f>L1322/SUM(L1322:L1325)*100</f>
        <v>12.576687116564417</v>
      </c>
      <c r="T1302" s="13">
        <f>L1310/SUM(L1310:L1313)*100</f>
        <v>22.097819681791396</v>
      </c>
      <c r="U1302" s="13">
        <f>O1326/SUM(O1326:O1329)*100</f>
        <v>36.873466526463375</v>
      </c>
      <c r="V1302" s="13">
        <f>O1330/SUM(O1330:O1333)*100</f>
        <v>13.525269262634632</v>
      </c>
      <c r="W1302" s="13">
        <f>M1334/SUM(M1334:M1337)*100</f>
        <v>37.642782969885772</v>
      </c>
      <c r="X1302" s="13">
        <f>N1334/SUM(N1334:N1337)*100</f>
        <v>6.8460935458583743</v>
      </c>
      <c r="Y1302" s="13">
        <f>O1334/SUM(O1334:O1337)*100</f>
        <v>22.246839567313959</v>
      </c>
      <c r="AA1302" s="13">
        <f>I1334</f>
        <v>917</v>
      </c>
      <c r="AB1302" s="13">
        <f>L1334</f>
        <v>790</v>
      </c>
      <c r="AC1302" s="13">
        <f>L1322</f>
        <v>41</v>
      </c>
      <c r="AD1302" s="13">
        <f>L1310</f>
        <v>750</v>
      </c>
      <c r="AE1302" s="13">
        <f>O1326</f>
        <v>1052</v>
      </c>
      <c r="AF1302" s="13">
        <f>O1330</f>
        <v>653</v>
      </c>
      <c r="AG1302" s="13">
        <f>M1334</f>
        <v>1450</v>
      </c>
      <c r="AH1302" s="13">
        <f>N1334</f>
        <v>262</v>
      </c>
      <c r="AI1302" s="13">
        <f>O1334</f>
        <v>1707</v>
      </c>
    </row>
    <row r="1303" spans="2:35" x14ac:dyDescent="0.35">
      <c r="F1303" s="3" t="s">
        <v>11</v>
      </c>
      <c r="G1303" s="8">
        <v>145</v>
      </c>
      <c r="H1303" s="8">
        <v>174</v>
      </c>
      <c r="I1303" s="8">
        <v>314</v>
      </c>
      <c r="J1303" s="8">
        <v>58</v>
      </c>
      <c r="K1303" s="8">
        <v>55</v>
      </c>
      <c r="L1303" s="8">
        <v>117</v>
      </c>
      <c r="M1303" s="8">
        <v>201</v>
      </c>
      <c r="N1303" s="8">
        <v>231</v>
      </c>
      <c r="O1303" s="8">
        <v>433</v>
      </c>
    </row>
    <row r="1304" spans="2:35" x14ac:dyDescent="0.35">
      <c r="E1304" s="3" t="s">
        <v>12</v>
      </c>
      <c r="F1304" s="3" t="s">
        <v>10</v>
      </c>
      <c r="G1304" s="8">
        <v>350</v>
      </c>
      <c r="H1304" s="8">
        <v>24</v>
      </c>
      <c r="I1304" s="8">
        <v>376</v>
      </c>
      <c r="J1304" s="8">
        <v>391</v>
      </c>
      <c r="K1304" s="8">
        <v>18</v>
      </c>
      <c r="L1304" s="8">
        <v>409</v>
      </c>
      <c r="M1304" s="8">
        <v>743</v>
      </c>
      <c r="N1304" s="8">
        <v>36</v>
      </c>
      <c r="O1304" s="8">
        <v>780</v>
      </c>
    </row>
    <row r="1305" spans="2:35" x14ac:dyDescent="0.35">
      <c r="F1305" s="3" t="s">
        <v>11</v>
      </c>
      <c r="G1305" s="8">
        <v>117</v>
      </c>
      <c r="H1305" s="8">
        <v>203</v>
      </c>
      <c r="I1305" s="8">
        <v>320</v>
      </c>
      <c r="J1305" s="8">
        <v>57</v>
      </c>
      <c r="K1305" s="8">
        <v>105</v>
      </c>
      <c r="L1305" s="8">
        <v>167</v>
      </c>
      <c r="M1305" s="8">
        <v>168</v>
      </c>
      <c r="N1305" s="8">
        <v>315</v>
      </c>
      <c r="O1305" s="8">
        <v>487</v>
      </c>
    </row>
    <row r="1306" spans="2:35" x14ac:dyDescent="0.35">
      <c r="D1306" s="3" t="s">
        <v>13</v>
      </c>
      <c r="E1306" s="3" t="s">
        <v>9</v>
      </c>
      <c r="F1306" s="3" t="s">
        <v>10</v>
      </c>
      <c r="G1306" s="8">
        <v>217</v>
      </c>
      <c r="H1306" s="8">
        <v>109</v>
      </c>
      <c r="I1306" s="8">
        <v>328</v>
      </c>
      <c r="J1306" s="8">
        <v>199</v>
      </c>
      <c r="K1306" s="8">
        <v>102</v>
      </c>
      <c r="L1306" s="8">
        <v>303</v>
      </c>
      <c r="M1306" s="8">
        <v>413</v>
      </c>
      <c r="N1306" s="8">
        <v>213</v>
      </c>
      <c r="O1306" s="8">
        <v>633</v>
      </c>
    </row>
    <row r="1307" spans="2:35" x14ac:dyDescent="0.35">
      <c r="F1307" s="3" t="s">
        <v>11</v>
      </c>
      <c r="G1307" s="8">
        <v>89</v>
      </c>
      <c r="H1307" s="8">
        <v>245</v>
      </c>
      <c r="I1307" s="8">
        <v>334</v>
      </c>
      <c r="J1307" s="8">
        <v>65</v>
      </c>
      <c r="K1307" s="8">
        <v>126</v>
      </c>
      <c r="L1307" s="8">
        <v>191</v>
      </c>
      <c r="M1307" s="8">
        <v>155</v>
      </c>
      <c r="N1307" s="8">
        <v>366</v>
      </c>
      <c r="O1307" s="8">
        <v>523</v>
      </c>
    </row>
    <row r="1308" spans="2:35" x14ac:dyDescent="0.35">
      <c r="E1308" s="3" t="s">
        <v>12</v>
      </c>
      <c r="F1308" s="3" t="s">
        <v>10</v>
      </c>
      <c r="G1308" s="8">
        <v>300</v>
      </c>
      <c r="H1308" s="8">
        <v>309</v>
      </c>
      <c r="I1308" s="8">
        <v>608</v>
      </c>
      <c r="J1308" s="8">
        <v>414</v>
      </c>
      <c r="K1308" s="8">
        <v>396</v>
      </c>
      <c r="L1308" s="8">
        <v>810</v>
      </c>
      <c r="M1308" s="8">
        <v>710</v>
      </c>
      <c r="N1308" s="8">
        <v>698</v>
      </c>
      <c r="O1308" s="8">
        <v>1417</v>
      </c>
    </row>
    <row r="1309" spans="2:35" x14ac:dyDescent="0.35">
      <c r="F1309" s="3" t="s">
        <v>11</v>
      </c>
      <c r="G1309" s="8">
        <v>209</v>
      </c>
      <c r="H1309" s="8">
        <v>865</v>
      </c>
      <c r="I1309" s="8">
        <v>1076</v>
      </c>
      <c r="J1309" s="8">
        <v>196</v>
      </c>
      <c r="K1309" s="8">
        <v>771</v>
      </c>
      <c r="L1309" s="8">
        <v>970</v>
      </c>
      <c r="M1309" s="8">
        <v>397</v>
      </c>
      <c r="N1309" s="8">
        <v>1640</v>
      </c>
      <c r="O1309" s="8">
        <v>2041</v>
      </c>
    </row>
    <row r="1310" spans="2:35" x14ac:dyDescent="0.35">
      <c r="D1310" s="3" t="s">
        <v>3</v>
      </c>
      <c r="E1310" s="3" t="s">
        <v>9</v>
      </c>
      <c r="F1310" s="3" t="s">
        <v>10</v>
      </c>
      <c r="G1310" s="8">
        <v>803</v>
      </c>
      <c r="H1310" s="8">
        <v>115</v>
      </c>
      <c r="I1310" s="8">
        <v>917</v>
      </c>
      <c r="J1310" s="8">
        <v>634</v>
      </c>
      <c r="K1310" s="8">
        <v>113</v>
      </c>
      <c r="L1310" s="8">
        <v>750</v>
      </c>
      <c r="M1310" s="8">
        <v>1442</v>
      </c>
      <c r="N1310" s="8">
        <v>228</v>
      </c>
      <c r="O1310" s="8">
        <v>1669</v>
      </c>
    </row>
    <row r="1311" spans="2:35" x14ac:dyDescent="0.35">
      <c r="F1311" s="3" t="s">
        <v>11</v>
      </c>
      <c r="G1311" s="8">
        <v>232</v>
      </c>
      <c r="H1311" s="8">
        <v>417</v>
      </c>
      <c r="I1311" s="8">
        <v>651</v>
      </c>
      <c r="J1311" s="8">
        <v>125</v>
      </c>
      <c r="K1311" s="8">
        <v>181</v>
      </c>
      <c r="L1311" s="8">
        <v>303</v>
      </c>
      <c r="M1311" s="8">
        <v>357</v>
      </c>
      <c r="N1311" s="8">
        <v>603</v>
      </c>
      <c r="O1311" s="8">
        <v>954</v>
      </c>
    </row>
    <row r="1312" spans="2:35" x14ac:dyDescent="0.35">
      <c r="E1312" s="3" t="s">
        <v>12</v>
      </c>
      <c r="F1312" s="3" t="s">
        <v>10</v>
      </c>
      <c r="G1312" s="8">
        <v>648</v>
      </c>
      <c r="H1312" s="8">
        <v>332</v>
      </c>
      <c r="I1312" s="8">
        <v>984</v>
      </c>
      <c r="J1312" s="8">
        <v>804</v>
      </c>
      <c r="K1312" s="8">
        <v>408</v>
      </c>
      <c r="L1312" s="8">
        <v>1209</v>
      </c>
      <c r="M1312" s="8">
        <v>1455</v>
      </c>
      <c r="N1312" s="8">
        <v>744</v>
      </c>
      <c r="O1312" s="8">
        <v>2197</v>
      </c>
    </row>
    <row r="1313" spans="3:15" x14ac:dyDescent="0.35">
      <c r="F1313" s="3" t="s">
        <v>11</v>
      </c>
      <c r="G1313" s="8">
        <v>320</v>
      </c>
      <c r="H1313" s="8">
        <v>1076</v>
      </c>
      <c r="I1313" s="8">
        <v>1398</v>
      </c>
      <c r="J1313" s="8">
        <v>249</v>
      </c>
      <c r="K1313" s="8">
        <v>879</v>
      </c>
      <c r="L1313" s="8">
        <v>1132</v>
      </c>
      <c r="M1313" s="8">
        <v>571</v>
      </c>
      <c r="N1313" s="8">
        <v>1956</v>
      </c>
      <c r="O1313" s="8">
        <v>2531</v>
      </c>
    </row>
    <row r="1314" spans="3:15" x14ac:dyDescent="0.35">
      <c r="C1314" s="3" t="s">
        <v>14</v>
      </c>
      <c r="D1314" s="3" t="s">
        <v>8</v>
      </c>
      <c r="E1314" s="3" t="s">
        <v>9</v>
      </c>
      <c r="F1314" s="3" t="s">
        <v>10</v>
      </c>
      <c r="G1314" s="8">
        <v>0</v>
      </c>
      <c r="H1314" s="8">
        <v>0</v>
      </c>
      <c r="I1314" s="8">
        <v>0</v>
      </c>
      <c r="J1314" s="8">
        <v>5</v>
      </c>
      <c r="K1314" s="8">
        <v>18</v>
      </c>
      <c r="L1314" s="8">
        <v>19</v>
      </c>
      <c r="M1314" s="8">
        <v>5</v>
      </c>
      <c r="N1314" s="8">
        <v>18</v>
      </c>
      <c r="O1314" s="8">
        <v>19</v>
      </c>
    </row>
    <row r="1315" spans="3:15" x14ac:dyDescent="0.35">
      <c r="F1315" s="3" t="s">
        <v>11</v>
      </c>
      <c r="G1315" s="8">
        <v>0</v>
      </c>
      <c r="H1315" s="8">
        <v>0</v>
      </c>
      <c r="I1315" s="8">
        <v>0</v>
      </c>
      <c r="J1315" s="8">
        <v>9</v>
      </c>
      <c r="K1315" s="8">
        <v>62</v>
      </c>
      <c r="L1315" s="8">
        <v>78</v>
      </c>
      <c r="M1315" s="8">
        <v>9</v>
      </c>
      <c r="N1315" s="8">
        <v>62</v>
      </c>
      <c r="O1315" s="8">
        <v>78</v>
      </c>
    </row>
    <row r="1316" spans="3:15" x14ac:dyDescent="0.35">
      <c r="E1316" s="3" t="s">
        <v>12</v>
      </c>
      <c r="F1316" s="3" t="s">
        <v>10</v>
      </c>
      <c r="G1316" s="8">
        <v>0</v>
      </c>
      <c r="H1316" s="8">
        <v>0</v>
      </c>
      <c r="I1316" s="8">
        <v>0</v>
      </c>
      <c r="J1316" s="8">
        <v>0</v>
      </c>
      <c r="K1316" s="8">
        <v>3</v>
      </c>
      <c r="L1316" s="8">
        <v>9</v>
      </c>
      <c r="M1316" s="8">
        <v>0</v>
      </c>
      <c r="N1316" s="8">
        <v>3</v>
      </c>
      <c r="O1316" s="8">
        <v>9</v>
      </c>
    </row>
    <row r="1317" spans="3:15" x14ac:dyDescent="0.35">
      <c r="F1317" s="3" t="s">
        <v>11</v>
      </c>
      <c r="G1317" s="8">
        <v>0</v>
      </c>
      <c r="H1317" s="8">
        <v>0</v>
      </c>
      <c r="I1317" s="8">
        <v>0</v>
      </c>
      <c r="J1317" s="8">
        <v>0</v>
      </c>
      <c r="K1317" s="8">
        <v>19</v>
      </c>
      <c r="L1317" s="8">
        <v>24</v>
      </c>
      <c r="M1317" s="8">
        <v>0</v>
      </c>
      <c r="N1317" s="8">
        <v>19</v>
      </c>
      <c r="O1317" s="8">
        <v>24</v>
      </c>
    </row>
    <row r="1318" spans="3:15" x14ac:dyDescent="0.35">
      <c r="D1318" s="3" t="s">
        <v>13</v>
      </c>
      <c r="E1318" s="3" t="s">
        <v>9</v>
      </c>
      <c r="F1318" s="3" t="s">
        <v>10</v>
      </c>
      <c r="G1318" s="8">
        <v>0</v>
      </c>
      <c r="H1318" s="8">
        <v>0</v>
      </c>
      <c r="I1318" s="8">
        <v>0</v>
      </c>
      <c r="J1318" s="8">
        <v>3</v>
      </c>
      <c r="K1318" s="8">
        <v>19</v>
      </c>
      <c r="L1318" s="8">
        <v>22</v>
      </c>
      <c r="M1318" s="8">
        <v>3</v>
      </c>
      <c r="N1318" s="8">
        <v>19</v>
      </c>
      <c r="O1318" s="8">
        <v>22</v>
      </c>
    </row>
    <row r="1319" spans="3:15" x14ac:dyDescent="0.35">
      <c r="F1319" s="3" t="s">
        <v>11</v>
      </c>
      <c r="G1319" s="8">
        <v>0</v>
      </c>
      <c r="H1319" s="8">
        <v>0</v>
      </c>
      <c r="I1319" s="8">
        <v>0</v>
      </c>
      <c r="J1319" s="8">
        <v>9</v>
      </c>
      <c r="K1319" s="8">
        <v>90</v>
      </c>
      <c r="L1319" s="8">
        <v>101</v>
      </c>
      <c r="M1319" s="8">
        <v>9</v>
      </c>
      <c r="N1319" s="8">
        <v>90</v>
      </c>
      <c r="O1319" s="8">
        <v>101</v>
      </c>
    </row>
    <row r="1320" spans="3:15" x14ac:dyDescent="0.35">
      <c r="E1320" s="3" t="s">
        <v>12</v>
      </c>
      <c r="F1320" s="3" t="s">
        <v>10</v>
      </c>
      <c r="G1320" s="8">
        <v>0</v>
      </c>
      <c r="H1320" s="8">
        <v>0</v>
      </c>
      <c r="I1320" s="8">
        <v>0</v>
      </c>
      <c r="J1320" s="8">
        <v>0</v>
      </c>
      <c r="K1320" s="8">
        <v>15</v>
      </c>
      <c r="L1320" s="8">
        <v>23</v>
      </c>
      <c r="M1320" s="8">
        <v>0</v>
      </c>
      <c r="N1320" s="8">
        <v>15</v>
      </c>
      <c r="O1320" s="8">
        <v>23</v>
      </c>
    </row>
    <row r="1321" spans="3:15" x14ac:dyDescent="0.35">
      <c r="F1321" s="3" t="s">
        <v>11</v>
      </c>
      <c r="G1321" s="8">
        <v>0</v>
      </c>
      <c r="H1321" s="8">
        <v>0</v>
      </c>
      <c r="I1321" s="8">
        <v>0</v>
      </c>
      <c r="J1321" s="8">
        <v>0</v>
      </c>
      <c r="K1321" s="8">
        <v>67</v>
      </c>
      <c r="L1321" s="8">
        <v>70</v>
      </c>
      <c r="M1321" s="8">
        <v>0</v>
      </c>
      <c r="N1321" s="8">
        <v>67</v>
      </c>
      <c r="O1321" s="8">
        <v>70</v>
      </c>
    </row>
    <row r="1322" spans="3:15" x14ac:dyDescent="0.35">
      <c r="D1322" s="3" t="s">
        <v>3</v>
      </c>
      <c r="E1322" s="3" t="s">
        <v>9</v>
      </c>
      <c r="F1322" s="3" t="s">
        <v>10</v>
      </c>
      <c r="G1322" s="8">
        <v>0</v>
      </c>
      <c r="H1322" s="8">
        <v>0</v>
      </c>
      <c r="I1322" s="8">
        <v>0</v>
      </c>
      <c r="J1322" s="8">
        <v>6</v>
      </c>
      <c r="K1322" s="8">
        <v>32</v>
      </c>
      <c r="L1322" s="8">
        <v>41</v>
      </c>
      <c r="M1322" s="8">
        <v>6</v>
      </c>
      <c r="N1322" s="8">
        <v>32</v>
      </c>
      <c r="O1322" s="8">
        <v>41</v>
      </c>
    </row>
    <row r="1323" spans="3:15" x14ac:dyDescent="0.35">
      <c r="F1323" s="3" t="s">
        <v>11</v>
      </c>
      <c r="G1323" s="8">
        <v>0</v>
      </c>
      <c r="H1323" s="8">
        <v>0</v>
      </c>
      <c r="I1323" s="8">
        <v>0</v>
      </c>
      <c r="J1323" s="8">
        <v>14</v>
      </c>
      <c r="K1323" s="8">
        <v>160</v>
      </c>
      <c r="L1323" s="8">
        <v>175</v>
      </c>
      <c r="M1323" s="8">
        <v>14</v>
      </c>
      <c r="N1323" s="8">
        <v>160</v>
      </c>
      <c r="O1323" s="8">
        <v>175</v>
      </c>
    </row>
    <row r="1324" spans="3:15" x14ac:dyDescent="0.35">
      <c r="E1324" s="3" t="s">
        <v>12</v>
      </c>
      <c r="F1324" s="3" t="s">
        <v>10</v>
      </c>
      <c r="G1324" s="8">
        <v>0</v>
      </c>
      <c r="H1324" s="8">
        <v>0</v>
      </c>
      <c r="I1324" s="8">
        <v>0</v>
      </c>
      <c r="J1324" s="8">
        <v>3</v>
      </c>
      <c r="K1324" s="8">
        <v>23</v>
      </c>
      <c r="L1324" s="8">
        <v>23</v>
      </c>
      <c r="M1324" s="8">
        <v>3</v>
      </c>
      <c r="N1324" s="8">
        <v>23</v>
      </c>
      <c r="O1324" s="8">
        <v>23</v>
      </c>
    </row>
    <row r="1325" spans="3:15" x14ac:dyDescent="0.35">
      <c r="F1325" s="3" t="s">
        <v>11</v>
      </c>
      <c r="G1325" s="8">
        <v>0</v>
      </c>
      <c r="H1325" s="8">
        <v>0</v>
      </c>
      <c r="I1325" s="8">
        <v>0</v>
      </c>
      <c r="J1325" s="8">
        <v>3</v>
      </c>
      <c r="K1325" s="8">
        <v>87</v>
      </c>
      <c r="L1325" s="8">
        <v>87</v>
      </c>
      <c r="M1325" s="8">
        <v>3</v>
      </c>
      <c r="N1325" s="8">
        <v>87</v>
      </c>
      <c r="O1325" s="8">
        <v>87</v>
      </c>
    </row>
    <row r="1326" spans="3:15" x14ac:dyDescent="0.35">
      <c r="C1326" s="3" t="s">
        <v>3</v>
      </c>
      <c r="D1326" s="3" t="s">
        <v>8</v>
      </c>
      <c r="E1326" s="3" t="s">
        <v>9</v>
      </c>
      <c r="F1326" s="3" t="s">
        <v>10</v>
      </c>
      <c r="G1326" s="8">
        <v>587</v>
      </c>
      <c r="H1326" s="8">
        <v>6</v>
      </c>
      <c r="I1326" s="8">
        <v>594</v>
      </c>
      <c r="J1326" s="8">
        <v>438</v>
      </c>
      <c r="K1326" s="8">
        <v>25</v>
      </c>
      <c r="L1326" s="8">
        <v>462</v>
      </c>
      <c r="M1326" s="8">
        <v>1028</v>
      </c>
      <c r="N1326" s="8">
        <v>26</v>
      </c>
      <c r="O1326" s="8">
        <v>1052</v>
      </c>
    </row>
    <row r="1327" spans="3:15" x14ac:dyDescent="0.35">
      <c r="F1327" s="3" t="s">
        <v>11</v>
      </c>
      <c r="G1327" s="8">
        <v>145</v>
      </c>
      <c r="H1327" s="8">
        <v>174</v>
      </c>
      <c r="I1327" s="8">
        <v>314</v>
      </c>
      <c r="J1327" s="8">
        <v>67</v>
      </c>
      <c r="K1327" s="8">
        <v>126</v>
      </c>
      <c r="L1327" s="8">
        <v>190</v>
      </c>
      <c r="M1327" s="8">
        <v>211</v>
      </c>
      <c r="N1327" s="8">
        <v>291</v>
      </c>
      <c r="O1327" s="8">
        <v>507</v>
      </c>
    </row>
    <row r="1328" spans="3:15" x14ac:dyDescent="0.35">
      <c r="E1328" s="3" t="s">
        <v>12</v>
      </c>
      <c r="F1328" s="3" t="s">
        <v>10</v>
      </c>
      <c r="G1328" s="8">
        <v>350</v>
      </c>
      <c r="H1328" s="8">
        <v>24</v>
      </c>
      <c r="I1328" s="8">
        <v>376</v>
      </c>
      <c r="J1328" s="8">
        <v>392</v>
      </c>
      <c r="K1328" s="8">
        <v>22</v>
      </c>
      <c r="L1328" s="8">
        <v>411</v>
      </c>
      <c r="M1328" s="8">
        <v>741</v>
      </c>
      <c r="N1328" s="8">
        <v>44</v>
      </c>
      <c r="O1328" s="8">
        <v>789</v>
      </c>
    </row>
    <row r="1329" spans="2:35" x14ac:dyDescent="0.35">
      <c r="F1329" s="3" t="s">
        <v>11</v>
      </c>
      <c r="G1329" s="8">
        <v>117</v>
      </c>
      <c r="H1329" s="8">
        <v>203</v>
      </c>
      <c r="I1329" s="8">
        <v>320</v>
      </c>
      <c r="J1329" s="8">
        <v>57</v>
      </c>
      <c r="K1329" s="8">
        <v>125</v>
      </c>
      <c r="L1329" s="8">
        <v>189</v>
      </c>
      <c r="M1329" s="8">
        <v>169</v>
      </c>
      <c r="N1329" s="8">
        <v>332</v>
      </c>
      <c r="O1329" s="8">
        <v>505</v>
      </c>
    </row>
    <row r="1330" spans="2:35" x14ac:dyDescent="0.35">
      <c r="D1330" s="3" t="s">
        <v>13</v>
      </c>
      <c r="E1330" s="3" t="s">
        <v>9</v>
      </c>
      <c r="F1330" s="3" t="s">
        <v>10</v>
      </c>
      <c r="G1330" s="8">
        <v>217</v>
      </c>
      <c r="H1330" s="8">
        <v>109</v>
      </c>
      <c r="I1330" s="8">
        <v>328</v>
      </c>
      <c r="J1330" s="8">
        <v>207</v>
      </c>
      <c r="K1330" s="8">
        <v>121</v>
      </c>
      <c r="L1330" s="8">
        <v>327</v>
      </c>
      <c r="M1330" s="8">
        <v>420</v>
      </c>
      <c r="N1330" s="8">
        <v>231</v>
      </c>
      <c r="O1330" s="8">
        <v>653</v>
      </c>
    </row>
    <row r="1331" spans="2:35" x14ac:dyDescent="0.35">
      <c r="F1331" s="3" t="s">
        <v>11</v>
      </c>
      <c r="G1331" s="8">
        <v>89</v>
      </c>
      <c r="H1331" s="8">
        <v>245</v>
      </c>
      <c r="I1331" s="8">
        <v>334</v>
      </c>
      <c r="J1331" s="8">
        <v>74</v>
      </c>
      <c r="K1331" s="8">
        <v>215</v>
      </c>
      <c r="L1331" s="8">
        <v>291</v>
      </c>
      <c r="M1331" s="8">
        <v>160</v>
      </c>
      <c r="N1331" s="8">
        <v>464</v>
      </c>
      <c r="O1331" s="8">
        <v>628</v>
      </c>
    </row>
    <row r="1332" spans="2:35" x14ac:dyDescent="0.35">
      <c r="E1332" s="3" t="s">
        <v>12</v>
      </c>
      <c r="F1332" s="3" t="s">
        <v>10</v>
      </c>
      <c r="G1332" s="8">
        <v>300</v>
      </c>
      <c r="H1332" s="8">
        <v>309</v>
      </c>
      <c r="I1332" s="8">
        <v>608</v>
      </c>
      <c r="J1332" s="8">
        <v>418</v>
      </c>
      <c r="K1332" s="8">
        <v>410</v>
      </c>
      <c r="L1332" s="8">
        <v>829</v>
      </c>
      <c r="M1332" s="8">
        <v>715</v>
      </c>
      <c r="N1332" s="8">
        <v>720</v>
      </c>
      <c r="O1332" s="8">
        <v>1433</v>
      </c>
    </row>
    <row r="1333" spans="2:35" x14ac:dyDescent="0.35">
      <c r="F1333" s="3" t="s">
        <v>11</v>
      </c>
      <c r="G1333" s="8">
        <v>209</v>
      </c>
      <c r="H1333" s="8">
        <v>865</v>
      </c>
      <c r="I1333" s="8">
        <v>1076</v>
      </c>
      <c r="J1333" s="8">
        <v>195</v>
      </c>
      <c r="K1333" s="8">
        <v>841</v>
      </c>
      <c r="L1333" s="8">
        <v>1036</v>
      </c>
      <c r="M1333" s="8">
        <v>401</v>
      </c>
      <c r="N1333" s="8">
        <v>1712</v>
      </c>
      <c r="O1333" s="8">
        <v>2114</v>
      </c>
    </row>
    <row r="1334" spans="2:35" x14ac:dyDescent="0.35">
      <c r="D1334" s="3" t="s">
        <v>3</v>
      </c>
      <c r="E1334" s="3" t="s">
        <v>9</v>
      </c>
      <c r="F1334" s="3" t="s">
        <v>10</v>
      </c>
      <c r="G1334" s="8">
        <v>803</v>
      </c>
      <c r="H1334" s="8">
        <v>115</v>
      </c>
      <c r="I1334" s="8">
        <v>917</v>
      </c>
      <c r="J1334" s="8">
        <v>646</v>
      </c>
      <c r="K1334" s="8">
        <v>149</v>
      </c>
      <c r="L1334" s="8">
        <v>790</v>
      </c>
      <c r="M1334" s="8">
        <v>1450</v>
      </c>
      <c r="N1334" s="8">
        <v>262</v>
      </c>
      <c r="O1334" s="8">
        <v>1707</v>
      </c>
    </row>
    <row r="1335" spans="2:35" x14ac:dyDescent="0.35">
      <c r="F1335" s="3" t="s">
        <v>11</v>
      </c>
      <c r="G1335" s="8">
        <v>232</v>
      </c>
      <c r="H1335" s="8">
        <v>417</v>
      </c>
      <c r="I1335" s="8">
        <v>651</v>
      </c>
      <c r="J1335" s="8">
        <v>142</v>
      </c>
      <c r="K1335" s="8">
        <v>344</v>
      </c>
      <c r="L1335" s="8">
        <v>480</v>
      </c>
      <c r="M1335" s="8">
        <v>373</v>
      </c>
      <c r="N1335" s="8">
        <v>759</v>
      </c>
      <c r="O1335" s="8">
        <v>1130</v>
      </c>
    </row>
    <row r="1336" spans="2:35" x14ac:dyDescent="0.35">
      <c r="E1336" s="3" t="s">
        <v>12</v>
      </c>
      <c r="F1336" s="3" t="s">
        <v>10</v>
      </c>
      <c r="G1336" s="8">
        <v>648</v>
      </c>
      <c r="H1336" s="8">
        <v>332</v>
      </c>
      <c r="I1336" s="8">
        <v>984</v>
      </c>
      <c r="J1336" s="8">
        <v>808</v>
      </c>
      <c r="K1336" s="8">
        <v>430</v>
      </c>
      <c r="L1336" s="8">
        <v>1236</v>
      </c>
      <c r="M1336" s="8">
        <v>1455</v>
      </c>
      <c r="N1336" s="8">
        <v>764</v>
      </c>
      <c r="O1336" s="8">
        <v>2218</v>
      </c>
    </row>
    <row r="1337" spans="2:35" x14ac:dyDescent="0.35">
      <c r="F1337" s="3" t="s">
        <v>11</v>
      </c>
      <c r="G1337" s="8">
        <v>320</v>
      </c>
      <c r="H1337" s="8">
        <v>1076</v>
      </c>
      <c r="I1337" s="8">
        <v>1398</v>
      </c>
      <c r="J1337" s="8">
        <v>252</v>
      </c>
      <c r="K1337" s="8">
        <v>969</v>
      </c>
      <c r="L1337" s="8">
        <v>1222</v>
      </c>
      <c r="M1337" s="8">
        <v>574</v>
      </c>
      <c r="N1337" s="8">
        <v>2042</v>
      </c>
      <c r="O1337" s="8">
        <v>2618</v>
      </c>
    </row>
    <row r="1338" spans="2:35" x14ac:dyDescent="0.35">
      <c r="B1338" s="3" t="s">
        <v>51</v>
      </c>
      <c r="C1338" s="3" t="s">
        <v>7</v>
      </c>
      <c r="D1338" s="3" t="s">
        <v>8</v>
      </c>
      <c r="E1338" s="3" t="s">
        <v>9</v>
      </c>
      <c r="F1338" s="3" t="s">
        <v>10</v>
      </c>
      <c r="G1338" s="8">
        <v>57</v>
      </c>
      <c r="H1338" s="8">
        <v>0</v>
      </c>
      <c r="I1338" s="8">
        <v>57</v>
      </c>
      <c r="J1338" s="8">
        <v>53</v>
      </c>
      <c r="K1338" s="8">
        <v>0</v>
      </c>
      <c r="L1338" s="8">
        <v>53</v>
      </c>
      <c r="M1338" s="8">
        <v>109</v>
      </c>
      <c r="N1338" s="8">
        <v>0</v>
      </c>
      <c r="O1338" s="8">
        <v>109</v>
      </c>
      <c r="P1338" s="5" t="str">
        <f>B1338</f>
        <v>Loddon (S)</v>
      </c>
      <c r="Q1338" s="13">
        <f>I1370/SUM(I1370:I1373)*100</f>
        <v>30.324909747292416</v>
      </c>
      <c r="R1338" s="13">
        <f>L1370/SUM(L1370:L1373)*100</f>
        <v>36.764705882352942</v>
      </c>
      <c r="S1338" s="13">
        <f>L1358/SUM(L1358:L1361)*100</f>
        <v>16.666666666666664</v>
      </c>
      <c r="T1338" s="13">
        <f>L1346/SUM(L1346:L1349)*100</f>
        <v>38.306451612903224</v>
      </c>
      <c r="U1338" s="13">
        <f>O1362/SUM(O1362:O1365)*100</f>
        <v>52.380952380952387</v>
      </c>
      <c r="V1338" s="13">
        <f>O1366/SUM(O1366:O1369)*100</f>
        <v>22.388059701492537</v>
      </c>
      <c r="W1338" s="13">
        <f>M1370/SUM(M1370:M1373)*100</f>
        <v>51.367781155015201</v>
      </c>
      <c r="X1338" s="13">
        <f>N1370/SUM(N1370:N1373)*100</f>
        <v>9.3333333333333339</v>
      </c>
      <c r="Y1338" s="13">
        <f>O1370/SUM(O1370:O1373)*100</f>
        <v>33.394495412844037</v>
      </c>
      <c r="AA1338" s="13">
        <f>I1370</f>
        <v>84</v>
      </c>
      <c r="AB1338" s="13">
        <f>L1370</f>
        <v>100</v>
      </c>
      <c r="AC1338" s="13">
        <f>L1358</f>
        <v>3</v>
      </c>
      <c r="AD1338" s="13">
        <f>L1346</f>
        <v>95</v>
      </c>
      <c r="AE1338" s="13">
        <f>O1362</f>
        <v>110</v>
      </c>
      <c r="AF1338" s="13">
        <f>O1366</f>
        <v>75</v>
      </c>
      <c r="AG1338" s="13">
        <f>M1370</f>
        <v>169</v>
      </c>
      <c r="AH1338" s="13">
        <f>N1370</f>
        <v>21</v>
      </c>
      <c r="AI1338" s="13">
        <f>O1370</f>
        <v>182</v>
      </c>
    </row>
    <row r="1339" spans="2:35" x14ac:dyDescent="0.35">
      <c r="F1339" s="3" t="s">
        <v>11</v>
      </c>
      <c r="G1339" s="8">
        <v>7</v>
      </c>
      <c r="H1339" s="8">
        <v>4</v>
      </c>
      <c r="I1339" s="8">
        <v>17</v>
      </c>
      <c r="J1339" s="8">
        <v>4</v>
      </c>
      <c r="K1339" s="8">
        <v>0</v>
      </c>
      <c r="L1339" s="8">
        <v>5</v>
      </c>
      <c r="M1339" s="8">
        <v>13</v>
      </c>
      <c r="N1339" s="8">
        <v>13</v>
      </c>
      <c r="O1339" s="8">
        <v>23</v>
      </c>
    </row>
    <row r="1340" spans="2:35" x14ac:dyDescent="0.35">
      <c r="E1340" s="3" t="s">
        <v>12</v>
      </c>
      <c r="F1340" s="3" t="s">
        <v>10</v>
      </c>
      <c r="G1340" s="8">
        <v>25</v>
      </c>
      <c r="H1340" s="8">
        <v>0</v>
      </c>
      <c r="I1340" s="8">
        <v>24</v>
      </c>
      <c r="J1340" s="8">
        <v>34</v>
      </c>
      <c r="K1340" s="8">
        <v>0</v>
      </c>
      <c r="L1340" s="8">
        <v>34</v>
      </c>
      <c r="M1340" s="8">
        <v>54</v>
      </c>
      <c r="N1340" s="8">
        <v>0</v>
      </c>
      <c r="O1340" s="8">
        <v>56</v>
      </c>
    </row>
    <row r="1341" spans="2:35" x14ac:dyDescent="0.35">
      <c r="F1341" s="3" t="s">
        <v>11</v>
      </c>
      <c r="G1341" s="8">
        <v>3</v>
      </c>
      <c r="H1341" s="8">
        <v>12</v>
      </c>
      <c r="I1341" s="8">
        <v>14</v>
      </c>
      <c r="J1341" s="8">
        <v>0</v>
      </c>
      <c r="K1341" s="8">
        <v>4</v>
      </c>
      <c r="L1341" s="8">
        <v>4</v>
      </c>
      <c r="M1341" s="8">
        <v>3</v>
      </c>
      <c r="N1341" s="8">
        <v>13</v>
      </c>
      <c r="O1341" s="8">
        <v>22</v>
      </c>
    </row>
    <row r="1342" spans="2:35" x14ac:dyDescent="0.35">
      <c r="D1342" s="3" t="s">
        <v>13</v>
      </c>
      <c r="E1342" s="3" t="s">
        <v>9</v>
      </c>
      <c r="F1342" s="3" t="s">
        <v>10</v>
      </c>
      <c r="G1342" s="8">
        <v>24</v>
      </c>
      <c r="H1342" s="8">
        <v>5</v>
      </c>
      <c r="I1342" s="8">
        <v>28</v>
      </c>
      <c r="J1342" s="8">
        <v>36</v>
      </c>
      <c r="K1342" s="8">
        <v>10</v>
      </c>
      <c r="L1342" s="8">
        <v>47</v>
      </c>
      <c r="M1342" s="8">
        <v>56</v>
      </c>
      <c r="N1342" s="8">
        <v>16</v>
      </c>
      <c r="O1342" s="8">
        <v>72</v>
      </c>
    </row>
    <row r="1343" spans="2:35" x14ac:dyDescent="0.35">
      <c r="F1343" s="3" t="s">
        <v>11</v>
      </c>
      <c r="G1343" s="8">
        <v>0</v>
      </c>
      <c r="H1343" s="8">
        <v>18</v>
      </c>
      <c r="I1343" s="8">
        <v>18</v>
      </c>
      <c r="J1343" s="8">
        <v>4</v>
      </c>
      <c r="K1343" s="8">
        <v>13</v>
      </c>
      <c r="L1343" s="8">
        <v>16</v>
      </c>
      <c r="M1343" s="8">
        <v>9</v>
      </c>
      <c r="N1343" s="8">
        <v>26</v>
      </c>
      <c r="O1343" s="8">
        <v>35</v>
      </c>
    </row>
    <row r="1344" spans="2:35" x14ac:dyDescent="0.35">
      <c r="E1344" s="3" t="s">
        <v>12</v>
      </c>
      <c r="F1344" s="3" t="s">
        <v>10</v>
      </c>
      <c r="G1344" s="8">
        <v>12</v>
      </c>
      <c r="H1344" s="8">
        <v>14</v>
      </c>
      <c r="I1344" s="8">
        <v>24</v>
      </c>
      <c r="J1344" s="8">
        <v>24</v>
      </c>
      <c r="K1344" s="8">
        <v>15</v>
      </c>
      <c r="L1344" s="8">
        <v>39</v>
      </c>
      <c r="M1344" s="8">
        <v>41</v>
      </c>
      <c r="N1344" s="8">
        <v>33</v>
      </c>
      <c r="O1344" s="8">
        <v>70</v>
      </c>
    </row>
    <row r="1345" spans="3:15" x14ac:dyDescent="0.35">
      <c r="F1345" s="3" t="s">
        <v>11</v>
      </c>
      <c r="G1345" s="8">
        <v>34</v>
      </c>
      <c r="H1345" s="8">
        <v>59</v>
      </c>
      <c r="I1345" s="8">
        <v>96</v>
      </c>
      <c r="J1345" s="8">
        <v>12</v>
      </c>
      <c r="K1345" s="8">
        <v>48</v>
      </c>
      <c r="L1345" s="8">
        <v>58</v>
      </c>
      <c r="M1345" s="8">
        <v>44</v>
      </c>
      <c r="N1345" s="8">
        <v>108</v>
      </c>
      <c r="O1345" s="8">
        <v>149</v>
      </c>
    </row>
    <row r="1346" spans="3:15" x14ac:dyDescent="0.35">
      <c r="D1346" s="3" t="s">
        <v>3</v>
      </c>
      <c r="E1346" s="3" t="s">
        <v>9</v>
      </c>
      <c r="F1346" s="3" t="s">
        <v>10</v>
      </c>
      <c r="G1346" s="8">
        <v>78</v>
      </c>
      <c r="H1346" s="8">
        <v>5</v>
      </c>
      <c r="I1346" s="8">
        <v>84</v>
      </c>
      <c r="J1346" s="8">
        <v>88</v>
      </c>
      <c r="K1346" s="8">
        <v>10</v>
      </c>
      <c r="L1346" s="8">
        <v>95</v>
      </c>
      <c r="M1346" s="8">
        <v>169</v>
      </c>
      <c r="N1346" s="8">
        <v>16</v>
      </c>
      <c r="O1346" s="8">
        <v>186</v>
      </c>
    </row>
    <row r="1347" spans="3:15" x14ac:dyDescent="0.35">
      <c r="F1347" s="3" t="s">
        <v>11</v>
      </c>
      <c r="G1347" s="8">
        <v>8</v>
      </c>
      <c r="H1347" s="8">
        <v>22</v>
      </c>
      <c r="I1347" s="8">
        <v>31</v>
      </c>
      <c r="J1347" s="8">
        <v>9</v>
      </c>
      <c r="K1347" s="8">
        <v>12</v>
      </c>
      <c r="L1347" s="8">
        <v>21</v>
      </c>
      <c r="M1347" s="8">
        <v>17</v>
      </c>
      <c r="N1347" s="8">
        <v>39</v>
      </c>
      <c r="O1347" s="8">
        <v>59</v>
      </c>
    </row>
    <row r="1348" spans="3:15" x14ac:dyDescent="0.35">
      <c r="E1348" s="3" t="s">
        <v>12</v>
      </c>
      <c r="F1348" s="3" t="s">
        <v>10</v>
      </c>
      <c r="G1348" s="8">
        <v>35</v>
      </c>
      <c r="H1348" s="8">
        <v>11</v>
      </c>
      <c r="I1348" s="8">
        <v>54</v>
      </c>
      <c r="J1348" s="8">
        <v>57</v>
      </c>
      <c r="K1348" s="8">
        <v>15</v>
      </c>
      <c r="L1348" s="8">
        <v>71</v>
      </c>
      <c r="M1348" s="8">
        <v>94</v>
      </c>
      <c r="N1348" s="8">
        <v>28</v>
      </c>
      <c r="O1348" s="8">
        <v>120</v>
      </c>
    </row>
    <row r="1349" spans="3:15" x14ac:dyDescent="0.35">
      <c r="F1349" s="3" t="s">
        <v>11</v>
      </c>
      <c r="G1349" s="8">
        <v>35</v>
      </c>
      <c r="H1349" s="8">
        <v>75</v>
      </c>
      <c r="I1349" s="8">
        <v>108</v>
      </c>
      <c r="J1349" s="8">
        <v>12</v>
      </c>
      <c r="K1349" s="8">
        <v>49</v>
      </c>
      <c r="L1349" s="8">
        <v>61</v>
      </c>
      <c r="M1349" s="8">
        <v>49</v>
      </c>
      <c r="N1349" s="8">
        <v>126</v>
      </c>
      <c r="O1349" s="8">
        <v>171</v>
      </c>
    </row>
    <row r="1350" spans="3:15" x14ac:dyDescent="0.35">
      <c r="C1350" s="3" t="s">
        <v>14</v>
      </c>
      <c r="D1350" s="3" t="s">
        <v>8</v>
      </c>
      <c r="E1350" s="3" t="s">
        <v>9</v>
      </c>
      <c r="F1350" s="3" t="s">
        <v>10</v>
      </c>
      <c r="G1350" s="8">
        <v>0</v>
      </c>
      <c r="H1350" s="8">
        <v>0</v>
      </c>
      <c r="I1350" s="8">
        <v>0</v>
      </c>
      <c r="J1350" s="8">
        <v>0</v>
      </c>
      <c r="K1350" s="8">
        <v>0</v>
      </c>
      <c r="L1350" s="8">
        <v>0</v>
      </c>
      <c r="M1350" s="8">
        <v>0</v>
      </c>
      <c r="N1350" s="8">
        <v>0</v>
      </c>
      <c r="O1350" s="8">
        <v>0</v>
      </c>
    </row>
    <row r="1351" spans="3:15" x14ac:dyDescent="0.35">
      <c r="F1351" s="3" t="s">
        <v>11</v>
      </c>
      <c r="G1351" s="8">
        <v>0</v>
      </c>
      <c r="H1351" s="8">
        <v>0</v>
      </c>
      <c r="I1351" s="8">
        <v>0</v>
      </c>
      <c r="J1351" s="8">
        <v>0</v>
      </c>
      <c r="K1351" s="8">
        <v>0</v>
      </c>
      <c r="L1351" s="8">
        <v>0</v>
      </c>
      <c r="M1351" s="8">
        <v>0</v>
      </c>
      <c r="N1351" s="8">
        <v>0</v>
      </c>
      <c r="O1351" s="8">
        <v>0</v>
      </c>
    </row>
    <row r="1352" spans="3:15" x14ac:dyDescent="0.35">
      <c r="E1352" s="3" t="s">
        <v>12</v>
      </c>
      <c r="F1352" s="3" t="s">
        <v>10</v>
      </c>
      <c r="G1352" s="8">
        <v>0</v>
      </c>
      <c r="H1352" s="8">
        <v>0</v>
      </c>
      <c r="I1352" s="8">
        <v>0</v>
      </c>
      <c r="J1352" s="8">
        <v>0</v>
      </c>
      <c r="K1352" s="8">
        <v>0</v>
      </c>
      <c r="L1352" s="8">
        <v>0</v>
      </c>
      <c r="M1352" s="8">
        <v>0</v>
      </c>
      <c r="N1352" s="8">
        <v>0</v>
      </c>
      <c r="O1352" s="8">
        <v>0</v>
      </c>
    </row>
    <row r="1353" spans="3:15" x14ac:dyDescent="0.35">
      <c r="F1353" s="3" t="s">
        <v>11</v>
      </c>
      <c r="G1353" s="8">
        <v>0</v>
      </c>
      <c r="H1353" s="8">
        <v>0</v>
      </c>
      <c r="I1353" s="8">
        <v>0</v>
      </c>
      <c r="J1353" s="8">
        <v>0</v>
      </c>
      <c r="K1353" s="8">
        <v>0</v>
      </c>
      <c r="L1353" s="8">
        <v>0</v>
      </c>
      <c r="M1353" s="8">
        <v>0</v>
      </c>
      <c r="N1353" s="8">
        <v>0</v>
      </c>
      <c r="O1353" s="8">
        <v>0</v>
      </c>
    </row>
    <row r="1354" spans="3:15" x14ac:dyDescent="0.35">
      <c r="D1354" s="3" t="s">
        <v>13</v>
      </c>
      <c r="E1354" s="3" t="s">
        <v>9</v>
      </c>
      <c r="F1354" s="3" t="s">
        <v>10</v>
      </c>
      <c r="G1354" s="8">
        <v>0</v>
      </c>
      <c r="H1354" s="8">
        <v>0</v>
      </c>
      <c r="I1354" s="8">
        <v>0</v>
      </c>
      <c r="J1354" s="8">
        <v>0</v>
      </c>
      <c r="K1354" s="8">
        <v>0</v>
      </c>
      <c r="L1354" s="8">
        <v>0</v>
      </c>
      <c r="M1354" s="8">
        <v>0</v>
      </c>
      <c r="N1354" s="8">
        <v>0</v>
      </c>
      <c r="O1354" s="8">
        <v>0</v>
      </c>
    </row>
    <row r="1355" spans="3:15" x14ac:dyDescent="0.35">
      <c r="F1355" s="3" t="s">
        <v>11</v>
      </c>
      <c r="G1355" s="8">
        <v>0</v>
      </c>
      <c r="H1355" s="8">
        <v>0</v>
      </c>
      <c r="I1355" s="8">
        <v>0</v>
      </c>
      <c r="J1355" s="8">
        <v>0</v>
      </c>
      <c r="K1355" s="8">
        <v>4</v>
      </c>
      <c r="L1355" s="8">
        <v>4</v>
      </c>
      <c r="M1355" s="8">
        <v>0</v>
      </c>
      <c r="N1355" s="8">
        <v>4</v>
      </c>
      <c r="O1355" s="8">
        <v>4</v>
      </c>
    </row>
    <row r="1356" spans="3:15" x14ac:dyDescent="0.35">
      <c r="E1356" s="3" t="s">
        <v>12</v>
      </c>
      <c r="F1356" s="3" t="s">
        <v>10</v>
      </c>
      <c r="G1356" s="8">
        <v>0</v>
      </c>
      <c r="H1356" s="8">
        <v>0</v>
      </c>
      <c r="I1356" s="8">
        <v>0</v>
      </c>
      <c r="J1356" s="8">
        <v>0</v>
      </c>
      <c r="K1356" s="8">
        <v>8</v>
      </c>
      <c r="L1356" s="8">
        <v>8</v>
      </c>
      <c r="M1356" s="8">
        <v>0</v>
      </c>
      <c r="N1356" s="8">
        <v>8</v>
      </c>
      <c r="O1356" s="8">
        <v>8</v>
      </c>
    </row>
    <row r="1357" spans="3:15" x14ac:dyDescent="0.35">
      <c r="F1357" s="3" t="s">
        <v>11</v>
      </c>
      <c r="G1357" s="8">
        <v>0</v>
      </c>
      <c r="H1357" s="8">
        <v>0</v>
      </c>
      <c r="I1357" s="8">
        <v>0</v>
      </c>
      <c r="J1357" s="8">
        <v>0</v>
      </c>
      <c r="K1357" s="8">
        <v>0</v>
      </c>
      <c r="L1357" s="8">
        <v>0</v>
      </c>
      <c r="M1357" s="8">
        <v>0</v>
      </c>
      <c r="N1357" s="8">
        <v>0</v>
      </c>
      <c r="O1357" s="8">
        <v>0</v>
      </c>
    </row>
    <row r="1358" spans="3:15" x14ac:dyDescent="0.35">
      <c r="D1358" s="3" t="s">
        <v>3</v>
      </c>
      <c r="E1358" s="3" t="s">
        <v>9</v>
      </c>
      <c r="F1358" s="3" t="s">
        <v>10</v>
      </c>
      <c r="G1358" s="8">
        <v>0</v>
      </c>
      <c r="H1358" s="8">
        <v>0</v>
      </c>
      <c r="I1358" s="8">
        <v>0</v>
      </c>
      <c r="J1358" s="8">
        <v>0</v>
      </c>
      <c r="K1358" s="8">
        <v>3</v>
      </c>
      <c r="L1358" s="8">
        <v>3</v>
      </c>
      <c r="M1358" s="8">
        <v>0</v>
      </c>
      <c r="N1358" s="8">
        <v>3</v>
      </c>
      <c r="O1358" s="8">
        <v>3</v>
      </c>
    </row>
    <row r="1359" spans="3:15" x14ac:dyDescent="0.35">
      <c r="F1359" s="3" t="s">
        <v>11</v>
      </c>
      <c r="G1359" s="8">
        <v>0</v>
      </c>
      <c r="H1359" s="8">
        <v>0</v>
      </c>
      <c r="I1359" s="8">
        <v>0</v>
      </c>
      <c r="J1359" s="8">
        <v>0</v>
      </c>
      <c r="K1359" s="8">
        <v>9</v>
      </c>
      <c r="L1359" s="8">
        <v>9</v>
      </c>
      <c r="M1359" s="8">
        <v>0</v>
      </c>
      <c r="N1359" s="8">
        <v>9</v>
      </c>
      <c r="O1359" s="8">
        <v>9</v>
      </c>
    </row>
    <row r="1360" spans="3:15" x14ac:dyDescent="0.35">
      <c r="E1360" s="3" t="s">
        <v>12</v>
      </c>
      <c r="F1360" s="3" t="s">
        <v>10</v>
      </c>
      <c r="G1360" s="8">
        <v>0</v>
      </c>
      <c r="H1360" s="8">
        <v>0</v>
      </c>
      <c r="I1360" s="8">
        <v>0</v>
      </c>
      <c r="J1360" s="8">
        <v>0</v>
      </c>
      <c r="K1360" s="8">
        <v>6</v>
      </c>
      <c r="L1360" s="8">
        <v>6</v>
      </c>
      <c r="M1360" s="8">
        <v>0</v>
      </c>
      <c r="N1360" s="8">
        <v>6</v>
      </c>
      <c r="O1360" s="8">
        <v>6</v>
      </c>
    </row>
    <row r="1361" spans="2:35" x14ac:dyDescent="0.35">
      <c r="F1361" s="3" t="s">
        <v>11</v>
      </c>
      <c r="G1361" s="8">
        <v>0</v>
      </c>
      <c r="H1361" s="8">
        <v>0</v>
      </c>
      <c r="I1361" s="8">
        <v>0</v>
      </c>
      <c r="J1361" s="8">
        <v>0</v>
      </c>
      <c r="K1361" s="8">
        <v>0</v>
      </c>
      <c r="L1361" s="8">
        <v>0</v>
      </c>
      <c r="M1361" s="8">
        <v>0</v>
      </c>
      <c r="N1361" s="8">
        <v>0</v>
      </c>
      <c r="O1361" s="8">
        <v>0</v>
      </c>
    </row>
    <row r="1362" spans="2:35" x14ac:dyDescent="0.35">
      <c r="C1362" s="3" t="s">
        <v>3</v>
      </c>
      <c r="D1362" s="3" t="s">
        <v>8</v>
      </c>
      <c r="E1362" s="3" t="s">
        <v>9</v>
      </c>
      <c r="F1362" s="3" t="s">
        <v>10</v>
      </c>
      <c r="G1362" s="8">
        <v>57</v>
      </c>
      <c r="H1362" s="8">
        <v>0</v>
      </c>
      <c r="I1362" s="8">
        <v>57</v>
      </c>
      <c r="J1362" s="8">
        <v>53</v>
      </c>
      <c r="K1362" s="8">
        <v>0</v>
      </c>
      <c r="L1362" s="8">
        <v>53</v>
      </c>
      <c r="M1362" s="8">
        <v>109</v>
      </c>
      <c r="N1362" s="8">
        <v>0</v>
      </c>
      <c r="O1362" s="8">
        <v>110</v>
      </c>
    </row>
    <row r="1363" spans="2:35" x14ac:dyDescent="0.35">
      <c r="F1363" s="3" t="s">
        <v>11</v>
      </c>
      <c r="G1363" s="8">
        <v>7</v>
      </c>
      <c r="H1363" s="8">
        <v>4</v>
      </c>
      <c r="I1363" s="8">
        <v>17</v>
      </c>
      <c r="J1363" s="8">
        <v>4</v>
      </c>
      <c r="K1363" s="8">
        <v>0</v>
      </c>
      <c r="L1363" s="8">
        <v>9</v>
      </c>
      <c r="M1363" s="8">
        <v>13</v>
      </c>
      <c r="N1363" s="8">
        <v>9</v>
      </c>
      <c r="O1363" s="8">
        <v>25</v>
      </c>
    </row>
    <row r="1364" spans="2:35" x14ac:dyDescent="0.35">
      <c r="E1364" s="3" t="s">
        <v>12</v>
      </c>
      <c r="F1364" s="3" t="s">
        <v>10</v>
      </c>
      <c r="G1364" s="8">
        <v>25</v>
      </c>
      <c r="H1364" s="8">
        <v>0</v>
      </c>
      <c r="I1364" s="8">
        <v>24</v>
      </c>
      <c r="J1364" s="8">
        <v>34</v>
      </c>
      <c r="K1364" s="8">
        <v>0</v>
      </c>
      <c r="L1364" s="8">
        <v>32</v>
      </c>
      <c r="M1364" s="8">
        <v>54</v>
      </c>
      <c r="N1364" s="8">
        <v>6</v>
      </c>
      <c r="O1364" s="8">
        <v>57</v>
      </c>
    </row>
    <row r="1365" spans="2:35" x14ac:dyDescent="0.35">
      <c r="F1365" s="3" t="s">
        <v>11</v>
      </c>
      <c r="G1365" s="8">
        <v>3</v>
      </c>
      <c r="H1365" s="8">
        <v>12</v>
      </c>
      <c r="I1365" s="8">
        <v>14</v>
      </c>
      <c r="J1365" s="8">
        <v>0</v>
      </c>
      <c r="K1365" s="8">
        <v>4</v>
      </c>
      <c r="L1365" s="8">
        <v>4</v>
      </c>
      <c r="M1365" s="8">
        <v>3</v>
      </c>
      <c r="N1365" s="8">
        <v>19</v>
      </c>
      <c r="O1365" s="8">
        <v>18</v>
      </c>
    </row>
    <row r="1366" spans="2:35" x14ac:dyDescent="0.35">
      <c r="D1366" s="3" t="s">
        <v>13</v>
      </c>
      <c r="E1366" s="3" t="s">
        <v>9</v>
      </c>
      <c r="F1366" s="3" t="s">
        <v>10</v>
      </c>
      <c r="G1366" s="8">
        <v>24</v>
      </c>
      <c r="H1366" s="8">
        <v>5</v>
      </c>
      <c r="I1366" s="8">
        <v>28</v>
      </c>
      <c r="J1366" s="8">
        <v>36</v>
      </c>
      <c r="K1366" s="8">
        <v>11</v>
      </c>
      <c r="L1366" s="8">
        <v>46</v>
      </c>
      <c r="M1366" s="8">
        <v>56</v>
      </c>
      <c r="N1366" s="8">
        <v>19</v>
      </c>
      <c r="O1366" s="8">
        <v>75</v>
      </c>
    </row>
    <row r="1367" spans="2:35" x14ac:dyDescent="0.35">
      <c r="F1367" s="3" t="s">
        <v>11</v>
      </c>
      <c r="G1367" s="8">
        <v>0</v>
      </c>
      <c r="H1367" s="8">
        <v>18</v>
      </c>
      <c r="I1367" s="8">
        <v>18</v>
      </c>
      <c r="J1367" s="8">
        <v>4</v>
      </c>
      <c r="K1367" s="8">
        <v>19</v>
      </c>
      <c r="L1367" s="8">
        <v>24</v>
      </c>
      <c r="M1367" s="8">
        <v>9</v>
      </c>
      <c r="N1367" s="8">
        <v>38</v>
      </c>
      <c r="O1367" s="8">
        <v>37</v>
      </c>
    </row>
    <row r="1368" spans="2:35" x14ac:dyDescent="0.35">
      <c r="E1368" s="3" t="s">
        <v>12</v>
      </c>
      <c r="F1368" s="3" t="s">
        <v>10</v>
      </c>
      <c r="G1368" s="8">
        <v>12</v>
      </c>
      <c r="H1368" s="8">
        <v>14</v>
      </c>
      <c r="I1368" s="8">
        <v>24</v>
      </c>
      <c r="J1368" s="8">
        <v>24</v>
      </c>
      <c r="K1368" s="8">
        <v>17</v>
      </c>
      <c r="L1368" s="8">
        <v>44</v>
      </c>
      <c r="M1368" s="8">
        <v>41</v>
      </c>
      <c r="N1368" s="8">
        <v>33</v>
      </c>
      <c r="O1368" s="8">
        <v>74</v>
      </c>
    </row>
    <row r="1369" spans="2:35" x14ac:dyDescent="0.35">
      <c r="F1369" s="3" t="s">
        <v>11</v>
      </c>
      <c r="G1369" s="8">
        <v>34</v>
      </c>
      <c r="H1369" s="8">
        <v>59</v>
      </c>
      <c r="I1369" s="8">
        <v>96</v>
      </c>
      <c r="J1369" s="8">
        <v>12</v>
      </c>
      <c r="K1369" s="8">
        <v>48</v>
      </c>
      <c r="L1369" s="8">
        <v>58</v>
      </c>
      <c r="M1369" s="8">
        <v>44</v>
      </c>
      <c r="N1369" s="8">
        <v>108</v>
      </c>
      <c r="O1369" s="8">
        <v>149</v>
      </c>
    </row>
    <row r="1370" spans="2:35" x14ac:dyDescent="0.35">
      <c r="D1370" s="3" t="s">
        <v>3</v>
      </c>
      <c r="E1370" s="3" t="s">
        <v>9</v>
      </c>
      <c r="F1370" s="3" t="s">
        <v>10</v>
      </c>
      <c r="G1370" s="8">
        <v>78</v>
      </c>
      <c r="H1370" s="8">
        <v>5</v>
      </c>
      <c r="I1370" s="8">
        <v>84</v>
      </c>
      <c r="J1370" s="8">
        <v>88</v>
      </c>
      <c r="K1370" s="8">
        <v>16</v>
      </c>
      <c r="L1370" s="8">
        <v>100</v>
      </c>
      <c r="M1370" s="8">
        <v>169</v>
      </c>
      <c r="N1370" s="8">
        <v>21</v>
      </c>
      <c r="O1370" s="8">
        <v>182</v>
      </c>
    </row>
    <row r="1371" spans="2:35" x14ac:dyDescent="0.35">
      <c r="F1371" s="3" t="s">
        <v>11</v>
      </c>
      <c r="G1371" s="8">
        <v>8</v>
      </c>
      <c r="H1371" s="8">
        <v>22</v>
      </c>
      <c r="I1371" s="8">
        <v>31</v>
      </c>
      <c r="J1371" s="8">
        <v>9</v>
      </c>
      <c r="K1371" s="8">
        <v>22</v>
      </c>
      <c r="L1371" s="8">
        <v>33</v>
      </c>
      <c r="M1371" s="8">
        <v>17</v>
      </c>
      <c r="N1371" s="8">
        <v>48</v>
      </c>
      <c r="O1371" s="8">
        <v>64</v>
      </c>
    </row>
    <row r="1372" spans="2:35" x14ac:dyDescent="0.35">
      <c r="E1372" s="3" t="s">
        <v>12</v>
      </c>
      <c r="F1372" s="3" t="s">
        <v>10</v>
      </c>
      <c r="G1372" s="8">
        <v>35</v>
      </c>
      <c r="H1372" s="8">
        <v>11</v>
      </c>
      <c r="I1372" s="8">
        <v>54</v>
      </c>
      <c r="J1372" s="8">
        <v>57</v>
      </c>
      <c r="K1372" s="8">
        <v>20</v>
      </c>
      <c r="L1372" s="8">
        <v>78</v>
      </c>
      <c r="M1372" s="8">
        <v>94</v>
      </c>
      <c r="N1372" s="8">
        <v>34</v>
      </c>
      <c r="O1372" s="8">
        <v>127</v>
      </c>
    </row>
    <row r="1373" spans="2:35" x14ac:dyDescent="0.35">
      <c r="F1373" s="3" t="s">
        <v>11</v>
      </c>
      <c r="G1373" s="8">
        <v>35</v>
      </c>
      <c r="H1373" s="8">
        <v>75</v>
      </c>
      <c r="I1373" s="8">
        <v>108</v>
      </c>
      <c r="J1373" s="8">
        <v>12</v>
      </c>
      <c r="K1373" s="8">
        <v>48</v>
      </c>
      <c r="L1373" s="8">
        <v>61</v>
      </c>
      <c r="M1373" s="8">
        <v>49</v>
      </c>
      <c r="N1373" s="8">
        <v>122</v>
      </c>
      <c r="O1373" s="8">
        <v>172</v>
      </c>
    </row>
    <row r="1374" spans="2:35" x14ac:dyDescent="0.35">
      <c r="B1374" s="3" t="s">
        <v>52</v>
      </c>
      <c r="C1374" s="3" t="s">
        <v>7</v>
      </c>
      <c r="D1374" s="3" t="s">
        <v>8</v>
      </c>
      <c r="E1374" s="3" t="s">
        <v>9</v>
      </c>
      <c r="F1374" s="3" t="s">
        <v>10</v>
      </c>
      <c r="G1374" s="8">
        <v>559</v>
      </c>
      <c r="H1374" s="8">
        <v>0</v>
      </c>
      <c r="I1374" s="8">
        <v>564</v>
      </c>
      <c r="J1374" s="8">
        <v>418</v>
      </c>
      <c r="K1374" s="8">
        <v>3</v>
      </c>
      <c r="L1374" s="8">
        <v>425</v>
      </c>
      <c r="M1374" s="8">
        <v>982</v>
      </c>
      <c r="N1374" s="8">
        <v>10</v>
      </c>
      <c r="O1374" s="8">
        <v>986</v>
      </c>
      <c r="P1374" s="5" t="str">
        <f>B1374</f>
        <v>Macedon Ranges (S)</v>
      </c>
      <c r="Q1374" s="13">
        <f>I1406/SUM(I1406:I1409)*100</f>
        <v>33.647680120709168</v>
      </c>
      <c r="R1374" s="13">
        <f>L1406/SUM(L1406:L1409)*100</f>
        <v>29.306585259485392</v>
      </c>
      <c r="S1374" s="13">
        <f>L1394/SUM(L1394:L1397)*100</f>
        <v>12.5</v>
      </c>
      <c r="T1374" s="13">
        <f>L1382/SUM(L1382:L1385)*100</f>
        <v>29.720124389160375</v>
      </c>
      <c r="U1374" s="13">
        <f>O1398/SUM(O1398:O1401)*100</f>
        <v>54.116355653128437</v>
      </c>
      <c r="V1374" s="13">
        <f>O1402/SUM(O1402:O1405)*100</f>
        <v>18.452190598017268</v>
      </c>
      <c r="W1374" s="13">
        <f>M1406/SUM(M1406:M1409)*100</f>
        <v>46.481233243967829</v>
      </c>
      <c r="X1374" s="13">
        <f>N1406/SUM(N1406:N1409)*100</f>
        <v>9.2479674796747968</v>
      </c>
      <c r="Y1374" s="13">
        <f>O1406/SUM(O1406:O1409)*100</f>
        <v>31.548100242522231</v>
      </c>
      <c r="AA1374" s="13">
        <f>I1406</f>
        <v>892</v>
      </c>
      <c r="AB1374" s="13">
        <f>L1406</f>
        <v>672</v>
      </c>
      <c r="AC1374" s="13">
        <f>L1394</f>
        <v>6</v>
      </c>
      <c r="AD1374" s="13">
        <f>L1382</f>
        <v>669</v>
      </c>
      <c r="AE1374" s="13">
        <f>O1398</f>
        <v>986</v>
      </c>
      <c r="AF1374" s="13">
        <f>O1402</f>
        <v>577</v>
      </c>
      <c r="AG1374" s="13">
        <f>M1406</f>
        <v>1387</v>
      </c>
      <c r="AH1374" s="13">
        <f>N1406</f>
        <v>182</v>
      </c>
      <c r="AI1374" s="13">
        <f>O1406</f>
        <v>1561</v>
      </c>
    </row>
    <row r="1375" spans="2:35" x14ac:dyDescent="0.35">
      <c r="F1375" s="3" t="s">
        <v>11</v>
      </c>
      <c r="G1375" s="8">
        <v>41</v>
      </c>
      <c r="H1375" s="8">
        <v>22</v>
      </c>
      <c r="I1375" s="8">
        <v>64</v>
      </c>
      <c r="J1375" s="8">
        <v>14</v>
      </c>
      <c r="K1375" s="8">
        <v>22</v>
      </c>
      <c r="L1375" s="8">
        <v>32</v>
      </c>
      <c r="M1375" s="8">
        <v>54</v>
      </c>
      <c r="N1375" s="8">
        <v>44</v>
      </c>
      <c r="O1375" s="8">
        <v>96</v>
      </c>
    </row>
    <row r="1376" spans="2:35" x14ac:dyDescent="0.35">
      <c r="E1376" s="3" t="s">
        <v>12</v>
      </c>
      <c r="F1376" s="3" t="s">
        <v>10</v>
      </c>
      <c r="G1376" s="8">
        <v>259</v>
      </c>
      <c r="H1376" s="8">
        <v>19</v>
      </c>
      <c r="I1376" s="8">
        <v>275</v>
      </c>
      <c r="J1376" s="8">
        <v>280</v>
      </c>
      <c r="K1376" s="8">
        <v>4</v>
      </c>
      <c r="L1376" s="8">
        <v>286</v>
      </c>
      <c r="M1376" s="8">
        <v>533</v>
      </c>
      <c r="N1376" s="8">
        <v>24</v>
      </c>
      <c r="O1376" s="8">
        <v>557</v>
      </c>
    </row>
    <row r="1377" spans="3:15" x14ac:dyDescent="0.35">
      <c r="F1377" s="3" t="s">
        <v>11</v>
      </c>
      <c r="G1377" s="8">
        <v>46</v>
      </c>
      <c r="H1377" s="8">
        <v>76</v>
      </c>
      <c r="I1377" s="8">
        <v>122</v>
      </c>
      <c r="J1377" s="8">
        <v>15</v>
      </c>
      <c r="K1377" s="8">
        <v>24</v>
      </c>
      <c r="L1377" s="8">
        <v>42</v>
      </c>
      <c r="M1377" s="8">
        <v>64</v>
      </c>
      <c r="N1377" s="8">
        <v>110</v>
      </c>
      <c r="O1377" s="8">
        <v>169</v>
      </c>
    </row>
    <row r="1378" spans="3:15" x14ac:dyDescent="0.35">
      <c r="D1378" s="3" t="s">
        <v>13</v>
      </c>
      <c r="E1378" s="3" t="s">
        <v>9</v>
      </c>
      <c r="F1378" s="3" t="s">
        <v>10</v>
      </c>
      <c r="G1378" s="8">
        <v>232</v>
      </c>
      <c r="H1378" s="8">
        <v>102</v>
      </c>
      <c r="I1378" s="8">
        <v>328</v>
      </c>
      <c r="J1378" s="8">
        <v>174</v>
      </c>
      <c r="K1378" s="8">
        <v>74</v>
      </c>
      <c r="L1378" s="8">
        <v>242</v>
      </c>
      <c r="M1378" s="8">
        <v>401</v>
      </c>
      <c r="N1378" s="8">
        <v>172</v>
      </c>
      <c r="O1378" s="8">
        <v>566</v>
      </c>
    </row>
    <row r="1379" spans="3:15" x14ac:dyDescent="0.35">
      <c r="F1379" s="3" t="s">
        <v>11</v>
      </c>
      <c r="G1379" s="8">
        <v>32</v>
      </c>
      <c r="H1379" s="8">
        <v>71</v>
      </c>
      <c r="I1379" s="8">
        <v>102</v>
      </c>
      <c r="J1379" s="8">
        <v>21</v>
      </c>
      <c r="K1379" s="8">
        <v>48</v>
      </c>
      <c r="L1379" s="8">
        <v>70</v>
      </c>
      <c r="M1379" s="8">
        <v>55</v>
      </c>
      <c r="N1379" s="8">
        <v>115</v>
      </c>
      <c r="O1379" s="8">
        <v>171</v>
      </c>
    </row>
    <row r="1380" spans="3:15" x14ac:dyDescent="0.35">
      <c r="E1380" s="3" t="s">
        <v>12</v>
      </c>
      <c r="F1380" s="3" t="s">
        <v>10</v>
      </c>
      <c r="G1380" s="8">
        <v>302</v>
      </c>
      <c r="H1380" s="8">
        <v>283</v>
      </c>
      <c r="I1380" s="8">
        <v>588</v>
      </c>
      <c r="J1380" s="8">
        <v>339</v>
      </c>
      <c r="K1380" s="8">
        <v>320</v>
      </c>
      <c r="L1380" s="8">
        <v>662</v>
      </c>
      <c r="M1380" s="8">
        <v>647</v>
      </c>
      <c r="N1380" s="8">
        <v>606</v>
      </c>
      <c r="O1380" s="8">
        <v>1251</v>
      </c>
    </row>
    <row r="1381" spans="3:15" x14ac:dyDescent="0.35">
      <c r="F1381" s="3" t="s">
        <v>11</v>
      </c>
      <c r="G1381" s="8">
        <v>122</v>
      </c>
      <c r="H1381" s="8">
        <v>487</v>
      </c>
      <c r="I1381" s="8">
        <v>608</v>
      </c>
      <c r="J1381" s="8">
        <v>120</v>
      </c>
      <c r="K1381" s="8">
        <v>372</v>
      </c>
      <c r="L1381" s="8">
        <v>492</v>
      </c>
      <c r="M1381" s="8">
        <v>244</v>
      </c>
      <c r="N1381" s="8">
        <v>860</v>
      </c>
      <c r="O1381" s="8">
        <v>1101</v>
      </c>
    </row>
    <row r="1382" spans="3:15" x14ac:dyDescent="0.35">
      <c r="D1382" s="3" t="s">
        <v>3</v>
      </c>
      <c r="E1382" s="3" t="s">
        <v>9</v>
      </c>
      <c r="F1382" s="3" t="s">
        <v>10</v>
      </c>
      <c r="G1382" s="8">
        <v>788</v>
      </c>
      <c r="H1382" s="8">
        <v>101</v>
      </c>
      <c r="I1382" s="8">
        <v>892</v>
      </c>
      <c r="J1382" s="8">
        <v>594</v>
      </c>
      <c r="K1382" s="8">
        <v>72</v>
      </c>
      <c r="L1382" s="8">
        <v>669</v>
      </c>
      <c r="M1382" s="8">
        <v>1381</v>
      </c>
      <c r="N1382" s="8">
        <v>173</v>
      </c>
      <c r="O1382" s="8">
        <v>1555</v>
      </c>
    </row>
    <row r="1383" spans="3:15" x14ac:dyDescent="0.35">
      <c r="F1383" s="3" t="s">
        <v>11</v>
      </c>
      <c r="G1383" s="8">
        <v>75</v>
      </c>
      <c r="H1383" s="8">
        <v>92</v>
      </c>
      <c r="I1383" s="8">
        <v>165</v>
      </c>
      <c r="J1383" s="8">
        <v>39</v>
      </c>
      <c r="K1383" s="8">
        <v>68</v>
      </c>
      <c r="L1383" s="8">
        <v>102</v>
      </c>
      <c r="M1383" s="8">
        <v>108</v>
      </c>
      <c r="N1383" s="8">
        <v>161</v>
      </c>
      <c r="O1383" s="8">
        <v>272</v>
      </c>
    </row>
    <row r="1384" spans="3:15" x14ac:dyDescent="0.35">
      <c r="E1384" s="3" t="s">
        <v>12</v>
      </c>
      <c r="F1384" s="3" t="s">
        <v>10</v>
      </c>
      <c r="G1384" s="8">
        <v>557</v>
      </c>
      <c r="H1384" s="8">
        <v>307</v>
      </c>
      <c r="I1384" s="8">
        <v>861</v>
      </c>
      <c r="J1384" s="8">
        <v>623</v>
      </c>
      <c r="K1384" s="8">
        <v>323</v>
      </c>
      <c r="L1384" s="8">
        <v>943</v>
      </c>
      <c r="M1384" s="8">
        <v>1180</v>
      </c>
      <c r="N1384" s="8">
        <v>625</v>
      </c>
      <c r="O1384" s="8">
        <v>1810</v>
      </c>
    </row>
    <row r="1385" spans="3:15" x14ac:dyDescent="0.35">
      <c r="F1385" s="3" t="s">
        <v>11</v>
      </c>
      <c r="G1385" s="8">
        <v>169</v>
      </c>
      <c r="H1385" s="8">
        <v>566</v>
      </c>
      <c r="I1385" s="8">
        <v>733</v>
      </c>
      <c r="J1385" s="8">
        <v>138</v>
      </c>
      <c r="K1385" s="8">
        <v>398</v>
      </c>
      <c r="L1385" s="8">
        <v>537</v>
      </c>
      <c r="M1385" s="8">
        <v>303</v>
      </c>
      <c r="N1385" s="8">
        <v>963</v>
      </c>
      <c r="O1385" s="8">
        <v>1268</v>
      </c>
    </row>
    <row r="1386" spans="3:15" x14ac:dyDescent="0.35">
      <c r="C1386" s="3" t="s">
        <v>14</v>
      </c>
      <c r="D1386" s="3" t="s">
        <v>8</v>
      </c>
      <c r="E1386" s="3" t="s">
        <v>9</v>
      </c>
      <c r="F1386" s="3" t="s">
        <v>10</v>
      </c>
      <c r="G1386" s="8">
        <v>0</v>
      </c>
      <c r="H1386" s="8">
        <v>0</v>
      </c>
      <c r="I1386" s="8">
        <v>0</v>
      </c>
      <c r="J1386" s="8">
        <v>0</v>
      </c>
      <c r="K1386" s="8">
        <v>0</v>
      </c>
      <c r="L1386" s="8">
        <v>0</v>
      </c>
      <c r="M1386" s="8">
        <v>0</v>
      </c>
      <c r="N1386" s="8">
        <v>0</v>
      </c>
      <c r="O1386" s="8">
        <v>0</v>
      </c>
    </row>
    <row r="1387" spans="3:15" x14ac:dyDescent="0.35">
      <c r="F1387" s="3" t="s">
        <v>11</v>
      </c>
      <c r="G1387" s="8">
        <v>0</v>
      </c>
      <c r="H1387" s="8">
        <v>0</v>
      </c>
      <c r="I1387" s="8">
        <v>0</v>
      </c>
      <c r="J1387" s="8">
        <v>0</v>
      </c>
      <c r="K1387" s="8">
        <v>4</v>
      </c>
      <c r="L1387" s="8">
        <v>4</v>
      </c>
      <c r="M1387" s="8">
        <v>0</v>
      </c>
      <c r="N1387" s="8">
        <v>4</v>
      </c>
      <c r="O1387" s="8">
        <v>4</v>
      </c>
    </row>
    <row r="1388" spans="3:15" x14ac:dyDescent="0.35">
      <c r="E1388" s="3" t="s">
        <v>12</v>
      </c>
      <c r="F1388" s="3" t="s">
        <v>10</v>
      </c>
      <c r="G1388" s="8">
        <v>0</v>
      </c>
      <c r="H1388" s="8">
        <v>0</v>
      </c>
      <c r="I1388" s="8">
        <v>0</v>
      </c>
      <c r="J1388" s="8">
        <v>0</v>
      </c>
      <c r="K1388" s="8">
        <v>0</v>
      </c>
      <c r="L1388" s="8">
        <v>0</v>
      </c>
      <c r="M1388" s="8">
        <v>0</v>
      </c>
      <c r="N1388" s="8">
        <v>0</v>
      </c>
      <c r="O1388" s="8">
        <v>0</v>
      </c>
    </row>
    <row r="1389" spans="3:15" x14ac:dyDescent="0.35">
      <c r="F1389" s="3" t="s">
        <v>11</v>
      </c>
      <c r="G1389" s="8">
        <v>0</v>
      </c>
      <c r="H1389" s="8">
        <v>0</v>
      </c>
      <c r="I1389" s="8">
        <v>0</v>
      </c>
      <c r="J1389" s="8">
        <v>0</v>
      </c>
      <c r="K1389" s="8">
        <v>4</v>
      </c>
      <c r="L1389" s="8">
        <v>4</v>
      </c>
      <c r="M1389" s="8">
        <v>0</v>
      </c>
      <c r="N1389" s="8">
        <v>4</v>
      </c>
      <c r="O1389" s="8">
        <v>4</v>
      </c>
    </row>
    <row r="1390" spans="3:15" x14ac:dyDescent="0.35">
      <c r="D1390" s="3" t="s">
        <v>13</v>
      </c>
      <c r="E1390" s="3" t="s">
        <v>9</v>
      </c>
      <c r="F1390" s="3" t="s">
        <v>10</v>
      </c>
      <c r="G1390" s="8">
        <v>0</v>
      </c>
      <c r="H1390" s="8">
        <v>0</v>
      </c>
      <c r="I1390" s="8">
        <v>0</v>
      </c>
      <c r="J1390" s="8">
        <v>0</v>
      </c>
      <c r="K1390" s="8">
        <v>9</v>
      </c>
      <c r="L1390" s="8">
        <v>6</v>
      </c>
      <c r="M1390" s="8">
        <v>0</v>
      </c>
      <c r="N1390" s="8">
        <v>9</v>
      </c>
      <c r="O1390" s="8">
        <v>6</v>
      </c>
    </row>
    <row r="1391" spans="3:15" x14ac:dyDescent="0.35">
      <c r="F1391" s="3" t="s">
        <v>11</v>
      </c>
      <c r="G1391" s="8">
        <v>0</v>
      </c>
      <c r="H1391" s="8">
        <v>0</v>
      </c>
      <c r="I1391" s="8">
        <v>0</v>
      </c>
      <c r="J1391" s="8">
        <v>0</v>
      </c>
      <c r="K1391" s="8">
        <v>14</v>
      </c>
      <c r="L1391" s="8">
        <v>10</v>
      </c>
      <c r="M1391" s="8">
        <v>0</v>
      </c>
      <c r="N1391" s="8">
        <v>14</v>
      </c>
      <c r="O1391" s="8">
        <v>10</v>
      </c>
    </row>
    <row r="1392" spans="3:15" x14ac:dyDescent="0.35">
      <c r="E1392" s="3" t="s">
        <v>12</v>
      </c>
      <c r="F1392" s="3" t="s">
        <v>10</v>
      </c>
      <c r="G1392" s="8">
        <v>0</v>
      </c>
      <c r="H1392" s="8">
        <v>0</v>
      </c>
      <c r="I1392" s="8">
        <v>0</v>
      </c>
      <c r="J1392" s="8">
        <v>0</v>
      </c>
      <c r="K1392" s="8">
        <v>3</v>
      </c>
      <c r="L1392" s="8">
        <v>3</v>
      </c>
      <c r="M1392" s="8">
        <v>0</v>
      </c>
      <c r="N1392" s="8">
        <v>3</v>
      </c>
      <c r="O1392" s="8">
        <v>3</v>
      </c>
    </row>
    <row r="1393" spans="3:15" x14ac:dyDescent="0.35">
      <c r="F1393" s="3" t="s">
        <v>11</v>
      </c>
      <c r="G1393" s="8">
        <v>0</v>
      </c>
      <c r="H1393" s="8">
        <v>0</v>
      </c>
      <c r="I1393" s="8">
        <v>0</v>
      </c>
      <c r="J1393" s="8">
        <v>0</v>
      </c>
      <c r="K1393" s="8">
        <v>16</v>
      </c>
      <c r="L1393" s="8">
        <v>16</v>
      </c>
      <c r="M1393" s="8">
        <v>0</v>
      </c>
      <c r="N1393" s="8">
        <v>16</v>
      </c>
      <c r="O1393" s="8">
        <v>16</v>
      </c>
    </row>
    <row r="1394" spans="3:15" x14ac:dyDescent="0.35">
      <c r="D1394" s="3" t="s">
        <v>3</v>
      </c>
      <c r="E1394" s="3" t="s">
        <v>9</v>
      </c>
      <c r="F1394" s="3" t="s">
        <v>10</v>
      </c>
      <c r="G1394" s="8">
        <v>0</v>
      </c>
      <c r="H1394" s="8">
        <v>0</v>
      </c>
      <c r="I1394" s="8">
        <v>0</v>
      </c>
      <c r="J1394" s="8">
        <v>0</v>
      </c>
      <c r="K1394" s="8">
        <v>9</v>
      </c>
      <c r="L1394" s="8">
        <v>6</v>
      </c>
      <c r="M1394" s="8">
        <v>0</v>
      </c>
      <c r="N1394" s="8">
        <v>9</v>
      </c>
      <c r="O1394" s="8">
        <v>6</v>
      </c>
    </row>
    <row r="1395" spans="3:15" x14ac:dyDescent="0.35">
      <c r="F1395" s="3" t="s">
        <v>11</v>
      </c>
      <c r="G1395" s="8">
        <v>0</v>
      </c>
      <c r="H1395" s="8">
        <v>0</v>
      </c>
      <c r="I1395" s="8">
        <v>0</v>
      </c>
      <c r="J1395" s="8">
        <v>0</v>
      </c>
      <c r="K1395" s="8">
        <v>17</v>
      </c>
      <c r="L1395" s="8">
        <v>19</v>
      </c>
      <c r="M1395" s="8">
        <v>0</v>
      </c>
      <c r="N1395" s="8">
        <v>17</v>
      </c>
      <c r="O1395" s="8">
        <v>19</v>
      </c>
    </row>
    <row r="1396" spans="3:15" x14ac:dyDescent="0.35">
      <c r="E1396" s="3" t="s">
        <v>12</v>
      </c>
      <c r="F1396" s="3" t="s">
        <v>10</v>
      </c>
      <c r="G1396" s="8">
        <v>0</v>
      </c>
      <c r="H1396" s="8">
        <v>0</v>
      </c>
      <c r="I1396" s="8">
        <v>0</v>
      </c>
      <c r="J1396" s="8">
        <v>0</v>
      </c>
      <c r="K1396" s="8">
        <v>3</v>
      </c>
      <c r="L1396" s="8">
        <v>3</v>
      </c>
      <c r="M1396" s="8">
        <v>0</v>
      </c>
      <c r="N1396" s="8">
        <v>3</v>
      </c>
      <c r="O1396" s="8">
        <v>3</v>
      </c>
    </row>
    <row r="1397" spans="3:15" x14ac:dyDescent="0.35">
      <c r="F1397" s="3" t="s">
        <v>11</v>
      </c>
      <c r="G1397" s="8">
        <v>0</v>
      </c>
      <c r="H1397" s="8">
        <v>0</v>
      </c>
      <c r="I1397" s="8">
        <v>0</v>
      </c>
      <c r="J1397" s="8">
        <v>0</v>
      </c>
      <c r="K1397" s="8">
        <v>20</v>
      </c>
      <c r="L1397" s="8">
        <v>20</v>
      </c>
      <c r="M1397" s="8">
        <v>0</v>
      </c>
      <c r="N1397" s="8">
        <v>20</v>
      </c>
      <c r="O1397" s="8">
        <v>20</v>
      </c>
    </row>
    <row r="1398" spans="3:15" x14ac:dyDescent="0.35">
      <c r="C1398" s="3" t="s">
        <v>3</v>
      </c>
      <c r="D1398" s="3" t="s">
        <v>8</v>
      </c>
      <c r="E1398" s="3" t="s">
        <v>9</v>
      </c>
      <c r="F1398" s="3" t="s">
        <v>10</v>
      </c>
      <c r="G1398" s="8">
        <v>559</v>
      </c>
      <c r="H1398" s="8">
        <v>0</v>
      </c>
      <c r="I1398" s="8">
        <v>564</v>
      </c>
      <c r="J1398" s="8">
        <v>418</v>
      </c>
      <c r="K1398" s="8">
        <v>3</v>
      </c>
      <c r="L1398" s="8">
        <v>425</v>
      </c>
      <c r="M1398" s="8">
        <v>982</v>
      </c>
      <c r="N1398" s="8">
        <v>10</v>
      </c>
      <c r="O1398" s="8">
        <v>986</v>
      </c>
    </row>
    <row r="1399" spans="3:15" x14ac:dyDescent="0.35">
      <c r="F1399" s="3" t="s">
        <v>11</v>
      </c>
      <c r="G1399" s="8">
        <v>41</v>
      </c>
      <c r="H1399" s="8">
        <v>22</v>
      </c>
      <c r="I1399" s="8">
        <v>64</v>
      </c>
      <c r="J1399" s="8">
        <v>14</v>
      </c>
      <c r="K1399" s="8">
        <v>27</v>
      </c>
      <c r="L1399" s="8">
        <v>41</v>
      </c>
      <c r="M1399" s="8">
        <v>54</v>
      </c>
      <c r="N1399" s="8">
        <v>51</v>
      </c>
      <c r="O1399" s="8">
        <v>103</v>
      </c>
    </row>
    <row r="1400" spans="3:15" x14ac:dyDescent="0.35">
      <c r="E1400" s="3" t="s">
        <v>12</v>
      </c>
      <c r="F1400" s="3" t="s">
        <v>10</v>
      </c>
      <c r="G1400" s="8">
        <v>259</v>
      </c>
      <c r="H1400" s="8">
        <v>19</v>
      </c>
      <c r="I1400" s="8">
        <v>275</v>
      </c>
      <c r="J1400" s="8">
        <v>280</v>
      </c>
      <c r="K1400" s="8">
        <v>4</v>
      </c>
      <c r="L1400" s="8">
        <v>286</v>
      </c>
      <c r="M1400" s="8">
        <v>533</v>
      </c>
      <c r="N1400" s="8">
        <v>24</v>
      </c>
      <c r="O1400" s="8">
        <v>557</v>
      </c>
    </row>
    <row r="1401" spans="3:15" x14ac:dyDescent="0.35">
      <c r="F1401" s="3" t="s">
        <v>11</v>
      </c>
      <c r="G1401" s="8">
        <v>46</v>
      </c>
      <c r="H1401" s="8">
        <v>76</v>
      </c>
      <c r="I1401" s="8">
        <v>122</v>
      </c>
      <c r="J1401" s="8">
        <v>15</v>
      </c>
      <c r="K1401" s="8">
        <v>28</v>
      </c>
      <c r="L1401" s="8">
        <v>46</v>
      </c>
      <c r="M1401" s="8">
        <v>64</v>
      </c>
      <c r="N1401" s="8">
        <v>109</v>
      </c>
      <c r="O1401" s="8">
        <v>176</v>
      </c>
    </row>
    <row r="1402" spans="3:15" x14ac:dyDescent="0.35">
      <c r="D1402" s="3" t="s">
        <v>13</v>
      </c>
      <c r="E1402" s="3" t="s">
        <v>9</v>
      </c>
      <c r="F1402" s="3" t="s">
        <v>10</v>
      </c>
      <c r="G1402" s="8">
        <v>232</v>
      </c>
      <c r="H1402" s="8">
        <v>102</v>
      </c>
      <c r="I1402" s="8">
        <v>328</v>
      </c>
      <c r="J1402" s="8">
        <v>175</v>
      </c>
      <c r="K1402" s="8">
        <v>78</v>
      </c>
      <c r="L1402" s="8">
        <v>246</v>
      </c>
      <c r="M1402" s="8">
        <v>401</v>
      </c>
      <c r="N1402" s="8">
        <v>173</v>
      </c>
      <c r="O1402" s="8">
        <v>577</v>
      </c>
    </row>
    <row r="1403" spans="3:15" x14ac:dyDescent="0.35">
      <c r="F1403" s="3" t="s">
        <v>11</v>
      </c>
      <c r="G1403" s="8">
        <v>32</v>
      </c>
      <c r="H1403" s="8">
        <v>71</v>
      </c>
      <c r="I1403" s="8">
        <v>102</v>
      </c>
      <c r="J1403" s="8">
        <v>22</v>
      </c>
      <c r="K1403" s="8">
        <v>59</v>
      </c>
      <c r="L1403" s="8">
        <v>86</v>
      </c>
      <c r="M1403" s="8">
        <v>57</v>
      </c>
      <c r="N1403" s="8">
        <v>128</v>
      </c>
      <c r="O1403" s="8">
        <v>185</v>
      </c>
    </row>
    <row r="1404" spans="3:15" x14ac:dyDescent="0.35">
      <c r="E1404" s="3" t="s">
        <v>12</v>
      </c>
      <c r="F1404" s="3" t="s">
        <v>10</v>
      </c>
      <c r="G1404" s="8">
        <v>302</v>
      </c>
      <c r="H1404" s="8">
        <v>283</v>
      </c>
      <c r="I1404" s="8">
        <v>588</v>
      </c>
      <c r="J1404" s="8">
        <v>339</v>
      </c>
      <c r="K1404" s="8">
        <v>322</v>
      </c>
      <c r="L1404" s="8">
        <v>658</v>
      </c>
      <c r="M1404" s="8">
        <v>647</v>
      </c>
      <c r="N1404" s="8">
        <v>607</v>
      </c>
      <c r="O1404" s="8">
        <v>1246</v>
      </c>
    </row>
    <row r="1405" spans="3:15" x14ac:dyDescent="0.35">
      <c r="F1405" s="3" t="s">
        <v>11</v>
      </c>
      <c r="G1405" s="8">
        <v>122</v>
      </c>
      <c r="H1405" s="8">
        <v>487</v>
      </c>
      <c r="I1405" s="8">
        <v>608</v>
      </c>
      <c r="J1405" s="8">
        <v>120</v>
      </c>
      <c r="K1405" s="8">
        <v>390</v>
      </c>
      <c r="L1405" s="8">
        <v>508</v>
      </c>
      <c r="M1405" s="8">
        <v>244</v>
      </c>
      <c r="N1405" s="8">
        <v>873</v>
      </c>
      <c r="O1405" s="8">
        <v>1119</v>
      </c>
    </row>
    <row r="1406" spans="3:15" x14ac:dyDescent="0.35">
      <c r="D1406" s="3" t="s">
        <v>3</v>
      </c>
      <c r="E1406" s="3" t="s">
        <v>9</v>
      </c>
      <c r="F1406" s="3" t="s">
        <v>10</v>
      </c>
      <c r="G1406" s="8">
        <v>788</v>
      </c>
      <c r="H1406" s="8">
        <v>101</v>
      </c>
      <c r="I1406" s="8">
        <v>892</v>
      </c>
      <c r="J1406" s="8">
        <v>593</v>
      </c>
      <c r="K1406" s="8">
        <v>78</v>
      </c>
      <c r="L1406" s="8">
        <v>672</v>
      </c>
      <c r="M1406" s="8">
        <v>1387</v>
      </c>
      <c r="N1406" s="8">
        <v>182</v>
      </c>
      <c r="O1406" s="8">
        <v>1561</v>
      </c>
    </row>
    <row r="1407" spans="3:15" x14ac:dyDescent="0.35">
      <c r="F1407" s="3" t="s">
        <v>11</v>
      </c>
      <c r="G1407" s="8">
        <v>75</v>
      </c>
      <c r="H1407" s="8">
        <v>92</v>
      </c>
      <c r="I1407" s="8">
        <v>165</v>
      </c>
      <c r="J1407" s="8">
        <v>42</v>
      </c>
      <c r="K1407" s="8">
        <v>84</v>
      </c>
      <c r="L1407" s="8">
        <v>123</v>
      </c>
      <c r="M1407" s="8">
        <v>114</v>
      </c>
      <c r="N1407" s="8">
        <v>175</v>
      </c>
      <c r="O1407" s="8">
        <v>287</v>
      </c>
    </row>
    <row r="1408" spans="3:15" x14ac:dyDescent="0.35">
      <c r="E1408" s="3" t="s">
        <v>12</v>
      </c>
      <c r="F1408" s="3" t="s">
        <v>10</v>
      </c>
      <c r="G1408" s="8">
        <v>557</v>
      </c>
      <c r="H1408" s="8">
        <v>307</v>
      </c>
      <c r="I1408" s="8">
        <v>861</v>
      </c>
      <c r="J1408" s="8">
        <v>623</v>
      </c>
      <c r="K1408" s="8">
        <v>327</v>
      </c>
      <c r="L1408" s="8">
        <v>947</v>
      </c>
      <c r="M1408" s="8">
        <v>1180</v>
      </c>
      <c r="N1408" s="8">
        <v>628</v>
      </c>
      <c r="O1408" s="8">
        <v>1808</v>
      </c>
    </row>
    <row r="1409" spans="2:35" x14ac:dyDescent="0.35">
      <c r="F1409" s="3" t="s">
        <v>11</v>
      </c>
      <c r="G1409" s="8">
        <v>169</v>
      </c>
      <c r="H1409" s="8">
        <v>566</v>
      </c>
      <c r="I1409" s="8">
        <v>733</v>
      </c>
      <c r="J1409" s="8">
        <v>138</v>
      </c>
      <c r="K1409" s="8">
        <v>418</v>
      </c>
      <c r="L1409" s="8">
        <v>551</v>
      </c>
      <c r="M1409" s="8">
        <v>303</v>
      </c>
      <c r="N1409" s="8">
        <v>983</v>
      </c>
      <c r="O1409" s="8">
        <v>1292</v>
      </c>
    </row>
    <row r="1410" spans="2:35" x14ac:dyDescent="0.35">
      <c r="B1410" s="3" t="s">
        <v>53</v>
      </c>
      <c r="C1410" s="3" t="s">
        <v>7</v>
      </c>
      <c r="D1410" s="3" t="s">
        <v>8</v>
      </c>
      <c r="E1410" s="3" t="s">
        <v>9</v>
      </c>
      <c r="F1410" s="3" t="s">
        <v>10</v>
      </c>
      <c r="G1410" s="8">
        <v>1377</v>
      </c>
      <c r="H1410" s="8">
        <v>12</v>
      </c>
      <c r="I1410" s="8">
        <v>1385</v>
      </c>
      <c r="J1410" s="8">
        <v>1032</v>
      </c>
      <c r="K1410" s="8">
        <v>9</v>
      </c>
      <c r="L1410" s="8">
        <v>1042</v>
      </c>
      <c r="M1410" s="8">
        <v>2408</v>
      </c>
      <c r="N1410" s="8">
        <v>15</v>
      </c>
      <c r="O1410" s="8">
        <v>2424</v>
      </c>
      <c r="P1410" s="5" t="str">
        <f>B1410</f>
        <v>Manningham (C)</v>
      </c>
      <c r="Q1410" s="13">
        <f>I1442/SUM(I1442:I1445)*100</f>
        <v>41.7075434177383</v>
      </c>
      <c r="R1410" s="13">
        <f>L1442/SUM(L1442:L1445)*100</f>
        <v>35.773353751914243</v>
      </c>
      <c r="S1410" s="13">
        <f>L1430/SUM(L1430:L1433)*100</f>
        <v>10.810810810810811</v>
      </c>
      <c r="T1410" s="13">
        <f>L1418/SUM(L1418:L1421)*100</f>
        <v>35.876098012020343</v>
      </c>
      <c r="U1410" s="13">
        <f>O1434/SUM(O1434:O1437)*100</f>
        <v>71.571512654502641</v>
      </c>
      <c r="V1410" s="13">
        <f>O1438/SUM(O1438:O1441)*100</f>
        <v>28.611579539066888</v>
      </c>
      <c r="W1410" s="13">
        <f>M1442/SUM(M1442:M1445)*100</f>
        <v>59.625744258576695</v>
      </c>
      <c r="X1410" s="13">
        <f>N1442/SUM(N1442:N1445)*100</f>
        <v>18.203814403643609</v>
      </c>
      <c r="Y1410" s="13">
        <f>O1442/SUM(O1442:O1445)*100</f>
        <v>38.969438521677333</v>
      </c>
      <c r="AA1410" s="13">
        <f>I1442</f>
        <v>3146</v>
      </c>
      <c r="AB1410" s="13">
        <f>L1442</f>
        <v>2336</v>
      </c>
      <c r="AC1410" s="13">
        <f>L1430</f>
        <v>4</v>
      </c>
      <c r="AD1410" s="13">
        <f>L1418</f>
        <v>2328</v>
      </c>
      <c r="AE1410" s="13">
        <f>O1434</f>
        <v>2432</v>
      </c>
      <c r="AF1410" s="13">
        <f>O1438</f>
        <v>3054</v>
      </c>
      <c r="AG1410" s="13">
        <f>M1442</f>
        <v>4206</v>
      </c>
      <c r="AH1410" s="13">
        <f>N1442</f>
        <v>1279</v>
      </c>
      <c r="AI1410" s="13">
        <f>O1442</f>
        <v>5483</v>
      </c>
    </row>
    <row r="1411" spans="2:35" x14ac:dyDescent="0.35">
      <c r="F1411" s="3" t="s">
        <v>11</v>
      </c>
      <c r="G1411" s="8">
        <v>33</v>
      </c>
      <c r="H1411" s="8">
        <v>43</v>
      </c>
      <c r="I1411" s="8">
        <v>72</v>
      </c>
      <c r="J1411" s="8">
        <v>19</v>
      </c>
      <c r="K1411" s="8">
        <v>19</v>
      </c>
      <c r="L1411" s="8">
        <v>36</v>
      </c>
      <c r="M1411" s="8">
        <v>53</v>
      </c>
      <c r="N1411" s="8">
        <v>61</v>
      </c>
      <c r="O1411" s="8">
        <v>110</v>
      </c>
    </row>
    <row r="1412" spans="2:35" x14ac:dyDescent="0.35">
      <c r="E1412" s="3" t="s">
        <v>12</v>
      </c>
      <c r="F1412" s="3" t="s">
        <v>10</v>
      </c>
      <c r="G1412" s="8">
        <v>337</v>
      </c>
      <c r="H1412" s="8">
        <v>23</v>
      </c>
      <c r="I1412" s="8">
        <v>357</v>
      </c>
      <c r="J1412" s="8">
        <v>368</v>
      </c>
      <c r="K1412" s="8">
        <v>3</v>
      </c>
      <c r="L1412" s="8">
        <v>374</v>
      </c>
      <c r="M1412" s="8">
        <v>705</v>
      </c>
      <c r="N1412" s="8">
        <v>26</v>
      </c>
      <c r="O1412" s="8">
        <v>733</v>
      </c>
    </row>
    <row r="1413" spans="2:35" x14ac:dyDescent="0.35">
      <c r="F1413" s="3" t="s">
        <v>11</v>
      </c>
      <c r="G1413" s="8">
        <v>28</v>
      </c>
      <c r="H1413" s="8">
        <v>59</v>
      </c>
      <c r="I1413" s="8">
        <v>84</v>
      </c>
      <c r="J1413" s="8">
        <v>12</v>
      </c>
      <c r="K1413" s="8">
        <v>18</v>
      </c>
      <c r="L1413" s="8">
        <v>35</v>
      </c>
      <c r="M1413" s="8">
        <v>43</v>
      </c>
      <c r="N1413" s="8">
        <v>73</v>
      </c>
      <c r="O1413" s="8">
        <v>114</v>
      </c>
    </row>
    <row r="1414" spans="2:35" x14ac:dyDescent="0.35">
      <c r="D1414" s="3" t="s">
        <v>13</v>
      </c>
      <c r="E1414" s="3" t="s">
        <v>9</v>
      </c>
      <c r="F1414" s="3" t="s">
        <v>10</v>
      </c>
      <c r="G1414" s="8">
        <v>1014</v>
      </c>
      <c r="H1414" s="8">
        <v>749</v>
      </c>
      <c r="I1414" s="8">
        <v>1761</v>
      </c>
      <c r="J1414" s="8">
        <v>783</v>
      </c>
      <c r="K1414" s="8">
        <v>510</v>
      </c>
      <c r="L1414" s="8">
        <v>1289</v>
      </c>
      <c r="M1414" s="8">
        <v>1788</v>
      </c>
      <c r="N1414" s="8">
        <v>1260</v>
      </c>
      <c r="O1414" s="8">
        <v>3053</v>
      </c>
    </row>
    <row r="1415" spans="2:35" x14ac:dyDescent="0.35">
      <c r="F1415" s="3" t="s">
        <v>11</v>
      </c>
      <c r="G1415" s="8">
        <v>73</v>
      </c>
      <c r="H1415" s="8">
        <v>253</v>
      </c>
      <c r="I1415" s="8">
        <v>325</v>
      </c>
      <c r="J1415" s="8">
        <v>45</v>
      </c>
      <c r="K1415" s="8">
        <v>148</v>
      </c>
      <c r="L1415" s="8">
        <v>186</v>
      </c>
      <c r="M1415" s="8">
        <v>118</v>
      </c>
      <c r="N1415" s="8">
        <v>398</v>
      </c>
      <c r="O1415" s="8">
        <v>511</v>
      </c>
    </row>
    <row r="1416" spans="2:35" x14ac:dyDescent="0.35">
      <c r="E1416" s="3" t="s">
        <v>12</v>
      </c>
      <c r="F1416" s="3" t="s">
        <v>10</v>
      </c>
      <c r="G1416" s="8">
        <v>769</v>
      </c>
      <c r="H1416" s="8">
        <v>1378</v>
      </c>
      <c r="I1416" s="8">
        <v>2149</v>
      </c>
      <c r="J1416" s="8">
        <v>878</v>
      </c>
      <c r="K1416" s="8">
        <v>1455</v>
      </c>
      <c r="L1416" s="8">
        <v>2328</v>
      </c>
      <c r="M1416" s="8">
        <v>1646</v>
      </c>
      <c r="N1416" s="8">
        <v>2835</v>
      </c>
      <c r="O1416" s="8">
        <v>4476</v>
      </c>
    </row>
    <row r="1417" spans="2:35" x14ac:dyDescent="0.35">
      <c r="F1417" s="3" t="s">
        <v>11</v>
      </c>
      <c r="G1417" s="8">
        <v>139</v>
      </c>
      <c r="H1417" s="8">
        <v>1267</v>
      </c>
      <c r="I1417" s="8">
        <v>1408</v>
      </c>
      <c r="J1417" s="8">
        <v>142</v>
      </c>
      <c r="K1417" s="8">
        <v>1061</v>
      </c>
      <c r="L1417" s="8">
        <v>1202</v>
      </c>
      <c r="M1417" s="8">
        <v>280</v>
      </c>
      <c r="N1417" s="8">
        <v>2326</v>
      </c>
      <c r="O1417" s="8">
        <v>2608</v>
      </c>
    </row>
    <row r="1418" spans="2:35" x14ac:dyDescent="0.35">
      <c r="D1418" s="3" t="s">
        <v>3</v>
      </c>
      <c r="E1418" s="3" t="s">
        <v>9</v>
      </c>
      <c r="F1418" s="3" t="s">
        <v>10</v>
      </c>
      <c r="G1418" s="8">
        <v>2386</v>
      </c>
      <c r="H1418" s="8">
        <v>760</v>
      </c>
      <c r="I1418" s="8">
        <v>3146</v>
      </c>
      <c r="J1418" s="8">
        <v>1817</v>
      </c>
      <c r="K1418" s="8">
        <v>519</v>
      </c>
      <c r="L1418" s="8">
        <v>2328</v>
      </c>
      <c r="M1418" s="8">
        <v>4206</v>
      </c>
      <c r="N1418" s="8">
        <v>1276</v>
      </c>
      <c r="O1418" s="8">
        <v>5479</v>
      </c>
    </row>
    <row r="1419" spans="2:35" x14ac:dyDescent="0.35">
      <c r="F1419" s="3" t="s">
        <v>11</v>
      </c>
      <c r="G1419" s="8">
        <v>103</v>
      </c>
      <c r="H1419" s="8">
        <v>292</v>
      </c>
      <c r="I1419" s="8">
        <v>400</v>
      </c>
      <c r="J1419" s="8">
        <v>63</v>
      </c>
      <c r="K1419" s="8">
        <v>165</v>
      </c>
      <c r="L1419" s="8">
        <v>227</v>
      </c>
      <c r="M1419" s="8">
        <v>170</v>
      </c>
      <c r="N1419" s="8">
        <v>459</v>
      </c>
      <c r="O1419" s="8">
        <v>622</v>
      </c>
    </row>
    <row r="1420" spans="2:35" x14ac:dyDescent="0.35">
      <c r="E1420" s="3" t="s">
        <v>12</v>
      </c>
      <c r="F1420" s="3" t="s">
        <v>10</v>
      </c>
      <c r="G1420" s="8">
        <v>1109</v>
      </c>
      <c r="H1420" s="8">
        <v>1401</v>
      </c>
      <c r="I1420" s="8">
        <v>2509</v>
      </c>
      <c r="J1420" s="8">
        <v>1241</v>
      </c>
      <c r="K1420" s="8">
        <v>1456</v>
      </c>
      <c r="L1420" s="8">
        <v>2704</v>
      </c>
      <c r="M1420" s="8">
        <v>2352</v>
      </c>
      <c r="N1420" s="8">
        <v>2859</v>
      </c>
      <c r="O1420" s="8">
        <v>5210</v>
      </c>
    </row>
    <row r="1421" spans="2:35" x14ac:dyDescent="0.35">
      <c r="F1421" s="3" t="s">
        <v>11</v>
      </c>
      <c r="G1421" s="8">
        <v>172</v>
      </c>
      <c r="H1421" s="8">
        <v>1322</v>
      </c>
      <c r="I1421" s="8">
        <v>1488</v>
      </c>
      <c r="J1421" s="8">
        <v>153</v>
      </c>
      <c r="K1421" s="8">
        <v>1083</v>
      </c>
      <c r="L1421" s="8">
        <v>1230</v>
      </c>
      <c r="M1421" s="8">
        <v>321</v>
      </c>
      <c r="N1421" s="8">
        <v>2404</v>
      </c>
      <c r="O1421" s="8">
        <v>2724</v>
      </c>
    </row>
    <row r="1422" spans="2:35" x14ac:dyDescent="0.35">
      <c r="C1422" s="3" t="s">
        <v>14</v>
      </c>
      <c r="D1422" s="3" t="s">
        <v>8</v>
      </c>
      <c r="E1422" s="3" t="s">
        <v>9</v>
      </c>
      <c r="F1422" s="3" t="s">
        <v>10</v>
      </c>
      <c r="G1422" s="8">
        <v>0</v>
      </c>
      <c r="H1422" s="8">
        <v>0</v>
      </c>
      <c r="I1422" s="8">
        <v>0</v>
      </c>
      <c r="J1422" s="8">
        <v>0</v>
      </c>
      <c r="K1422" s="8">
        <v>0</v>
      </c>
      <c r="L1422" s="8">
        <v>4</v>
      </c>
      <c r="M1422" s="8">
        <v>0</v>
      </c>
      <c r="N1422" s="8">
        <v>0</v>
      </c>
      <c r="O1422" s="8">
        <v>4</v>
      </c>
    </row>
    <row r="1423" spans="2:35" x14ac:dyDescent="0.35">
      <c r="F1423" s="3" t="s">
        <v>11</v>
      </c>
      <c r="G1423" s="8">
        <v>0</v>
      </c>
      <c r="H1423" s="8">
        <v>0</v>
      </c>
      <c r="I1423" s="8">
        <v>0</v>
      </c>
      <c r="J1423" s="8">
        <v>0</v>
      </c>
      <c r="K1423" s="8">
        <v>3</v>
      </c>
      <c r="L1423" s="8">
        <v>3</v>
      </c>
      <c r="M1423" s="8">
        <v>0</v>
      </c>
      <c r="N1423" s="8">
        <v>3</v>
      </c>
      <c r="O1423" s="8">
        <v>3</v>
      </c>
    </row>
    <row r="1424" spans="2:35" x14ac:dyDescent="0.35">
      <c r="E1424" s="3" t="s">
        <v>12</v>
      </c>
      <c r="F1424" s="3" t="s">
        <v>10</v>
      </c>
      <c r="G1424" s="8">
        <v>0</v>
      </c>
      <c r="H1424" s="8">
        <v>0</v>
      </c>
      <c r="I1424" s="8">
        <v>0</v>
      </c>
      <c r="J1424" s="8">
        <v>0</v>
      </c>
      <c r="K1424" s="8">
        <v>0</v>
      </c>
      <c r="L1424" s="8">
        <v>0</v>
      </c>
      <c r="M1424" s="8">
        <v>0</v>
      </c>
      <c r="N1424" s="8">
        <v>0</v>
      </c>
      <c r="O1424" s="8">
        <v>0</v>
      </c>
    </row>
    <row r="1425" spans="3:15" x14ac:dyDescent="0.35">
      <c r="F1425" s="3" t="s">
        <v>11</v>
      </c>
      <c r="G1425" s="8">
        <v>0</v>
      </c>
      <c r="H1425" s="8">
        <v>0</v>
      </c>
      <c r="I1425" s="8">
        <v>0</v>
      </c>
      <c r="J1425" s="8">
        <v>0</v>
      </c>
      <c r="K1425" s="8">
        <v>0</v>
      </c>
      <c r="L1425" s="8">
        <v>0</v>
      </c>
      <c r="M1425" s="8">
        <v>0</v>
      </c>
      <c r="N1425" s="8">
        <v>0</v>
      </c>
      <c r="O1425" s="8">
        <v>0</v>
      </c>
    </row>
    <row r="1426" spans="3:15" x14ac:dyDescent="0.35">
      <c r="D1426" s="3" t="s">
        <v>13</v>
      </c>
      <c r="E1426" s="3" t="s">
        <v>9</v>
      </c>
      <c r="F1426" s="3" t="s">
        <v>10</v>
      </c>
      <c r="G1426" s="8">
        <v>0</v>
      </c>
      <c r="H1426" s="8">
        <v>0</v>
      </c>
      <c r="I1426" s="8">
        <v>0</v>
      </c>
      <c r="J1426" s="8">
        <v>0</v>
      </c>
      <c r="K1426" s="8">
        <v>3</v>
      </c>
      <c r="L1426" s="8">
        <v>3</v>
      </c>
      <c r="M1426" s="8">
        <v>0</v>
      </c>
      <c r="N1426" s="8">
        <v>3</v>
      </c>
      <c r="O1426" s="8">
        <v>3</v>
      </c>
    </row>
    <row r="1427" spans="3:15" x14ac:dyDescent="0.35">
      <c r="F1427" s="3" t="s">
        <v>11</v>
      </c>
      <c r="G1427" s="8">
        <v>0</v>
      </c>
      <c r="H1427" s="8">
        <v>0</v>
      </c>
      <c r="I1427" s="8">
        <v>0</v>
      </c>
      <c r="J1427" s="8">
        <v>0</v>
      </c>
      <c r="K1427" s="8">
        <v>9</v>
      </c>
      <c r="L1427" s="8">
        <v>9</v>
      </c>
      <c r="M1427" s="8">
        <v>0</v>
      </c>
      <c r="N1427" s="8">
        <v>9</v>
      </c>
      <c r="O1427" s="8">
        <v>9</v>
      </c>
    </row>
    <row r="1428" spans="3:15" x14ac:dyDescent="0.35">
      <c r="E1428" s="3" t="s">
        <v>12</v>
      </c>
      <c r="F1428" s="3" t="s">
        <v>10</v>
      </c>
      <c r="G1428" s="8">
        <v>0</v>
      </c>
      <c r="H1428" s="8">
        <v>0</v>
      </c>
      <c r="I1428" s="8">
        <v>0</v>
      </c>
      <c r="J1428" s="8">
        <v>0</v>
      </c>
      <c r="K1428" s="8">
        <v>4</v>
      </c>
      <c r="L1428" s="8">
        <v>4</v>
      </c>
      <c r="M1428" s="8">
        <v>0</v>
      </c>
      <c r="N1428" s="8">
        <v>4</v>
      </c>
      <c r="O1428" s="8">
        <v>4</v>
      </c>
    </row>
    <row r="1429" spans="3:15" x14ac:dyDescent="0.35">
      <c r="F1429" s="3" t="s">
        <v>11</v>
      </c>
      <c r="G1429" s="8">
        <v>0</v>
      </c>
      <c r="H1429" s="8">
        <v>0</v>
      </c>
      <c r="I1429" s="8">
        <v>0</v>
      </c>
      <c r="J1429" s="8">
        <v>0</v>
      </c>
      <c r="K1429" s="8">
        <v>4</v>
      </c>
      <c r="L1429" s="8">
        <v>8</v>
      </c>
      <c r="M1429" s="8">
        <v>0</v>
      </c>
      <c r="N1429" s="8">
        <v>4</v>
      </c>
      <c r="O1429" s="8">
        <v>8</v>
      </c>
    </row>
    <row r="1430" spans="3:15" x14ac:dyDescent="0.35">
      <c r="D1430" s="3" t="s">
        <v>3</v>
      </c>
      <c r="E1430" s="3" t="s">
        <v>9</v>
      </c>
      <c r="F1430" s="3" t="s">
        <v>10</v>
      </c>
      <c r="G1430" s="8">
        <v>0</v>
      </c>
      <c r="H1430" s="8">
        <v>0</v>
      </c>
      <c r="I1430" s="8">
        <v>0</v>
      </c>
      <c r="J1430" s="8">
        <v>0</v>
      </c>
      <c r="K1430" s="8">
        <v>0</v>
      </c>
      <c r="L1430" s="8">
        <v>4</v>
      </c>
      <c r="M1430" s="8">
        <v>0</v>
      </c>
      <c r="N1430" s="8">
        <v>0</v>
      </c>
      <c r="O1430" s="8">
        <v>4</v>
      </c>
    </row>
    <row r="1431" spans="3:15" x14ac:dyDescent="0.35">
      <c r="F1431" s="3" t="s">
        <v>11</v>
      </c>
      <c r="G1431" s="8">
        <v>0</v>
      </c>
      <c r="H1431" s="8">
        <v>0</v>
      </c>
      <c r="I1431" s="8">
        <v>0</v>
      </c>
      <c r="J1431" s="8">
        <v>0</v>
      </c>
      <c r="K1431" s="8">
        <v>15</v>
      </c>
      <c r="L1431" s="8">
        <v>15</v>
      </c>
      <c r="M1431" s="8">
        <v>0</v>
      </c>
      <c r="N1431" s="8">
        <v>15</v>
      </c>
      <c r="O1431" s="8">
        <v>15</v>
      </c>
    </row>
    <row r="1432" spans="3:15" x14ac:dyDescent="0.35">
      <c r="E1432" s="3" t="s">
        <v>12</v>
      </c>
      <c r="F1432" s="3" t="s">
        <v>10</v>
      </c>
      <c r="G1432" s="8">
        <v>0</v>
      </c>
      <c r="H1432" s="8">
        <v>0</v>
      </c>
      <c r="I1432" s="8">
        <v>0</v>
      </c>
      <c r="J1432" s="8">
        <v>0</v>
      </c>
      <c r="K1432" s="8">
        <v>4</v>
      </c>
      <c r="L1432" s="8">
        <v>9</v>
      </c>
      <c r="M1432" s="8">
        <v>0</v>
      </c>
      <c r="N1432" s="8">
        <v>4</v>
      </c>
      <c r="O1432" s="8">
        <v>9</v>
      </c>
    </row>
    <row r="1433" spans="3:15" x14ac:dyDescent="0.35">
      <c r="F1433" s="3" t="s">
        <v>11</v>
      </c>
      <c r="G1433" s="8">
        <v>0</v>
      </c>
      <c r="H1433" s="8">
        <v>0</v>
      </c>
      <c r="I1433" s="8">
        <v>0</v>
      </c>
      <c r="J1433" s="8">
        <v>0</v>
      </c>
      <c r="K1433" s="8">
        <v>8</v>
      </c>
      <c r="L1433" s="8">
        <v>9</v>
      </c>
      <c r="M1433" s="8">
        <v>0</v>
      </c>
      <c r="N1433" s="8">
        <v>8</v>
      </c>
      <c r="O1433" s="8">
        <v>9</v>
      </c>
    </row>
    <row r="1434" spans="3:15" x14ac:dyDescent="0.35">
      <c r="C1434" s="3" t="s">
        <v>3</v>
      </c>
      <c r="D1434" s="3" t="s">
        <v>8</v>
      </c>
      <c r="E1434" s="3" t="s">
        <v>9</v>
      </c>
      <c r="F1434" s="3" t="s">
        <v>10</v>
      </c>
      <c r="G1434" s="8">
        <v>1377</v>
      </c>
      <c r="H1434" s="8">
        <v>12</v>
      </c>
      <c r="I1434" s="8">
        <v>1385</v>
      </c>
      <c r="J1434" s="8">
        <v>1033</v>
      </c>
      <c r="K1434" s="8">
        <v>9</v>
      </c>
      <c r="L1434" s="8">
        <v>1045</v>
      </c>
      <c r="M1434" s="8">
        <v>2412</v>
      </c>
      <c r="N1434" s="8">
        <v>20</v>
      </c>
      <c r="O1434" s="8">
        <v>2432</v>
      </c>
    </row>
    <row r="1435" spans="3:15" x14ac:dyDescent="0.35">
      <c r="F1435" s="3" t="s">
        <v>11</v>
      </c>
      <c r="G1435" s="8">
        <v>33</v>
      </c>
      <c r="H1435" s="8">
        <v>43</v>
      </c>
      <c r="I1435" s="8">
        <v>72</v>
      </c>
      <c r="J1435" s="8">
        <v>19</v>
      </c>
      <c r="K1435" s="8">
        <v>23</v>
      </c>
      <c r="L1435" s="8">
        <v>41</v>
      </c>
      <c r="M1435" s="8">
        <v>53</v>
      </c>
      <c r="N1435" s="8">
        <v>65</v>
      </c>
      <c r="O1435" s="8">
        <v>118</v>
      </c>
    </row>
    <row r="1436" spans="3:15" x14ac:dyDescent="0.35">
      <c r="E1436" s="3" t="s">
        <v>12</v>
      </c>
      <c r="F1436" s="3" t="s">
        <v>10</v>
      </c>
      <c r="G1436" s="8">
        <v>337</v>
      </c>
      <c r="H1436" s="8">
        <v>23</v>
      </c>
      <c r="I1436" s="8">
        <v>357</v>
      </c>
      <c r="J1436" s="8">
        <v>371</v>
      </c>
      <c r="K1436" s="8">
        <v>3</v>
      </c>
      <c r="L1436" s="8">
        <v>374</v>
      </c>
      <c r="M1436" s="8">
        <v>709</v>
      </c>
      <c r="N1436" s="8">
        <v>26</v>
      </c>
      <c r="O1436" s="8">
        <v>734</v>
      </c>
    </row>
    <row r="1437" spans="3:15" x14ac:dyDescent="0.35">
      <c r="F1437" s="3" t="s">
        <v>11</v>
      </c>
      <c r="G1437" s="8">
        <v>28</v>
      </c>
      <c r="H1437" s="8">
        <v>59</v>
      </c>
      <c r="I1437" s="8">
        <v>84</v>
      </c>
      <c r="J1437" s="8">
        <v>12</v>
      </c>
      <c r="K1437" s="8">
        <v>22</v>
      </c>
      <c r="L1437" s="8">
        <v>29</v>
      </c>
      <c r="M1437" s="8">
        <v>43</v>
      </c>
      <c r="N1437" s="8">
        <v>75</v>
      </c>
      <c r="O1437" s="8">
        <v>114</v>
      </c>
    </row>
    <row r="1438" spans="3:15" x14ac:dyDescent="0.35">
      <c r="D1438" s="3" t="s">
        <v>13</v>
      </c>
      <c r="E1438" s="3" t="s">
        <v>9</v>
      </c>
      <c r="F1438" s="3" t="s">
        <v>10</v>
      </c>
      <c r="G1438" s="8">
        <v>1014</v>
      </c>
      <c r="H1438" s="8">
        <v>749</v>
      </c>
      <c r="I1438" s="8">
        <v>1761</v>
      </c>
      <c r="J1438" s="8">
        <v>783</v>
      </c>
      <c r="K1438" s="8">
        <v>516</v>
      </c>
      <c r="L1438" s="8">
        <v>1297</v>
      </c>
      <c r="M1438" s="8">
        <v>1788</v>
      </c>
      <c r="N1438" s="8">
        <v>1265</v>
      </c>
      <c r="O1438" s="8">
        <v>3054</v>
      </c>
    </row>
    <row r="1439" spans="3:15" x14ac:dyDescent="0.35">
      <c r="F1439" s="3" t="s">
        <v>11</v>
      </c>
      <c r="G1439" s="8">
        <v>73</v>
      </c>
      <c r="H1439" s="8">
        <v>253</v>
      </c>
      <c r="I1439" s="8">
        <v>325</v>
      </c>
      <c r="J1439" s="8">
        <v>45</v>
      </c>
      <c r="K1439" s="8">
        <v>154</v>
      </c>
      <c r="L1439" s="8">
        <v>195</v>
      </c>
      <c r="M1439" s="8">
        <v>118</v>
      </c>
      <c r="N1439" s="8">
        <v>405</v>
      </c>
      <c r="O1439" s="8">
        <v>518</v>
      </c>
    </row>
    <row r="1440" spans="3:15" x14ac:dyDescent="0.35">
      <c r="E1440" s="3" t="s">
        <v>12</v>
      </c>
      <c r="F1440" s="3" t="s">
        <v>10</v>
      </c>
      <c r="G1440" s="8">
        <v>769</v>
      </c>
      <c r="H1440" s="8">
        <v>1378</v>
      </c>
      <c r="I1440" s="8">
        <v>2149</v>
      </c>
      <c r="J1440" s="8">
        <v>878</v>
      </c>
      <c r="K1440" s="8">
        <v>1459</v>
      </c>
      <c r="L1440" s="8">
        <v>2335</v>
      </c>
      <c r="M1440" s="8">
        <v>1646</v>
      </c>
      <c r="N1440" s="8">
        <v>2839</v>
      </c>
      <c r="O1440" s="8">
        <v>4487</v>
      </c>
    </row>
    <row r="1441" spans="2:35" x14ac:dyDescent="0.35">
      <c r="F1441" s="3" t="s">
        <v>11</v>
      </c>
      <c r="G1441" s="8">
        <v>139</v>
      </c>
      <c r="H1441" s="8">
        <v>1267</v>
      </c>
      <c r="I1441" s="8">
        <v>1408</v>
      </c>
      <c r="J1441" s="8">
        <v>141</v>
      </c>
      <c r="K1441" s="8">
        <v>1068</v>
      </c>
      <c r="L1441" s="8">
        <v>1209</v>
      </c>
      <c r="M1441" s="8">
        <v>281</v>
      </c>
      <c r="N1441" s="8">
        <v>2335</v>
      </c>
      <c r="O1441" s="8">
        <v>2615</v>
      </c>
    </row>
    <row r="1442" spans="2:35" x14ac:dyDescent="0.35">
      <c r="D1442" s="3" t="s">
        <v>3</v>
      </c>
      <c r="E1442" s="3" t="s">
        <v>9</v>
      </c>
      <c r="F1442" s="3" t="s">
        <v>10</v>
      </c>
      <c r="G1442" s="8">
        <v>2386</v>
      </c>
      <c r="H1442" s="8">
        <v>760</v>
      </c>
      <c r="I1442" s="8">
        <v>3146</v>
      </c>
      <c r="J1442" s="8">
        <v>1814</v>
      </c>
      <c r="K1442" s="8">
        <v>520</v>
      </c>
      <c r="L1442" s="8">
        <v>2336</v>
      </c>
      <c r="M1442" s="8">
        <v>4206</v>
      </c>
      <c r="N1442" s="8">
        <v>1279</v>
      </c>
      <c r="O1442" s="8">
        <v>5483</v>
      </c>
    </row>
    <row r="1443" spans="2:35" x14ac:dyDescent="0.35">
      <c r="F1443" s="3" t="s">
        <v>11</v>
      </c>
      <c r="G1443" s="8">
        <v>103</v>
      </c>
      <c r="H1443" s="8">
        <v>292</v>
      </c>
      <c r="I1443" s="8">
        <v>400</v>
      </c>
      <c r="J1443" s="8">
        <v>63</v>
      </c>
      <c r="K1443" s="8">
        <v>175</v>
      </c>
      <c r="L1443" s="8">
        <v>238</v>
      </c>
      <c r="M1443" s="8">
        <v>170</v>
      </c>
      <c r="N1443" s="8">
        <v>473</v>
      </c>
      <c r="O1443" s="8">
        <v>638</v>
      </c>
    </row>
    <row r="1444" spans="2:35" x14ac:dyDescent="0.35">
      <c r="E1444" s="3" t="s">
        <v>12</v>
      </c>
      <c r="F1444" s="3" t="s">
        <v>10</v>
      </c>
      <c r="G1444" s="8">
        <v>1109</v>
      </c>
      <c r="H1444" s="8">
        <v>1401</v>
      </c>
      <c r="I1444" s="8">
        <v>2509</v>
      </c>
      <c r="J1444" s="8">
        <v>1248</v>
      </c>
      <c r="K1444" s="8">
        <v>1461</v>
      </c>
      <c r="L1444" s="8">
        <v>2711</v>
      </c>
      <c r="M1444" s="8">
        <v>2354</v>
      </c>
      <c r="N1444" s="8">
        <v>2864</v>
      </c>
      <c r="O1444" s="8">
        <v>5216</v>
      </c>
    </row>
    <row r="1445" spans="2:35" x14ac:dyDescent="0.35">
      <c r="F1445" s="3" t="s">
        <v>11</v>
      </c>
      <c r="G1445" s="8">
        <v>172</v>
      </c>
      <c r="H1445" s="8">
        <v>1322</v>
      </c>
      <c r="I1445" s="8">
        <v>1488</v>
      </c>
      <c r="J1445" s="8">
        <v>150</v>
      </c>
      <c r="K1445" s="8">
        <v>1087</v>
      </c>
      <c r="L1445" s="8">
        <v>1245</v>
      </c>
      <c r="M1445" s="8">
        <v>324</v>
      </c>
      <c r="N1445" s="8">
        <v>2410</v>
      </c>
      <c r="O1445" s="8">
        <v>2733</v>
      </c>
    </row>
    <row r="1446" spans="2:35" x14ac:dyDescent="0.35">
      <c r="B1446" s="3" t="s">
        <v>54</v>
      </c>
      <c r="C1446" s="3" t="s">
        <v>7</v>
      </c>
      <c r="D1446" s="3" t="s">
        <v>8</v>
      </c>
      <c r="E1446" s="3" t="s">
        <v>9</v>
      </c>
      <c r="F1446" s="3" t="s">
        <v>10</v>
      </c>
      <c r="G1446" s="8">
        <v>102</v>
      </c>
      <c r="H1446" s="8">
        <v>0</v>
      </c>
      <c r="I1446" s="8">
        <v>100</v>
      </c>
      <c r="J1446" s="8">
        <v>105</v>
      </c>
      <c r="K1446" s="8">
        <v>0</v>
      </c>
      <c r="L1446" s="8">
        <v>105</v>
      </c>
      <c r="M1446" s="8">
        <v>202</v>
      </c>
      <c r="N1446" s="8">
        <v>0</v>
      </c>
      <c r="O1446" s="8">
        <v>206</v>
      </c>
      <c r="P1446" s="5" t="str">
        <f>B1446</f>
        <v>Mansfield (S)</v>
      </c>
      <c r="Q1446" s="13">
        <f>I1478/SUM(I1478:I1481)*100</f>
        <v>30.287206266318538</v>
      </c>
      <c r="R1446" s="13">
        <f>L1478/SUM(L1478:L1481)*100</f>
        <v>35.675675675675677</v>
      </c>
      <c r="S1446" s="13">
        <f>L1466/SUM(L1466:L1469)*100</f>
        <v>0</v>
      </c>
      <c r="T1446" s="13">
        <f>L1454/SUM(L1454:L1457)*100</f>
        <v>37.643678160919542</v>
      </c>
      <c r="U1446" s="13">
        <f>O1470/SUM(O1470:O1473)*100</f>
        <v>54.068241469816272</v>
      </c>
      <c r="V1446" s="13">
        <f>O1474/SUM(O1474:O1477)*100</f>
        <v>13.066666666666665</v>
      </c>
      <c r="W1446" s="13">
        <f>M1478/SUM(M1478:M1481)*100</f>
        <v>48.565573770491802</v>
      </c>
      <c r="X1446" s="13">
        <f>N1478/SUM(N1478:N1481)*100</f>
        <v>5.0387596899224807</v>
      </c>
      <c r="Y1446" s="13">
        <f>O1478/SUM(O1478:O1481)*100</f>
        <v>33.6</v>
      </c>
      <c r="AA1446" s="13">
        <f>I1478</f>
        <v>116</v>
      </c>
      <c r="AB1446" s="13">
        <f>L1478</f>
        <v>132</v>
      </c>
      <c r="AC1446" s="13">
        <f>L1466</f>
        <v>0</v>
      </c>
      <c r="AD1446" s="13">
        <f>L1454</f>
        <v>131</v>
      </c>
      <c r="AE1446" s="13">
        <f>O1470</f>
        <v>206</v>
      </c>
      <c r="AF1446" s="13">
        <f>O1474</f>
        <v>49</v>
      </c>
      <c r="AG1446" s="13">
        <f>M1478</f>
        <v>237</v>
      </c>
      <c r="AH1446" s="13">
        <f>N1478</f>
        <v>13</v>
      </c>
      <c r="AI1446" s="13">
        <f>O1478</f>
        <v>252</v>
      </c>
    </row>
    <row r="1447" spans="2:35" x14ac:dyDescent="0.35">
      <c r="F1447" s="3" t="s">
        <v>11</v>
      </c>
      <c r="G1447" s="8">
        <v>6</v>
      </c>
      <c r="H1447" s="8">
        <v>4</v>
      </c>
      <c r="I1447" s="8">
        <v>13</v>
      </c>
      <c r="J1447" s="8">
        <v>5</v>
      </c>
      <c r="K1447" s="8">
        <v>0</v>
      </c>
      <c r="L1447" s="8">
        <v>5</v>
      </c>
      <c r="M1447" s="8">
        <v>8</v>
      </c>
      <c r="N1447" s="8">
        <v>4</v>
      </c>
      <c r="O1447" s="8">
        <v>15</v>
      </c>
    </row>
    <row r="1448" spans="2:35" x14ac:dyDescent="0.35">
      <c r="E1448" s="3" t="s">
        <v>12</v>
      </c>
      <c r="F1448" s="3" t="s">
        <v>10</v>
      </c>
      <c r="G1448" s="8">
        <v>52</v>
      </c>
      <c r="H1448" s="8">
        <v>5</v>
      </c>
      <c r="I1448" s="8">
        <v>51</v>
      </c>
      <c r="J1448" s="8">
        <v>59</v>
      </c>
      <c r="K1448" s="8">
        <v>0</v>
      </c>
      <c r="L1448" s="8">
        <v>62</v>
      </c>
      <c r="M1448" s="8">
        <v>112</v>
      </c>
      <c r="N1448" s="8">
        <v>6</v>
      </c>
      <c r="O1448" s="8">
        <v>114</v>
      </c>
    </row>
    <row r="1449" spans="2:35" x14ac:dyDescent="0.35">
      <c r="F1449" s="3" t="s">
        <v>11</v>
      </c>
      <c r="G1449" s="8">
        <v>9</v>
      </c>
      <c r="H1449" s="8">
        <v>22</v>
      </c>
      <c r="I1449" s="8">
        <v>33</v>
      </c>
      <c r="J1449" s="8">
        <v>3</v>
      </c>
      <c r="K1449" s="8">
        <v>3</v>
      </c>
      <c r="L1449" s="8">
        <v>11</v>
      </c>
      <c r="M1449" s="8">
        <v>15</v>
      </c>
      <c r="N1449" s="8">
        <v>25</v>
      </c>
      <c r="O1449" s="8">
        <v>40</v>
      </c>
    </row>
    <row r="1450" spans="2:35" x14ac:dyDescent="0.35">
      <c r="D1450" s="3" t="s">
        <v>13</v>
      </c>
      <c r="E1450" s="3" t="s">
        <v>9</v>
      </c>
      <c r="F1450" s="3" t="s">
        <v>10</v>
      </c>
      <c r="G1450" s="8">
        <v>13</v>
      </c>
      <c r="H1450" s="8">
        <v>6</v>
      </c>
      <c r="I1450" s="8">
        <v>19</v>
      </c>
      <c r="J1450" s="8">
        <v>24</v>
      </c>
      <c r="K1450" s="8">
        <v>5</v>
      </c>
      <c r="L1450" s="8">
        <v>31</v>
      </c>
      <c r="M1450" s="8">
        <v>32</v>
      </c>
      <c r="N1450" s="8">
        <v>12</v>
      </c>
      <c r="O1450" s="8">
        <v>51</v>
      </c>
    </row>
    <row r="1451" spans="2:35" x14ac:dyDescent="0.35">
      <c r="F1451" s="3" t="s">
        <v>11</v>
      </c>
      <c r="G1451" s="8">
        <v>7</v>
      </c>
      <c r="H1451" s="8">
        <v>12</v>
      </c>
      <c r="I1451" s="8">
        <v>14</v>
      </c>
      <c r="J1451" s="8">
        <v>5</v>
      </c>
      <c r="K1451" s="8">
        <v>0</v>
      </c>
      <c r="L1451" s="8">
        <v>3</v>
      </c>
      <c r="M1451" s="8">
        <v>7</v>
      </c>
      <c r="N1451" s="8">
        <v>17</v>
      </c>
      <c r="O1451" s="8">
        <v>22</v>
      </c>
    </row>
    <row r="1452" spans="2:35" x14ac:dyDescent="0.35">
      <c r="E1452" s="3" t="s">
        <v>12</v>
      </c>
      <c r="F1452" s="3" t="s">
        <v>10</v>
      </c>
      <c r="G1452" s="8">
        <v>27</v>
      </c>
      <c r="H1452" s="8">
        <v>29</v>
      </c>
      <c r="I1452" s="8">
        <v>56</v>
      </c>
      <c r="J1452" s="8">
        <v>32</v>
      </c>
      <c r="K1452" s="8">
        <v>27</v>
      </c>
      <c r="L1452" s="8">
        <v>56</v>
      </c>
      <c r="M1452" s="8">
        <v>55</v>
      </c>
      <c r="N1452" s="8">
        <v>58</v>
      </c>
      <c r="O1452" s="8">
        <v>113</v>
      </c>
    </row>
    <row r="1453" spans="2:35" x14ac:dyDescent="0.35">
      <c r="F1453" s="3" t="s">
        <v>11</v>
      </c>
      <c r="G1453" s="8">
        <v>30</v>
      </c>
      <c r="H1453" s="8">
        <v>73</v>
      </c>
      <c r="I1453" s="8">
        <v>106</v>
      </c>
      <c r="J1453" s="8">
        <v>21</v>
      </c>
      <c r="K1453" s="8">
        <v>55</v>
      </c>
      <c r="L1453" s="8">
        <v>82</v>
      </c>
      <c r="M1453" s="8">
        <v>56</v>
      </c>
      <c r="N1453" s="8">
        <v>130</v>
      </c>
      <c r="O1453" s="8">
        <v>179</v>
      </c>
    </row>
    <row r="1454" spans="2:35" x14ac:dyDescent="0.35">
      <c r="D1454" s="3" t="s">
        <v>3</v>
      </c>
      <c r="E1454" s="3" t="s">
        <v>9</v>
      </c>
      <c r="F1454" s="3" t="s">
        <v>10</v>
      </c>
      <c r="G1454" s="8">
        <v>112</v>
      </c>
      <c r="H1454" s="8">
        <v>10</v>
      </c>
      <c r="I1454" s="8">
        <v>116</v>
      </c>
      <c r="J1454" s="8">
        <v>131</v>
      </c>
      <c r="K1454" s="8">
        <v>5</v>
      </c>
      <c r="L1454" s="8">
        <v>131</v>
      </c>
      <c r="M1454" s="8">
        <v>237</v>
      </c>
      <c r="N1454" s="8">
        <v>17</v>
      </c>
      <c r="O1454" s="8">
        <v>249</v>
      </c>
    </row>
    <row r="1455" spans="2:35" x14ac:dyDescent="0.35">
      <c r="F1455" s="3" t="s">
        <v>11</v>
      </c>
      <c r="G1455" s="8">
        <v>9</v>
      </c>
      <c r="H1455" s="8">
        <v>16</v>
      </c>
      <c r="I1455" s="8">
        <v>27</v>
      </c>
      <c r="J1455" s="8">
        <v>8</v>
      </c>
      <c r="K1455" s="8">
        <v>0</v>
      </c>
      <c r="L1455" s="8">
        <v>12</v>
      </c>
      <c r="M1455" s="8">
        <v>18</v>
      </c>
      <c r="N1455" s="8">
        <v>19</v>
      </c>
      <c r="O1455" s="8">
        <v>36</v>
      </c>
    </row>
    <row r="1456" spans="2:35" x14ac:dyDescent="0.35">
      <c r="E1456" s="3" t="s">
        <v>12</v>
      </c>
      <c r="F1456" s="3" t="s">
        <v>10</v>
      </c>
      <c r="G1456" s="8">
        <v>73</v>
      </c>
      <c r="H1456" s="8">
        <v>29</v>
      </c>
      <c r="I1456" s="8">
        <v>105</v>
      </c>
      <c r="J1456" s="8">
        <v>89</v>
      </c>
      <c r="K1456" s="8">
        <v>29</v>
      </c>
      <c r="L1456" s="8">
        <v>121</v>
      </c>
      <c r="M1456" s="8">
        <v>166</v>
      </c>
      <c r="N1456" s="8">
        <v>62</v>
      </c>
      <c r="O1456" s="8">
        <v>227</v>
      </c>
    </row>
    <row r="1457" spans="3:15" x14ac:dyDescent="0.35">
      <c r="F1457" s="3" t="s">
        <v>11</v>
      </c>
      <c r="G1457" s="8">
        <v>39</v>
      </c>
      <c r="H1457" s="8">
        <v>98</v>
      </c>
      <c r="I1457" s="8">
        <v>135</v>
      </c>
      <c r="J1457" s="8">
        <v>27</v>
      </c>
      <c r="K1457" s="8">
        <v>60</v>
      </c>
      <c r="L1457" s="8">
        <v>84</v>
      </c>
      <c r="M1457" s="8">
        <v>67</v>
      </c>
      <c r="N1457" s="8">
        <v>156</v>
      </c>
      <c r="O1457" s="8">
        <v>227</v>
      </c>
    </row>
    <row r="1458" spans="3:15" x14ac:dyDescent="0.35">
      <c r="C1458" s="3" t="s">
        <v>14</v>
      </c>
      <c r="D1458" s="3" t="s">
        <v>8</v>
      </c>
      <c r="E1458" s="3" t="s">
        <v>9</v>
      </c>
      <c r="F1458" s="3" t="s">
        <v>10</v>
      </c>
      <c r="G1458" s="8">
        <v>0</v>
      </c>
      <c r="H1458" s="8">
        <v>0</v>
      </c>
      <c r="I1458" s="8">
        <v>0</v>
      </c>
      <c r="J1458" s="8">
        <v>0</v>
      </c>
      <c r="K1458" s="8">
        <v>0</v>
      </c>
      <c r="L1458" s="8">
        <v>0</v>
      </c>
      <c r="M1458" s="8">
        <v>0</v>
      </c>
      <c r="N1458" s="8">
        <v>0</v>
      </c>
      <c r="O1458" s="8">
        <v>0</v>
      </c>
    </row>
    <row r="1459" spans="3:15" x14ac:dyDescent="0.35">
      <c r="F1459" s="3" t="s">
        <v>11</v>
      </c>
      <c r="G1459" s="8">
        <v>0</v>
      </c>
      <c r="H1459" s="8">
        <v>0</v>
      </c>
      <c r="I1459" s="8">
        <v>0</v>
      </c>
      <c r="J1459" s="8">
        <v>0</v>
      </c>
      <c r="K1459" s="8">
        <v>4</v>
      </c>
      <c r="L1459" s="8">
        <v>4</v>
      </c>
      <c r="M1459" s="8">
        <v>0</v>
      </c>
      <c r="N1459" s="8">
        <v>4</v>
      </c>
      <c r="O1459" s="8">
        <v>4</v>
      </c>
    </row>
    <row r="1460" spans="3:15" x14ac:dyDescent="0.35">
      <c r="E1460" s="3" t="s">
        <v>12</v>
      </c>
      <c r="F1460" s="3" t="s">
        <v>10</v>
      </c>
      <c r="G1460" s="8">
        <v>0</v>
      </c>
      <c r="H1460" s="8">
        <v>0</v>
      </c>
      <c r="I1460" s="8">
        <v>0</v>
      </c>
      <c r="J1460" s="8">
        <v>0</v>
      </c>
      <c r="K1460" s="8">
        <v>0</v>
      </c>
      <c r="L1460" s="8">
        <v>0</v>
      </c>
      <c r="M1460" s="8">
        <v>0</v>
      </c>
      <c r="N1460" s="8">
        <v>0</v>
      </c>
      <c r="O1460" s="8">
        <v>0</v>
      </c>
    </row>
    <row r="1461" spans="3:15" x14ac:dyDescent="0.35">
      <c r="F1461" s="3" t="s">
        <v>11</v>
      </c>
      <c r="G1461" s="8">
        <v>0</v>
      </c>
      <c r="H1461" s="8">
        <v>0</v>
      </c>
      <c r="I1461" s="8">
        <v>0</v>
      </c>
      <c r="J1461" s="8">
        <v>0</v>
      </c>
      <c r="K1461" s="8">
        <v>0</v>
      </c>
      <c r="L1461" s="8">
        <v>0</v>
      </c>
      <c r="M1461" s="8">
        <v>0</v>
      </c>
      <c r="N1461" s="8">
        <v>0</v>
      </c>
      <c r="O1461" s="8">
        <v>0</v>
      </c>
    </row>
    <row r="1462" spans="3:15" x14ac:dyDescent="0.35">
      <c r="D1462" s="3" t="s">
        <v>13</v>
      </c>
      <c r="E1462" s="3" t="s">
        <v>9</v>
      </c>
      <c r="F1462" s="3" t="s">
        <v>10</v>
      </c>
      <c r="G1462" s="8">
        <v>0</v>
      </c>
      <c r="H1462" s="8">
        <v>0</v>
      </c>
      <c r="I1462" s="8">
        <v>0</v>
      </c>
      <c r="J1462" s="8">
        <v>0</v>
      </c>
      <c r="K1462" s="8">
        <v>0</v>
      </c>
      <c r="L1462" s="8">
        <v>0</v>
      </c>
      <c r="M1462" s="8">
        <v>0</v>
      </c>
      <c r="N1462" s="8">
        <v>0</v>
      </c>
      <c r="O1462" s="8">
        <v>0</v>
      </c>
    </row>
    <row r="1463" spans="3:15" x14ac:dyDescent="0.35">
      <c r="F1463" s="3" t="s">
        <v>11</v>
      </c>
      <c r="G1463" s="8">
        <v>0</v>
      </c>
      <c r="H1463" s="8">
        <v>0</v>
      </c>
      <c r="I1463" s="8">
        <v>0</v>
      </c>
      <c r="J1463" s="8">
        <v>0</v>
      </c>
      <c r="K1463" s="8">
        <v>0</v>
      </c>
      <c r="L1463" s="8">
        <v>0</v>
      </c>
      <c r="M1463" s="8">
        <v>0</v>
      </c>
      <c r="N1463" s="8">
        <v>0</v>
      </c>
      <c r="O1463" s="8">
        <v>0</v>
      </c>
    </row>
    <row r="1464" spans="3:15" x14ac:dyDescent="0.35">
      <c r="E1464" s="3" t="s">
        <v>12</v>
      </c>
      <c r="F1464" s="3" t="s">
        <v>10</v>
      </c>
      <c r="G1464" s="8">
        <v>0</v>
      </c>
      <c r="H1464" s="8">
        <v>0</v>
      </c>
      <c r="I1464" s="8">
        <v>0</v>
      </c>
      <c r="J1464" s="8">
        <v>0</v>
      </c>
      <c r="K1464" s="8">
        <v>0</v>
      </c>
      <c r="L1464" s="8">
        <v>0</v>
      </c>
      <c r="M1464" s="8">
        <v>0</v>
      </c>
      <c r="N1464" s="8">
        <v>0</v>
      </c>
      <c r="O1464" s="8">
        <v>0</v>
      </c>
    </row>
    <row r="1465" spans="3:15" x14ac:dyDescent="0.35">
      <c r="F1465" s="3" t="s">
        <v>11</v>
      </c>
      <c r="G1465" s="8">
        <v>0</v>
      </c>
      <c r="H1465" s="8">
        <v>0</v>
      </c>
      <c r="I1465" s="8">
        <v>0</v>
      </c>
      <c r="J1465" s="8">
        <v>0</v>
      </c>
      <c r="K1465" s="8">
        <v>5</v>
      </c>
      <c r="L1465" s="8">
        <v>5</v>
      </c>
      <c r="M1465" s="8">
        <v>0</v>
      </c>
      <c r="N1465" s="8">
        <v>5</v>
      </c>
      <c r="O1465" s="8">
        <v>5</v>
      </c>
    </row>
    <row r="1466" spans="3:15" x14ac:dyDescent="0.35">
      <c r="D1466" s="3" t="s">
        <v>3</v>
      </c>
      <c r="E1466" s="3" t="s">
        <v>9</v>
      </c>
      <c r="F1466" s="3" t="s">
        <v>10</v>
      </c>
      <c r="G1466" s="8">
        <v>0</v>
      </c>
      <c r="H1466" s="8">
        <v>0</v>
      </c>
      <c r="I1466" s="8">
        <v>0</v>
      </c>
      <c r="J1466" s="8">
        <v>0</v>
      </c>
      <c r="K1466" s="8">
        <v>0</v>
      </c>
      <c r="L1466" s="8">
        <v>0</v>
      </c>
      <c r="M1466" s="8">
        <v>0</v>
      </c>
      <c r="N1466" s="8">
        <v>0</v>
      </c>
      <c r="O1466" s="8">
        <v>0</v>
      </c>
    </row>
    <row r="1467" spans="3:15" x14ac:dyDescent="0.35">
      <c r="F1467" s="3" t="s">
        <v>11</v>
      </c>
      <c r="G1467" s="8">
        <v>0</v>
      </c>
      <c r="H1467" s="8">
        <v>0</v>
      </c>
      <c r="I1467" s="8">
        <v>0</v>
      </c>
      <c r="J1467" s="8">
        <v>0</v>
      </c>
      <c r="K1467" s="8">
        <v>3</v>
      </c>
      <c r="L1467" s="8">
        <v>3</v>
      </c>
      <c r="M1467" s="8">
        <v>0</v>
      </c>
      <c r="N1467" s="8">
        <v>3</v>
      </c>
      <c r="O1467" s="8">
        <v>3</v>
      </c>
    </row>
    <row r="1468" spans="3:15" x14ac:dyDescent="0.35">
      <c r="E1468" s="3" t="s">
        <v>12</v>
      </c>
      <c r="F1468" s="3" t="s">
        <v>10</v>
      </c>
      <c r="G1468" s="8">
        <v>0</v>
      </c>
      <c r="H1468" s="8">
        <v>0</v>
      </c>
      <c r="I1468" s="8">
        <v>0</v>
      </c>
      <c r="J1468" s="8">
        <v>0</v>
      </c>
      <c r="K1468" s="8">
        <v>0</v>
      </c>
      <c r="L1468" s="8">
        <v>0</v>
      </c>
      <c r="M1468" s="8">
        <v>0</v>
      </c>
      <c r="N1468" s="8">
        <v>0</v>
      </c>
      <c r="O1468" s="8">
        <v>0</v>
      </c>
    </row>
    <row r="1469" spans="3:15" x14ac:dyDescent="0.35">
      <c r="F1469" s="3" t="s">
        <v>11</v>
      </c>
      <c r="G1469" s="8">
        <v>0</v>
      </c>
      <c r="H1469" s="8">
        <v>0</v>
      </c>
      <c r="I1469" s="8">
        <v>0</v>
      </c>
      <c r="J1469" s="8">
        <v>0</v>
      </c>
      <c r="K1469" s="8">
        <v>9</v>
      </c>
      <c r="L1469" s="8">
        <v>9</v>
      </c>
      <c r="M1469" s="8">
        <v>0</v>
      </c>
      <c r="N1469" s="8">
        <v>9</v>
      </c>
      <c r="O1469" s="8">
        <v>9</v>
      </c>
    </row>
    <row r="1470" spans="3:15" x14ac:dyDescent="0.35">
      <c r="C1470" s="3" t="s">
        <v>3</v>
      </c>
      <c r="D1470" s="3" t="s">
        <v>8</v>
      </c>
      <c r="E1470" s="3" t="s">
        <v>9</v>
      </c>
      <c r="F1470" s="3" t="s">
        <v>10</v>
      </c>
      <c r="G1470" s="8">
        <v>102</v>
      </c>
      <c r="H1470" s="8">
        <v>0</v>
      </c>
      <c r="I1470" s="8">
        <v>100</v>
      </c>
      <c r="J1470" s="8">
        <v>105</v>
      </c>
      <c r="K1470" s="8">
        <v>0</v>
      </c>
      <c r="L1470" s="8">
        <v>105</v>
      </c>
      <c r="M1470" s="8">
        <v>202</v>
      </c>
      <c r="N1470" s="8">
        <v>0</v>
      </c>
      <c r="O1470" s="8">
        <v>206</v>
      </c>
    </row>
    <row r="1471" spans="3:15" x14ac:dyDescent="0.35">
      <c r="F1471" s="3" t="s">
        <v>11</v>
      </c>
      <c r="G1471" s="8">
        <v>6</v>
      </c>
      <c r="H1471" s="8">
        <v>4</v>
      </c>
      <c r="I1471" s="8">
        <v>13</v>
      </c>
      <c r="J1471" s="8">
        <v>5</v>
      </c>
      <c r="K1471" s="8">
        <v>4</v>
      </c>
      <c r="L1471" s="8">
        <v>10</v>
      </c>
      <c r="M1471" s="8">
        <v>8</v>
      </c>
      <c r="N1471" s="8">
        <v>4</v>
      </c>
      <c r="O1471" s="8">
        <v>22</v>
      </c>
    </row>
    <row r="1472" spans="3:15" x14ac:dyDescent="0.35">
      <c r="E1472" s="3" t="s">
        <v>12</v>
      </c>
      <c r="F1472" s="3" t="s">
        <v>10</v>
      </c>
      <c r="G1472" s="8">
        <v>52</v>
      </c>
      <c r="H1472" s="8">
        <v>5</v>
      </c>
      <c r="I1472" s="8">
        <v>51</v>
      </c>
      <c r="J1472" s="8">
        <v>59</v>
      </c>
      <c r="K1472" s="8">
        <v>0</v>
      </c>
      <c r="L1472" s="8">
        <v>62</v>
      </c>
      <c r="M1472" s="8">
        <v>112</v>
      </c>
      <c r="N1472" s="8">
        <v>6</v>
      </c>
      <c r="O1472" s="8">
        <v>114</v>
      </c>
    </row>
    <row r="1473" spans="2:35" x14ac:dyDescent="0.35">
      <c r="F1473" s="3" t="s">
        <v>11</v>
      </c>
      <c r="G1473" s="8">
        <v>9</v>
      </c>
      <c r="H1473" s="8">
        <v>22</v>
      </c>
      <c r="I1473" s="8">
        <v>33</v>
      </c>
      <c r="J1473" s="8">
        <v>3</v>
      </c>
      <c r="K1473" s="8">
        <v>6</v>
      </c>
      <c r="L1473" s="8">
        <v>10</v>
      </c>
      <c r="M1473" s="8">
        <v>15</v>
      </c>
      <c r="N1473" s="8">
        <v>27</v>
      </c>
      <c r="O1473" s="8">
        <v>39</v>
      </c>
    </row>
    <row r="1474" spans="2:35" x14ac:dyDescent="0.35">
      <c r="D1474" s="3" t="s">
        <v>13</v>
      </c>
      <c r="E1474" s="3" t="s">
        <v>9</v>
      </c>
      <c r="F1474" s="3" t="s">
        <v>10</v>
      </c>
      <c r="G1474" s="8">
        <v>13</v>
      </c>
      <c r="H1474" s="8">
        <v>6</v>
      </c>
      <c r="I1474" s="8">
        <v>19</v>
      </c>
      <c r="J1474" s="8">
        <v>24</v>
      </c>
      <c r="K1474" s="8">
        <v>9</v>
      </c>
      <c r="L1474" s="8">
        <v>33</v>
      </c>
      <c r="M1474" s="8">
        <v>32</v>
      </c>
      <c r="N1474" s="8">
        <v>17</v>
      </c>
      <c r="O1474" s="8">
        <v>49</v>
      </c>
    </row>
    <row r="1475" spans="2:35" x14ac:dyDescent="0.35">
      <c r="F1475" s="3" t="s">
        <v>11</v>
      </c>
      <c r="G1475" s="8">
        <v>7</v>
      </c>
      <c r="H1475" s="8">
        <v>12</v>
      </c>
      <c r="I1475" s="8">
        <v>14</v>
      </c>
      <c r="J1475" s="8">
        <v>5</v>
      </c>
      <c r="K1475" s="8">
        <v>10</v>
      </c>
      <c r="L1475" s="8">
        <v>11</v>
      </c>
      <c r="M1475" s="8">
        <v>7</v>
      </c>
      <c r="N1475" s="8">
        <v>18</v>
      </c>
      <c r="O1475" s="8">
        <v>26</v>
      </c>
    </row>
    <row r="1476" spans="2:35" x14ac:dyDescent="0.35">
      <c r="E1476" s="3" t="s">
        <v>12</v>
      </c>
      <c r="F1476" s="3" t="s">
        <v>10</v>
      </c>
      <c r="G1476" s="8">
        <v>27</v>
      </c>
      <c r="H1476" s="8">
        <v>29</v>
      </c>
      <c r="I1476" s="8">
        <v>56</v>
      </c>
      <c r="J1476" s="8">
        <v>32</v>
      </c>
      <c r="K1476" s="8">
        <v>32</v>
      </c>
      <c r="L1476" s="8">
        <v>56</v>
      </c>
      <c r="M1476" s="8">
        <v>55</v>
      </c>
      <c r="N1476" s="8">
        <v>56</v>
      </c>
      <c r="O1476" s="8">
        <v>109</v>
      </c>
    </row>
    <row r="1477" spans="2:35" x14ac:dyDescent="0.35">
      <c r="F1477" s="3" t="s">
        <v>11</v>
      </c>
      <c r="G1477" s="8">
        <v>30</v>
      </c>
      <c r="H1477" s="8">
        <v>73</v>
      </c>
      <c r="I1477" s="8">
        <v>106</v>
      </c>
      <c r="J1477" s="8">
        <v>21</v>
      </c>
      <c r="K1477" s="8">
        <v>59</v>
      </c>
      <c r="L1477" s="8">
        <v>84</v>
      </c>
      <c r="M1477" s="8">
        <v>56</v>
      </c>
      <c r="N1477" s="8">
        <v>137</v>
      </c>
      <c r="O1477" s="8">
        <v>191</v>
      </c>
    </row>
    <row r="1478" spans="2:35" x14ac:dyDescent="0.35">
      <c r="D1478" s="3" t="s">
        <v>3</v>
      </c>
      <c r="E1478" s="3" t="s">
        <v>9</v>
      </c>
      <c r="F1478" s="3" t="s">
        <v>10</v>
      </c>
      <c r="G1478" s="8">
        <v>112</v>
      </c>
      <c r="H1478" s="8">
        <v>10</v>
      </c>
      <c r="I1478" s="8">
        <v>116</v>
      </c>
      <c r="J1478" s="8">
        <v>131</v>
      </c>
      <c r="K1478" s="8">
        <v>9</v>
      </c>
      <c r="L1478" s="8">
        <v>132</v>
      </c>
      <c r="M1478" s="8">
        <v>237</v>
      </c>
      <c r="N1478" s="8">
        <v>13</v>
      </c>
      <c r="O1478" s="8">
        <v>252</v>
      </c>
    </row>
    <row r="1479" spans="2:35" x14ac:dyDescent="0.35">
      <c r="F1479" s="3" t="s">
        <v>11</v>
      </c>
      <c r="G1479" s="8">
        <v>9</v>
      </c>
      <c r="H1479" s="8">
        <v>16</v>
      </c>
      <c r="I1479" s="8">
        <v>27</v>
      </c>
      <c r="J1479" s="8">
        <v>8</v>
      </c>
      <c r="K1479" s="8">
        <v>11</v>
      </c>
      <c r="L1479" s="8">
        <v>17</v>
      </c>
      <c r="M1479" s="8">
        <v>18</v>
      </c>
      <c r="N1479" s="8">
        <v>22</v>
      </c>
      <c r="O1479" s="8">
        <v>38</v>
      </c>
    </row>
    <row r="1480" spans="2:35" x14ac:dyDescent="0.35">
      <c r="E1480" s="3" t="s">
        <v>12</v>
      </c>
      <c r="F1480" s="3" t="s">
        <v>10</v>
      </c>
      <c r="G1480" s="8">
        <v>73</v>
      </c>
      <c r="H1480" s="8">
        <v>29</v>
      </c>
      <c r="I1480" s="8">
        <v>105</v>
      </c>
      <c r="J1480" s="8">
        <v>89</v>
      </c>
      <c r="K1480" s="8">
        <v>34</v>
      </c>
      <c r="L1480" s="8">
        <v>124</v>
      </c>
      <c r="M1480" s="8">
        <v>166</v>
      </c>
      <c r="N1480" s="8">
        <v>60</v>
      </c>
      <c r="O1480" s="8">
        <v>231</v>
      </c>
    </row>
    <row r="1481" spans="2:35" x14ac:dyDescent="0.35">
      <c r="F1481" s="3" t="s">
        <v>11</v>
      </c>
      <c r="G1481" s="8">
        <v>39</v>
      </c>
      <c r="H1481" s="8">
        <v>98</v>
      </c>
      <c r="I1481" s="8">
        <v>135</v>
      </c>
      <c r="J1481" s="8">
        <v>27</v>
      </c>
      <c r="K1481" s="8">
        <v>70</v>
      </c>
      <c r="L1481" s="8">
        <v>97</v>
      </c>
      <c r="M1481" s="8">
        <v>67</v>
      </c>
      <c r="N1481" s="8">
        <v>163</v>
      </c>
      <c r="O1481" s="8">
        <v>229</v>
      </c>
    </row>
    <row r="1482" spans="2:35" x14ac:dyDescent="0.35">
      <c r="B1482" s="3" t="s">
        <v>55</v>
      </c>
      <c r="C1482" s="3" t="s">
        <v>7</v>
      </c>
      <c r="D1482" s="3" t="s">
        <v>8</v>
      </c>
      <c r="E1482" s="3" t="s">
        <v>9</v>
      </c>
      <c r="F1482" s="3" t="s">
        <v>10</v>
      </c>
      <c r="G1482" s="8">
        <v>576</v>
      </c>
      <c r="H1482" s="8">
        <v>9</v>
      </c>
      <c r="I1482" s="8">
        <v>584</v>
      </c>
      <c r="J1482" s="8">
        <v>440</v>
      </c>
      <c r="K1482" s="8">
        <v>13</v>
      </c>
      <c r="L1482" s="8">
        <v>456</v>
      </c>
      <c r="M1482" s="8">
        <v>1017</v>
      </c>
      <c r="N1482" s="8">
        <v>27</v>
      </c>
      <c r="O1482" s="8">
        <v>1043</v>
      </c>
      <c r="P1482" s="5" t="str">
        <f>B1482</f>
        <v>Maribyrnong (C)</v>
      </c>
      <c r="Q1482" s="13">
        <f>I1514/SUM(I1514:I1517)*100</f>
        <v>33.520730850316234</v>
      </c>
      <c r="R1482" s="13">
        <f>L1514/SUM(L1514:L1517)*100</f>
        <v>30.714826976509219</v>
      </c>
      <c r="S1482" s="13">
        <f>L1502/SUM(L1502:L1505)*100</f>
        <v>24.528301886792452</v>
      </c>
      <c r="T1482" s="13">
        <f>L1490/SUM(L1490:L1493)*100</f>
        <v>30.721966205837177</v>
      </c>
      <c r="U1482" s="13">
        <f>O1506/SUM(O1506:O1509)*100</f>
        <v>62.967430639324483</v>
      </c>
      <c r="V1482" s="13">
        <f>O1510/SUM(O1510:O1513)*100</f>
        <v>24.405487804878049</v>
      </c>
      <c r="W1482" s="13">
        <f>M1514/SUM(M1514:M1517)*100</f>
        <v>57.973316391359596</v>
      </c>
      <c r="X1482" s="13">
        <f>N1514/SUM(N1514:N1517)*100</f>
        <v>16.255671730124284</v>
      </c>
      <c r="Y1482" s="13">
        <f>O1514/SUM(O1514:O1517)*100</f>
        <v>32.190198224492278</v>
      </c>
      <c r="AA1482" s="13">
        <f>I1514</f>
        <v>1431</v>
      </c>
      <c r="AB1482" s="13">
        <f>L1514</f>
        <v>1216</v>
      </c>
      <c r="AC1482" s="13">
        <f>L1502</f>
        <v>13</v>
      </c>
      <c r="AD1482" s="13">
        <f>L1490</f>
        <v>1200</v>
      </c>
      <c r="AE1482" s="13">
        <f>O1506</f>
        <v>1044</v>
      </c>
      <c r="AF1482" s="13">
        <f>O1510</f>
        <v>1601</v>
      </c>
      <c r="AG1482" s="13">
        <f>M1514</f>
        <v>1825</v>
      </c>
      <c r="AH1482" s="13">
        <f>N1514</f>
        <v>824</v>
      </c>
      <c r="AI1482" s="13">
        <f>O1514</f>
        <v>2647</v>
      </c>
    </row>
    <row r="1483" spans="2:35" x14ac:dyDescent="0.35">
      <c r="F1483" s="3" t="s">
        <v>11</v>
      </c>
      <c r="G1483" s="8">
        <v>28</v>
      </c>
      <c r="H1483" s="8">
        <v>51</v>
      </c>
      <c r="I1483" s="8">
        <v>84</v>
      </c>
      <c r="J1483" s="8">
        <v>18</v>
      </c>
      <c r="K1483" s="8">
        <v>23</v>
      </c>
      <c r="L1483" s="8">
        <v>37</v>
      </c>
      <c r="M1483" s="8">
        <v>45</v>
      </c>
      <c r="N1483" s="8">
        <v>79</v>
      </c>
      <c r="O1483" s="8">
        <v>127</v>
      </c>
    </row>
    <row r="1484" spans="2:35" x14ac:dyDescent="0.35">
      <c r="E1484" s="3" t="s">
        <v>12</v>
      </c>
      <c r="F1484" s="3" t="s">
        <v>10</v>
      </c>
      <c r="G1484" s="8">
        <v>149</v>
      </c>
      <c r="H1484" s="8">
        <v>14</v>
      </c>
      <c r="I1484" s="8">
        <v>158</v>
      </c>
      <c r="J1484" s="8">
        <v>182</v>
      </c>
      <c r="K1484" s="8">
        <v>6</v>
      </c>
      <c r="L1484" s="8">
        <v>191</v>
      </c>
      <c r="M1484" s="8">
        <v>335</v>
      </c>
      <c r="N1484" s="8">
        <v>23</v>
      </c>
      <c r="O1484" s="8">
        <v>355</v>
      </c>
    </row>
    <row r="1485" spans="2:35" x14ac:dyDescent="0.35">
      <c r="F1485" s="3" t="s">
        <v>11</v>
      </c>
      <c r="G1485" s="8">
        <v>14</v>
      </c>
      <c r="H1485" s="8">
        <v>63</v>
      </c>
      <c r="I1485" s="8">
        <v>71</v>
      </c>
      <c r="J1485" s="8">
        <v>12</v>
      </c>
      <c r="K1485" s="8">
        <v>37</v>
      </c>
      <c r="L1485" s="8">
        <v>50</v>
      </c>
      <c r="M1485" s="8">
        <v>27</v>
      </c>
      <c r="N1485" s="8">
        <v>102</v>
      </c>
      <c r="O1485" s="8">
        <v>124</v>
      </c>
    </row>
    <row r="1486" spans="2:35" x14ac:dyDescent="0.35">
      <c r="D1486" s="3" t="s">
        <v>13</v>
      </c>
      <c r="E1486" s="3" t="s">
        <v>9</v>
      </c>
      <c r="F1486" s="3" t="s">
        <v>10</v>
      </c>
      <c r="G1486" s="8">
        <v>411</v>
      </c>
      <c r="H1486" s="8">
        <v>436</v>
      </c>
      <c r="I1486" s="8">
        <v>845</v>
      </c>
      <c r="J1486" s="8">
        <v>396</v>
      </c>
      <c r="K1486" s="8">
        <v>354</v>
      </c>
      <c r="L1486" s="8">
        <v>747</v>
      </c>
      <c r="M1486" s="8">
        <v>806</v>
      </c>
      <c r="N1486" s="8">
        <v>791</v>
      </c>
      <c r="O1486" s="8">
        <v>1594</v>
      </c>
    </row>
    <row r="1487" spans="2:35" x14ac:dyDescent="0.35">
      <c r="F1487" s="3" t="s">
        <v>11</v>
      </c>
      <c r="G1487" s="8">
        <v>46</v>
      </c>
      <c r="H1487" s="8">
        <v>227</v>
      </c>
      <c r="I1487" s="8">
        <v>277</v>
      </c>
      <c r="J1487" s="8">
        <v>22</v>
      </c>
      <c r="K1487" s="8">
        <v>176</v>
      </c>
      <c r="L1487" s="8">
        <v>198</v>
      </c>
      <c r="M1487" s="8">
        <v>72</v>
      </c>
      <c r="N1487" s="8">
        <v>404</v>
      </c>
      <c r="O1487" s="8">
        <v>477</v>
      </c>
    </row>
    <row r="1488" spans="2:35" x14ac:dyDescent="0.35">
      <c r="E1488" s="3" t="s">
        <v>12</v>
      </c>
      <c r="F1488" s="3" t="s">
        <v>10</v>
      </c>
      <c r="G1488" s="8">
        <v>313</v>
      </c>
      <c r="H1488" s="8">
        <v>964</v>
      </c>
      <c r="I1488" s="8">
        <v>1276</v>
      </c>
      <c r="J1488" s="8">
        <v>391</v>
      </c>
      <c r="K1488" s="8">
        <v>925</v>
      </c>
      <c r="L1488" s="8">
        <v>1318</v>
      </c>
      <c r="M1488" s="8">
        <v>704</v>
      </c>
      <c r="N1488" s="8">
        <v>1890</v>
      </c>
      <c r="O1488" s="8">
        <v>2592</v>
      </c>
    </row>
    <row r="1489" spans="3:15" x14ac:dyDescent="0.35">
      <c r="F1489" s="3" t="s">
        <v>11</v>
      </c>
      <c r="G1489" s="8">
        <v>79</v>
      </c>
      <c r="H1489" s="8">
        <v>878</v>
      </c>
      <c r="I1489" s="8">
        <v>957</v>
      </c>
      <c r="J1489" s="8">
        <v>59</v>
      </c>
      <c r="K1489" s="8">
        <v>842</v>
      </c>
      <c r="L1489" s="8">
        <v>906</v>
      </c>
      <c r="M1489" s="8">
        <v>141</v>
      </c>
      <c r="N1489" s="8">
        <v>1721</v>
      </c>
      <c r="O1489" s="8">
        <v>1858</v>
      </c>
    </row>
    <row r="1490" spans="3:15" x14ac:dyDescent="0.35">
      <c r="D1490" s="3" t="s">
        <v>3</v>
      </c>
      <c r="E1490" s="3" t="s">
        <v>9</v>
      </c>
      <c r="F1490" s="3" t="s">
        <v>10</v>
      </c>
      <c r="G1490" s="8">
        <v>987</v>
      </c>
      <c r="H1490" s="8">
        <v>445</v>
      </c>
      <c r="I1490" s="8">
        <v>1431</v>
      </c>
      <c r="J1490" s="8">
        <v>833</v>
      </c>
      <c r="K1490" s="8">
        <v>367</v>
      </c>
      <c r="L1490" s="8">
        <v>1200</v>
      </c>
      <c r="M1490" s="8">
        <v>1821</v>
      </c>
      <c r="N1490" s="8">
        <v>815</v>
      </c>
      <c r="O1490" s="8">
        <v>2632</v>
      </c>
    </row>
    <row r="1491" spans="3:15" x14ac:dyDescent="0.35">
      <c r="F1491" s="3" t="s">
        <v>11</v>
      </c>
      <c r="G1491" s="8">
        <v>82</v>
      </c>
      <c r="H1491" s="8">
        <v>281</v>
      </c>
      <c r="I1491" s="8">
        <v>364</v>
      </c>
      <c r="J1491" s="8">
        <v>37</v>
      </c>
      <c r="K1491" s="8">
        <v>202</v>
      </c>
      <c r="L1491" s="8">
        <v>239</v>
      </c>
      <c r="M1491" s="8">
        <v>120</v>
      </c>
      <c r="N1491" s="8">
        <v>481</v>
      </c>
      <c r="O1491" s="8">
        <v>596</v>
      </c>
    </row>
    <row r="1492" spans="3:15" x14ac:dyDescent="0.35">
      <c r="E1492" s="3" t="s">
        <v>12</v>
      </c>
      <c r="F1492" s="3" t="s">
        <v>10</v>
      </c>
      <c r="G1492" s="8">
        <v>464</v>
      </c>
      <c r="H1492" s="8">
        <v>979</v>
      </c>
      <c r="I1492" s="8">
        <v>1440</v>
      </c>
      <c r="J1492" s="8">
        <v>577</v>
      </c>
      <c r="K1492" s="8">
        <v>934</v>
      </c>
      <c r="L1492" s="8">
        <v>1511</v>
      </c>
      <c r="M1492" s="8">
        <v>1035</v>
      </c>
      <c r="N1492" s="8">
        <v>1914</v>
      </c>
      <c r="O1492" s="8">
        <v>2949</v>
      </c>
    </row>
    <row r="1493" spans="3:15" x14ac:dyDescent="0.35">
      <c r="F1493" s="3" t="s">
        <v>11</v>
      </c>
      <c r="G1493" s="8">
        <v>91</v>
      </c>
      <c r="H1493" s="8">
        <v>936</v>
      </c>
      <c r="I1493" s="8">
        <v>1034</v>
      </c>
      <c r="J1493" s="8">
        <v>72</v>
      </c>
      <c r="K1493" s="8">
        <v>882</v>
      </c>
      <c r="L1493" s="8">
        <v>956</v>
      </c>
      <c r="M1493" s="8">
        <v>167</v>
      </c>
      <c r="N1493" s="8">
        <v>1822</v>
      </c>
      <c r="O1493" s="8">
        <v>1985</v>
      </c>
    </row>
    <row r="1494" spans="3:15" x14ac:dyDescent="0.35">
      <c r="C1494" s="3" t="s">
        <v>14</v>
      </c>
      <c r="D1494" s="3" t="s">
        <v>8</v>
      </c>
      <c r="E1494" s="3" t="s">
        <v>9</v>
      </c>
      <c r="F1494" s="3" t="s">
        <v>10</v>
      </c>
      <c r="G1494" s="8">
        <v>0</v>
      </c>
      <c r="H1494" s="8">
        <v>0</v>
      </c>
      <c r="I1494" s="8">
        <v>0</v>
      </c>
      <c r="J1494" s="8">
        <v>0</v>
      </c>
      <c r="K1494" s="8">
        <v>0</v>
      </c>
      <c r="L1494" s="8">
        <v>0</v>
      </c>
      <c r="M1494" s="8">
        <v>0</v>
      </c>
      <c r="N1494" s="8">
        <v>0</v>
      </c>
      <c r="O1494" s="8">
        <v>0</v>
      </c>
    </row>
    <row r="1495" spans="3:15" x14ac:dyDescent="0.35">
      <c r="F1495" s="3" t="s">
        <v>11</v>
      </c>
      <c r="G1495" s="8">
        <v>0</v>
      </c>
      <c r="H1495" s="8">
        <v>0</v>
      </c>
      <c r="I1495" s="8">
        <v>0</v>
      </c>
      <c r="J1495" s="8">
        <v>0</v>
      </c>
      <c r="K1495" s="8">
        <v>7</v>
      </c>
      <c r="L1495" s="8">
        <v>7</v>
      </c>
      <c r="M1495" s="8">
        <v>0</v>
      </c>
      <c r="N1495" s="8">
        <v>7</v>
      </c>
      <c r="O1495" s="8">
        <v>7</v>
      </c>
    </row>
    <row r="1496" spans="3:15" x14ac:dyDescent="0.35">
      <c r="E1496" s="3" t="s">
        <v>12</v>
      </c>
      <c r="F1496" s="3" t="s">
        <v>10</v>
      </c>
      <c r="G1496" s="8">
        <v>0</v>
      </c>
      <c r="H1496" s="8">
        <v>0</v>
      </c>
      <c r="I1496" s="8">
        <v>0</v>
      </c>
      <c r="J1496" s="8">
        <v>0</v>
      </c>
      <c r="K1496" s="8">
        <v>0</v>
      </c>
      <c r="L1496" s="8">
        <v>0</v>
      </c>
      <c r="M1496" s="8">
        <v>0</v>
      </c>
      <c r="N1496" s="8">
        <v>0</v>
      </c>
      <c r="O1496" s="8">
        <v>0</v>
      </c>
    </row>
    <row r="1497" spans="3:15" x14ac:dyDescent="0.35">
      <c r="F1497" s="3" t="s">
        <v>11</v>
      </c>
      <c r="G1497" s="8">
        <v>0</v>
      </c>
      <c r="H1497" s="8">
        <v>0</v>
      </c>
      <c r="I1497" s="8">
        <v>0</v>
      </c>
      <c r="J1497" s="8">
        <v>0</v>
      </c>
      <c r="K1497" s="8">
        <v>0</v>
      </c>
      <c r="L1497" s="8">
        <v>0</v>
      </c>
      <c r="M1497" s="8">
        <v>0</v>
      </c>
      <c r="N1497" s="8">
        <v>0</v>
      </c>
      <c r="O1497" s="8">
        <v>0</v>
      </c>
    </row>
    <row r="1498" spans="3:15" x14ac:dyDescent="0.35">
      <c r="D1498" s="3" t="s">
        <v>13</v>
      </c>
      <c r="E1498" s="3" t="s">
        <v>9</v>
      </c>
      <c r="F1498" s="3" t="s">
        <v>10</v>
      </c>
      <c r="G1498" s="8">
        <v>0</v>
      </c>
      <c r="H1498" s="8">
        <v>0</v>
      </c>
      <c r="I1498" s="8">
        <v>0</v>
      </c>
      <c r="J1498" s="8">
        <v>0</v>
      </c>
      <c r="K1498" s="8">
        <v>10</v>
      </c>
      <c r="L1498" s="8">
        <v>7</v>
      </c>
      <c r="M1498" s="8">
        <v>0</v>
      </c>
      <c r="N1498" s="8">
        <v>10</v>
      </c>
      <c r="O1498" s="8">
        <v>7</v>
      </c>
    </row>
    <row r="1499" spans="3:15" x14ac:dyDescent="0.35">
      <c r="F1499" s="3" t="s">
        <v>11</v>
      </c>
      <c r="G1499" s="8">
        <v>0</v>
      </c>
      <c r="H1499" s="8">
        <v>0</v>
      </c>
      <c r="I1499" s="8">
        <v>0</v>
      </c>
      <c r="J1499" s="8">
        <v>0</v>
      </c>
      <c r="K1499" s="8">
        <v>17</v>
      </c>
      <c r="L1499" s="8">
        <v>14</v>
      </c>
      <c r="M1499" s="8">
        <v>0</v>
      </c>
      <c r="N1499" s="8">
        <v>17</v>
      </c>
      <c r="O1499" s="8">
        <v>14</v>
      </c>
    </row>
    <row r="1500" spans="3:15" x14ac:dyDescent="0.35">
      <c r="E1500" s="3" t="s">
        <v>12</v>
      </c>
      <c r="F1500" s="3" t="s">
        <v>10</v>
      </c>
      <c r="G1500" s="8">
        <v>0</v>
      </c>
      <c r="H1500" s="8">
        <v>0</v>
      </c>
      <c r="I1500" s="8">
        <v>0</v>
      </c>
      <c r="J1500" s="8">
        <v>0</v>
      </c>
      <c r="K1500" s="8">
        <v>4</v>
      </c>
      <c r="L1500" s="8">
        <v>4</v>
      </c>
      <c r="M1500" s="8">
        <v>0</v>
      </c>
      <c r="N1500" s="8">
        <v>4</v>
      </c>
      <c r="O1500" s="8">
        <v>4</v>
      </c>
    </row>
    <row r="1501" spans="3:15" x14ac:dyDescent="0.35">
      <c r="F1501" s="3" t="s">
        <v>11</v>
      </c>
      <c r="G1501" s="8">
        <v>0</v>
      </c>
      <c r="H1501" s="8">
        <v>0</v>
      </c>
      <c r="I1501" s="8">
        <v>0</v>
      </c>
      <c r="J1501" s="8">
        <v>0</v>
      </c>
      <c r="K1501" s="8">
        <v>10</v>
      </c>
      <c r="L1501" s="8">
        <v>10</v>
      </c>
      <c r="M1501" s="8">
        <v>0</v>
      </c>
      <c r="N1501" s="8">
        <v>10</v>
      </c>
      <c r="O1501" s="8">
        <v>10</v>
      </c>
    </row>
    <row r="1502" spans="3:15" x14ac:dyDescent="0.35">
      <c r="D1502" s="3" t="s">
        <v>3</v>
      </c>
      <c r="E1502" s="3" t="s">
        <v>9</v>
      </c>
      <c r="F1502" s="3" t="s">
        <v>10</v>
      </c>
      <c r="G1502" s="8">
        <v>0</v>
      </c>
      <c r="H1502" s="8">
        <v>0</v>
      </c>
      <c r="I1502" s="8">
        <v>0</v>
      </c>
      <c r="J1502" s="8">
        <v>0</v>
      </c>
      <c r="K1502" s="8">
        <v>7</v>
      </c>
      <c r="L1502" s="8">
        <v>13</v>
      </c>
      <c r="M1502" s="8">
        <v>0</v>
      </c>
      <c r="N1502" s="8">
        <v>7</v>
      </c>
      <c r="O1502" s="8">
        <v>13</v>
      </c>
    </row>
    <row r="1503" spans="3:15" x14ac:dyDescent="0.35">
      <c r="F1503" s="3" t="s">
        <v>11</v>
      </c>
      <c r="G1503" s="8">
        <v>0</v>
      </c>
      <c r="H1503" s="8">
        <v>0</v>
      </c>
      <c r="I1503" s="8">
        <v>0</v>
      </c>
      <c r="J1503" s="8">
        <v>6</v>
      </c>
      <c r="K1503" s="8">
        <v>27</v>
      </c>
      <c r="L1503" s="8">
        <v>26</v>
      </c>
      <c r="M1503" s="8">
        <v>6</v>
      </c>
      <c r="N1503" s="8">
        <v>27</v>
      </c>
      <c r="O1503" s="8">
        <v>26</v>
      </c>
    </row>
    <row r="1504" spans="3:15" x14ac:dyDescent="0.35">
      <c r="E1504" s="3" t="s">
        <v>12</v>
      </c>
      <c r="F1504" s="3" t="s">
        <v>10</v>
      </c>
      <c r="G1504" s="8">
        <v>0</v>
      </c>
      <c r="H1504" s="8">
        <v>0</v>
      </c>
      <c r="I1504" s="8">
        <v>0</v>
      </c>
      <c r="J1504" s="8">
        <v>0</v>
      </c>
      <c r="K1504" s="8">
        <v>4</v>
      </c>
      <c r="L1504" s="8">
        <v>4</v>
      </c>
      <c r="M1504" s="8">
        <v>0</v>
      </c>
      <c r="N1504" s="8">
        <v>4</v>
      </c>
      <c r="O1504" s="8">
        <v>4</v>
      </c>
    </row>
    <row r="1505" spans="2:35" x14ac:dyDescent="0.35">
      <c r="F1505" s="3" t="s">
        <v>11</v>
      </c>
      <c r="G1505" s="8">
        <v>0</v>
      </c>
      <c r="H1505" s="8">
        <v>0</v>
      </c>
      <c r="I1505" s="8">
        <v>0</v>
      </c>
      <c r="J1505" s="8">
        <v>0</v>
      </c>
      <c r="K1505" s="8">
        <v>10</v>
      </c>
      <c r="L1505" s="8">
        <v>10</v>
      </c>
      <c r="M1505" s="8">
        <v>0</v>
      </c>
      <c r="N1505" s="8">
        <v>10</v>
      </c>
      <c r="O1505" s="8">
        <v>10</v>
      </c>
    </row>
    <row r="1506" spans="2:35" x14ac:dyDescent="0.35">
      <c r="C1506" s="3" t="s">
        <v>3</v>
      </c>
      <c r="D1506" s="3" t="s">
        <v>8</v>
      </c>
      <c r="E1506" s="3" t="s">
        <v>9</v>
      </c>
      <c r="F1506" s="3" t="s">
        <v>10</v>
      </c>
      <c r="G1506" s="8">
        <v>576</v>
      </c>
      <c r="H1506" s="8">
        <v>9</v>
      </c>
      <c r="I1506" s="8">
        <v>584</v>
      </c>
      <c r="J1506" s="8">
        <v>440</v>
      </c>
      <c r="K1506" s="8">
        <v>14</v>
      </c>
      <c r="L1506" s="8">
        <v>456</v>
      </c>
      <c r="M1506" s="8">
        <v>1019</v>
      </c>
      <c r="N1506" s="8">
        <v>28</v>
      </c>
      <c r="O1506" s="8">
        <v>1044</v>
      </c>
    </row>
    <row r="1507" spans="2:35" x14ac:dyDescent="0.35">
      <c r="F1507" s="3" t="s">
        <v>11</v>
      </c>
      <c r="G1507" s="8">
        <v>28</v>
      </c>
      <c r="H1507" s="8">
        <v>51</v>
      </c>
      <c r="I1507" s="8">
        <v>84</v>
      </c>
      <c r="J1507" s="8">
        <v>17</v>
      </c>
      <c r="K1507" s="8">
        <v>35</v>
      </c>
      <c r="L1507" s="8">
        <v>53</v>
      </c>
      <c r="M1507" s="8">
        <v>46</v>
      </c>
      <c r="N1507" s="8">
        <v>86</v>
      </c>
      <c r="O1507" s="8">
        <v>135</v>
      </c>
    </row>
    <row r="1508" spans="2:35" x14ac:dyDescent="0.35">
      <c r="E1508" s="3" t="s">
        <v>12</v>
      </c>
      <c r="F1508" s="3" t="s">
        <v>10</v>
      </c>
      <c r="G1508" s="8">
        <v>149</v>
      </c>
      <c r="H1508" s="8">
        <v>14</v>
      </c>
      <c r="I1508" s="8">
        <v>158</v>
      </c>
      <c r="J1508" s="8">
        <v>182</v>
      </c>
      <c r="K1508" s="8">
        <v>6</v>
      </c>
      <c r="L1508" s="8">
        <v>191</v>
      </c>
      <c r="M1508" s="8">
        <v>335</v>
      </c>
      <c r="N1508" s="8">
        <v>23</v>
      </c>
      <c r="O1508" s="8">
        <v>355</v>
      </c>
    </row>
    <row r="1509" spans="2:35" x14ac:dyDescent="0.35">
      <c r="F1509" s="3" t="s">
        <v>11</v>
      </c>
      <c r="G1509" s="8">
        <v>14</v>
      </c>
      <c r="H1509" s="8">
        <v>63</v>
      </c>
      <c r="I1509" s="8">
        <v>71</v>
      </c>
      <c r="J1509" s="8">
        <v>12</v>
      </c>
      <c r="K1509" s="8">
        <v>37</v>
      </c>
      <c r="L1509" s="8">
        <v>50</v>
      </c>
      <c r="M1509" s="8">
        <v>27</v>
      </c>
      <c r="N1509" s="8">
        <v>102</v>
      </c>
      <c r="O1509" s="8">
        <v>124</v>
      </c>
    </row>
    <row r="1510" spans="2:35" x14ac:dyDescent="0.35">
      <c r="D1510" s="3" t="s">
        <v>13</v>
      </c>
      <c r="E1510" s="3" t="s">
        <v>9</v>
      </c>
      <c r="F1510" s="3" t="s">
        <v>10</v>
      </c>
      <c r="G1510" s="8">
        <v>411</v>
      </c>
      <c r="H1510" s="8">
        <v>436</v>
      </c>
      <c r="I1510" s="8">
        <v>845</v>
      </c>
      <c r="J1510" s="8">
        <v>395</v>
      </c>
      <c r="K1510" s="8">
        <v>363</v>
      </c>
      <c r="L1510" s="8">
        <v>758</v>
      </c>
      <c r="M1510" s="8">
        <v>804</v>
      </c>
      <c r="N1510" s="8">
        <v>799</v>
      </c>
      <c r="O1510" s="8">
        <v>1601</v>
      </c>
    </row>
    <row r="1511" spans="2:35" x14ac:dyDescent="0.35">
      <c r="F1511" s="3" t="s">
        <v>11</v>
      </c>
      <c r="G1511" s="8">
        <v>46</v>
      </c>
      <c r="H1511" s="8">
        <v>227</v>
      </c>
      <c r="I1511" s="8">
        <v>277</v>
      </c>
      <c r="J1511" s="8">
        <v>27</v>
      </c>
      <c r="K1511" s="8">
        <v>186</v>
      </c>
      <c r="L1511" s="8">
        <v>216</v>
      </c>
      <c r="M1511" s="8">
        <v>73</v>
      </c>
      <c r="N1511" s="8">
        <v>420</v>
      </c>
      <c r="O1511" s="8">
        <v>492</v>
      </c>
    </row>
    <row r="1512" spans="2:35" x14ac:dyDescent="0.35">
      <c r="E1512" s="3" t="s">
        <v>12</v>
      </c>
      <c r="F1512" s="3" t="s">
        <v>10</v>
      </c>
      <c r="G1512" s="8">
        <v>313</v>
      </c>
      <c r="H1512" s="8">
        <v>964</v>
      </c>
      <c r="I1512" s="8">
        <v>1276</v>
      </c>
      <c r="J1512" s="8">
        <v>391</v>
      </c>
      <c r="K1512" s="8">
        <v>930</v>
      </c>
      <c r="L1512" s="8">
        <v>1325</v>
      </c>
      <c r="M1512" s="8">
        <v>704</v>
      </c>
      <c r="N1512" s="8">
        <v>1893</v>
      </c>
      <c r="O1512" s="8">
        <v>2597</v>
      </c>
    </row>
    <row r="1513" spans="2:35" x14ac:dyDescent="0.35">
      <c r="F1513" s="3" t="s">
        <v>11</v>
      </c>
      <c r="G1513" s="8">
        <v>79</v>
      </c>
      <c r="H1513" s="8">
        <v>878</v>
      </c>
      <c r="I1513" s="8">
        <v>957</v>
      </c>
      <c r="J1513" s="8">
        <v>59</v>
      </c>
      <c r="K1513" s="8">
        <v>858</v>
      </c>
      <c r="L1513" s="8">
        <v>914</v>
      </c>
      <c r="M1513" s="8">
        <v>141</v>
      </c>
      <c r="N1513" s="8">
        <v>1728</v>
      </c>
      <c r="O1513" s="8">
        <v>1870</v>
      </c>
    </row>
    <row r="1514" spans="2:35" x14ac:dyDescent="0.35">
      <c r="D1514" s="3" t="s">
        <v>3</v>
      </c>
      <c r="E1514" s="3" t="s">
        <v>9</v>
      </c>
      <c r="F1514" s="3" t="s">
        <v>10</v>
      </c>
      <c r="G1514" s="8">
        <v>987</v>
      </c>
      <c r="H1514" s="8">
        <v>445</v>
      </c>
      <c r="I1514" s="8">
        <v>1431</v>
      </c>
      <c r="J1514" s="8">
        <v>838</v>
      </c>
      <c r="K1514" s="8">
        <v>378</v>
      </c>
      <c r="L1514" s="8">
        <v>1216</v>
      </c>
      <c r="M1514" s="8">
        <v>1825</v>
      </c>
      <c r="N1514" s="8">
        <v>824</v>
      </c>
      <c r="O1514" s="8">
        <v>2647</v>
      </c>
    </row>
    <row r="1515" spans="2:35" x14ac:dyDescent="0.35">
      <c r="F1515" s="3" t="s">
        <v>11</v>
      </c>
      <c r="G1515" s="8">
        <v>82</v>
      </c>
      <c r="H1515" s="8">
        <v>281</v>
      </c>
      <c r="I1515" s="8">
        <v>364</v>
      </c>
      <c r="J1515" s="8">
        <v>39</v>
      </c>
      <c r="K1515" s="8">
        <v>224</v>
      </c>
      <c r="L1515" s="8">
        <v>266</v>
      </c>
      <c r="M1515" s="8">
        <v>121</v>
      </c>
      <c r="N1515" s="8">
        <v>500</v>
      </c>
      <c r="O1515" s="8">
        <v>626</v>
      </c>
    </row>
    <row r="1516" spans="2:35" x14ac:dyDescent="0.35">
      <c r="E1516" s="3" t="s">
        <v>12</v>
      </c>
      <c r="F1516" s="3" t="s">
        <v>10</v>
      </c>
      <c r="G1516" s="8">
        <v>464</v>
      </c>
      <c r="H1516" s="8">
        <v>979</v>
      </c>
      <c r="I1516" s="8">
        <v>1440</v>
      </c>
      <c r="J1516" s="8">
        <v>577</v>
      </c>
      <c r="K1516" s="8">
        <v>940</v>
      </c>
      <c r="L1516" s="8">
        <v>1516</v>
      </c>
      <c r="M1516" s="8">
        <v>1035</v>
      </c>
      <c r="N1516" s="8">
        <v>1918</v>
      </c>
      <c r="O1516" s="8">
        <v>2956</v>
      </c>
    </row>
    <row r="1517" spans="2:35" x14ac:dyDescent="0.35">
      <c r="F1517" s="3" t="s">
        <v>11</v>
      </c>
      <c r="G1517" s="8">
        <v>91</v>
      </c>
      <c r="H1517" s="8">
        <v>936</v>
      </c>
      <c r="I1517" s="8">
        <v>1034</v>
      </c>
      <c r="J1517" s="8">
        <v>72</v>
      </c>
      <c r="K1517" s="8">
        <v>889</v>
      </c>
      <c r="L1517" s="8">
        <v>961</v>
      </c>
      <c r="M1517" s="8">
        <v>167</v>
      </c>
      <c r="N1517" s="8">
        <v>1827</v>
      </c>
      <c r="O1517" s="8">
        <v>1994</v>
      </c>
    </row>
    <row r="1518" spans="2:35" x14ac:dyDescent="0.35">
      <c r="B1518" s="3" t="s">
        <v>56</v>
      </c>
      <c r="C1518" s="3" t="s">
        <v>7</v>
      </c>
      <c r="D1518" s="3" t="s">
        <v>8</v>
      </c>
      <c r="E1518" s="3" t="s">
        <v>9</v>
      </c>
      <c r="F1518" s="3" t="s">
        <v>10</v>
      </c>
      <c r="G1518" s="8">
        <v>1145</v>
      </c>
      <c r="H1518" s="8">
        <v>15</v>
      </c>
      <c r="I1518" s="8">
        <v>1162</v>
      </c>
      <c r="J1518" s="8">
        <v>872</v>
      </c>
      <c r="K1518" s="8">
        <v>15</v>
      </c>
      <c r="L1518" s="8">
        <v>884</v>
      </c>
      <c r="M1518" s="8">
        <v>2022</v>
      </c>
      <c r="N1518" s="8">
        <v>27</v>
      </c>
      <c r="O1518" s="8">
        <v>2049</v>
      </c>
      <c r="P1518" s="5" t="str">
        <f>B1518</f>
        <v>Maroondah (C)</v>
      </c>
      <c r="Q1518" s="13">
        <f>I1550/SUM(I1550:I1553)*100</f>
        <v>31.666666666666664</v>
      </c>
      <c r="R1518" s="13">
        <f>L1550/SUM(L1550:L1553)*100</f>
        <v>27.124742974640164</v>
      </c>
      <c r="S1518" s="13">
        <f>L1538/SUM(L1538:L1541)*100</f>
        <v>13.333333333333334</v>
      </c>
      <c r="T1518" s="13">
        <f>L1526/SUM(L1526:L1529)*100</f>
        <v>27.383863080684595</v>
      </c>
      <c r="U1518" s="13">
        <f>O1542/SUM(O1542:O1545)*100</f>
        <v>56.544502617801051</v>
      </c>
      <c r="V1518" s="13">
        <f>O1546/SUM(O1546:O1549)*100</f>
        <v>18.307604345340195</v>
      </c>
      <c r="W1518" s="13">
        <f>M1550/SUM(M1550:M1553)*100</f>
        <v>49.0344383649823</v>
      </c>
      <c r="X1518" s="13">
        <f>N1550/SUM(N1550:N1553)*100</f>
        <v>9.891180769855449</v>
      </c>
      <c r="Y1518" s="13">
        <f>O1550/SUM(O1550:O1553)*100</f>
        <v>29.542515357258324</v>
      </c>
      <c r="AA1518" s="13">
        <f>I1550</f>
        <v>2071</v>
      </c>
      <c r="AB1518" s="13">
        <f>L1550</f>
        <v>1583</v>
      </c>
      <c r="AC1518" s="13">
        <f>L1538</f>
        <v>14</v>
      </c>
      <c r="AD1518" s="13">
        <f>L1526</f>
        <v>1568</v>
      </c>
      <c r="AE1518" s="13">
        <f>O1542</f>
        <v>2052</v>
      </c>
      <c r="AF1518" s="13">
        <f>O1546</f>
        <v>1601</v>
      </c>
      <c r="AG1518" s="13">
        <f>M1550</f>
        <v>3047</v>
      </c>
      <c r="AH1518" s="13">
        <f>N1550</f>
        <v>609</v>
      </c>
      <c r="AI1518" s="13">
        <f>O1550</f>
        <v>3655</v>
      </c>
    </row>
    <row r="1519" spans="2:35" x14ac:dyDescent="0.35">
      <c r="F1519" s="3" t="s">
        <v>11</v>
      </c>
      <c r="G1519" s="8">
        <v>52</v>
      </c>
      <c r="H1519" s="8">
        <v>86</v>
      </c>
      <c r="I1519" s="8">
        <v>141</v>
      </c>
      <c r="J1519" s="8">
        <v>33</v>
      </c>
      <c r="K1519" s="8">
        <v>52</v>
      </c>
      <c r="L1519" s="8">
        <v>88</v>
      </c>
      <c r="M1519" s="8">
        <v>91</v>
      </c>
      <c r="N1519" s="8">
        <v>138</v>
      </c>
      <c r="O1519" s="8">
        <v>225</v>
      </c>
    </row>
    <row r="1520" spans="2:35" x14ac:dyDescent="0.35">
      <c r="E1520" s="3" t="s">
        <v>12</v>
      </c>
      <c r="F1520" s="3" t="s">
        <v>10</v>
      </c>
      <c r="G1520" s="8">
        <v>468</v>
      </c>
      <c r="H1520" s="8">
        <v>42</v>
      </c>
      <c r="I1520" s="8">
        <v>512</v>
      </c>
      <c r="J1520" s="8">
        <v>485</v>
      </c>
      <c r="K1520" s="8">
        <v>17</v>
      </c>
      <c r="L1520" s="8">
        <v>501</v>
      </c>
      <c r="M1520" s="8">
        <v>956</v>
      </c>
      <c r="N1520" s="8">
        <v>62</v>
      </c>
      <c r="O1520" s="8">
        <v>1017</v>
      </c>
    </row>
    <row r="1521" spans="3:15" x14ac:dyDescent="0.35">
      <c r="F1521" s="3" t="s">
        <v>11</v>
      </c>
      <c r="G1521" s="8">
        <v>59</v>
      </c>
      <c r="H1521" s="8">
        <v>164</v>
      </c>
      <c r="I1521" s="8">
        <v>223</v>
      </c>
      <c r="J1521" s="8">
        <v>20</v>
      </c>
      <c r="K1521" s="8">
        <v>65</v>
      </c>
      <c r="L1521" s="8">
        <v>83</v>
      </c>
      <c r="M1521" s="8">
        <v>73</v>
      </c>
      <c r="N1521" s="8">
        <v>232</v>
      </c>
      <c r="O1521" s="8">
        <v>307</v>
      </c>
    </row>
    <row r="1522" spans="3:15" x14ac:dyDescent="0.35">
      <c r="D1522" s="3" t="s">
        <v>13</v>
      </c>
      <c r="E1522" s="3" t="s">
        <v>9</v>
      </c>
      <c r="F1522" s="3" t="s">
        <v>10</v>
      </c>
      <c r="G1522" s="8">
        <v>572</v>
      </c>
      <c r="H1522" s="8">
        <v>337</v>
      </c>
      <c r="I1522" s="8">
        <v>909</v>
      </c>
      <c r="J1522" s="8">
        <v>450</v>
      </c>
      <c r="K1522" s="8">
        <v>228</v>
      </c>
      <c r="L1522" s="8">
        <v>680</v>
      </c>
      <c r="M1522" s="8">
        <v>1023</v>
      </c>
      <c r="N1522" s="8">
        <v>561</v>
      </c>
      <c r="O1522" s="8">
        <v>1593</v>
      </c>
    </row>
    <row r="1523" spans="3:15" x14ac:dyDescent="0.35">
      <c r="F1523" s="3" t="s">
        <v>11</v>
      </c>
      <c r="G1523" s="8">
        <v>98</v>
      </c>
      <c r="H1523" s="8">
        <v>254</v>
      </c>
      <c r="I1523" s="8">
        <v>349</v>
      </c>
      <c r="J1523" s="8">
        <v>54</v>
      </c>
      <c r="K1523" s="8">
        <v>149</v>
      </c>
      <c r="L1523" s="8">
        <v>201</v>
      </c>
      <c r="M1523" s="8">
        <v>149</v>
      </c>
      <c r="N1523" s="8">
        <v>402</v>
      </c>
      <c r="O1523" s="8">
        <v>555</v>
      </c>
    </row>
    <row r="1524" spans="3:15" x14ac:dyDescent="0.35">
      <c r="E1524" s="3" t="s">
        <v>12</v>
      </c>
      <c r="F1524" s="3" t="s">
        <v>10</v>
      </c>
      <c r="G1524" s="8">
        <v>690</v>
      </c>
      <c r="H1524" s="8">
        <v>1009</v>
      </c>
      <c r="I1524" s="8">
        <v>1697</v>
      </c>
      <c r="J1524" s="8">
        <v>768</v>
      </c>
      <c r="K1524" s="8">
        <v>1066</v>
      </c>
      <c r="L1524" s="8">
        <v>1832</v>
      </c>
      <c r="M1524" s="8">
        <v>1460</v>
      </c>
      <c r="N1524" s="8">
        <v>2074</v>
      </c>
      <c r="O1524" s="8">
        <v>3536</v>
      </c>
    </row>
    <row r="1525" spans="3:15" x14ac:dyDescent="0.35">
      <c r="F1525" s="3" t="s">
        <v>11</v>
      </c>
      <c r="G1525" s="8">
        <v>222</v>
      </c>
      <c r="H1525" s="8">
        <v>1324</v>
      </c>
      <c r="I1525" s="8">
        <v>1548</v>
      </c>
      <c r="J1525" s="8">
        <v>219</v>
      </c>
      <c r="K1525" s="8">
        <v>1229</v>
      </c>
      <c r="L1525" s="8">
        <v>1446</v>
      </c>
      <c r="M1525" s="8">
        <v>447</v>
      </c>
      <c r="N1525" s="8">
        <v>2549</v>
      </c>
      <c r="O1525" s="8">
        <v>2992</v>
      </c>
    </row>
    <row r="1526" spans="3:15" x14ac:dyDescent="0.35">
      <c r="D1526" s="3" t="s">
        <v>3</v>
      </c>
      <c r="E1526" s="3" t="s">
        <v>9</v>
      </c>
      <c r="F1526" s="3" t="s">
        <v>10</v>
      </c>
      <c r="G1526" s="8">
        <v>1725</v>
      </c>
      <c r="H1526" s="8">
        <v>349</v>
      </c>
      <c r="I1526" s="8">
        <v>2071</v>
      </c>
      <c r="J1526" s="8">
        <v>1325</v>
      </c>
      <c r="K1526" s="8">
        <v>245</v>
      </c>
      <c r="L1526" s="8">
        <v>1568</v>
      </c>
      <c r="M1526" s="8">
        <v>3046</v>
      </c>
      <c r="N1526" s="8">
        <v>594</v>
      </c>
      <c r="O1526" s="8">
        <v>3635</v>
      </c>
    </row>
    <row r="1527" spans="3:15" x14ac:dyDescent="0.35">
      <c r="F1527" s="3" t="s">
        <v>11</v>
      </c>
      <c r="G1527" s="8">
        <v>153</v>
      </c>
      <c r="H1527" s="8">
        <v>342</v>
      </c>
      <c r="I1527" s="8">
        <v>492</v>
      </c>
      <c r="J1527" s="8">
        <v>88</v>
      </c>
      <c r="K1527" s="8">
        <v>202</v>
      </c>
      <c r="L1527" s="8">
        <v>288</v>
      </c>
      <c r="M1527" s="8">
        <v>236</v>
      </c>
      <c r="N1527" s="8">
        <v>539</v>
      </c>
      <c r="O1527" s="8">
        <v>779</v>
      </c>
    </row>
    <row r="1528" spans="3:15" x14ac:dyDescent="0.35">
      <c r="E1528" s="3" t="s">
        <v>12</v>
      </c>
      <c r="F1528" s="3" t="s">
        <v>10</v>
      </c>
      <c r="G1528" s="8">
        <v>1156</v>
      </c>
      <c r="H1528" s="8">
        <v>1054</v>
      </c>
      <c r="I1528" s="8">
        <v>2206</v>
      </c>
      <c r="J1528" s="8">
        <v>1253</v>
      </c>
      <c r="K1528" s="8">
        <v>1084</v>
      </c>
      <c r="L1528" s="8">
        <v>2339</v>
      </c>
      <c r="M1528" s="8">
        <v>2414</v>
      </c>
      <c r="N1528" s="8">
        <v>2142</v>
      </c>
      <c r="O1528" s="8">
        <v>4548</v>
      </c>
    </row>
    <row r="1529" spans="3:15" x14ac:dyDescent="0.35">
      <c r="F1529" s="3" t="s">
        <v>11</v>
      </c>
      <c r="G1529" s="8">
        <v>282</v>
      </c>
      <c r="H1529" s="8">
        <v>1487</v>
      </c>
      <c r="I1529" s="8">
        <v>1771</v>
      </c>
      <c r="J1529" s="8">
        <v>238</v>
      </c>
      <c r="K1529" s="8">
        <v>1296</v>
      </c>
      <c r="L1529" s="8">
        <v>1531</v>
      </c>
      <c r="M1529" s="8">
        <v>516</v>
      </c>
      <c r="N1529" s="8">
        <v>2777</v>
      </c>
      <c r="O1529" s="8">
        <v>3297</v>
      </c>
    </row>
    <row r="1530" spans="3:15" x14ac:dyDescent="0.35">
      <c r="C1530" s="3" t="s">
        <v>14</v>
      </c>
      <c r="D1530" s="3" t="s">
        <v>8</v>
      </c>
      <c r="E1530" s="3" t="s">
        <v>9</v>
      </c>
      <c r="F1530" s="3" t="s">
        <v>10</v>
      </c>
      <c r="G1530" s="8">
        <v>0</v>
      </c>
      <c r="H1530" s="8">
        <v>0</v>
      </c>
      <c r="I1530" s="8">
        <v>0</v>
      </c>
      <c r="J1530" s="8">
        <v>0</v>
      </c>
      <c r="K1530" s="8">
        <v>5</v>
      </c>
      <c r="L1530" s="8">
        <v>6</v>
      </c>
      <c r="M1530" s="8">
        <v>0</v>
      </c>
      <c r="N1530" s="8">
        <v>5</v>
      </c>
      <c r="O1530" s="8">
        <v>6</v>
      </c>
    </row>
    <row r="1531" spans="3:15" x14ac:dyDescent="0.35">
      <c r="F1531" s="3" t="s">
        <v>11</v>
      </c>
      <c r="G1531" s="8">
        <v>0</v>
      </c>
      <c r="H1531" s="8">
        <v>0</v>
      </c>
      <c r="I1531" s="8">
        <v>0</v>
      </c>
      <c r="J1531" s="8">
        <v>0</v>
      </c>
      <c r="K1531" s="8">
        <v>21</v>
      </c>
      <c r="L1531" s="8">
        <v>21</v>
      </c>
      <c r="M1531" s="8">
        <v>0</v>
      </c>
      <c r="N1531" s="8">
        <v>21</v>
      </c>
      <c r="O1531" s="8">
        <v>21</v>
      </c>
    </row>
    <row r="1532" spans="3:15" x14ac:dyDescent="0.35">
      <c r="E1532" s="3" t="s">
        <v>12</v>
      </c>
      <c r="F1532" s="3" t="s">
        <v>10</v>
      </c>
      <c r="G1532" s="8">
        <v>0</v>
      </c>
      <c r="H1532" s="8">
        <v>0</v>
      </c>
      <c r="I1532" s="8">
        <v>0</v>
      </c>
      <c r="J1532" s="8">
        <v>0</v>
      </c>
      <c r="K1532" s="8">
        <v>0</v>
      </c>
      <c r="L1532" s="8">
        <v>0</v>
      </c>
      <c r="M1532" s="8">
        <v>0</v>
      </c>
      <c r="N1532" s="8">
        <v>0</v>
      </c>
      <c r="O1532" s="8">
        <v>0</v>
      </c>
    </row>
    <row r="1533" spans="3:15" x14ac:dyDescent="0.35">
      <c r="F1533" s="3" t="s">
        <v>11</v>
      </c>
      <c r="G1533" s="8">
        <v>0</v>
      </c>
      <c r="H1533" s="8">
        <v>0</v>
      </c>
      <c r="I1533" s="8">
        <v>0</v>
      </c>
      <c r="J1533" s="8">
        <v>0</v>
      </c>
      <c r="K1533" s="8">
        <v>5</v>
      </c>
      <c r="L1533" s="8">
        <v>5</v>
      </c>
      <c r="M1533" s="8">
        <v>0</v>
      </c>
      <c r="N1533" s="8">
        <v>5</v>
      </c>
      <c r="O1533" s="8">
        <v>5</v>
      </c>
    </row>
    <row r="1534" spans="3:15" x14ac:dyDescent="0.35">
      <c r="D1534" s="3" t="s">
        <v>13</v>
      </c>
      <c r="E1534" s="3" t="s">
        <v>9</v>
      </c>
      <c r="F1534" s="3" t="s">
        <v>10</v>
      </c>
      <c r="G1534" s="8">
        <v>0</v>
      </c>
      <c r="H1534" s="8">
        <v>0</v>
      </c>
      <c r="I1534" s="8">
        <v>0</v>
      </c>
      <c r="J1534" s="8">
        <v>5</v>
      </c>
      <c r="K1534" s="8">
        <v>7</v>
      </c>
      <c r="L1534" s="8">
        <v>9</v>
      </c>
      <c r="M1534" s="8">
        <v>5</v>
      </c>
      <c r="N1534" s="8">
        <v>7</v>
      </c>
      <c r="O1534" s="8">
        <v>9</v>
      </c>
    </row>
    <row r="1535" spans="3:15" x14ac:dyDescent="0.35">
      <c r="F1535" s="3" t="s">
        <v>11</v>
      </c>
      <c r="G1535" s="8">
        <v>0</v>
      </c>
      <c r="H1535" s="8">
        <v>0</v>
      </c>
      <c r="I1535" s="8">
        <v>0</v>
      </c>
      <c r="J1535" s="8">
        <v>5</v>
      </c>
      <c r="K1535" s="8">
        <v>29</v>
      </c>
      <c r="L1535" s="8">
        <v>32</v>
      </c>
      <c r="M1535" s="8">
        <v>5</v>
      </c>
      <c r="N1535" s="8">
        <v>29</v>
      </c>
      <c r="O1535" s="8">
        <v>32</v>
      </c>
    </row>
    <row r="1536" spans="3:15" x14ac:dyDescent="0.35">
      <c r="E1536" s="3" t="s">
        <v>12</v>
      </c>
      <c r="F1536" s="3" t="s">
        <v>10</v>
      </c>
      <c r="G1536" s="8">
        <v>0</v>
      </c>
      <c r="H1536" s="8">
        <v>0</v>
      </c>
      <c r="I1536" s="8">
        <v>0</v>
      </c>
      <c r="J1536" s="8">
        <v>0</v>
      </c>
      <c r="K1536" s="8">
        <v>8</v>
      </c>
      <c r="L1536" s="8">
        <v>10</v>
      </c>
      <c r="M1536" s="8">
        <v>0</v>
      </c>
      <c r="N1536" s="8">
        <v>8</v>
      </c>
      <c r="O1536" s="8">
        <v>10</v>
      </c>
    </row>
    <row r="1537" spans="3:15" x14ac:dyDescent="0.35">
      <c r="F1537" s="3" t="s">
        <v>11</v>
      </c>
      <c r="G1537" s="8">
        <v>0</v>
      </c>
      <c r="H1537" s="8">
        <v>0</v>
      </c>
      <c r="I1537" s="8">
        <v>0</v>
      </c>
      <c r="J1537" s="8">
        <v>0</v>
      </c>
      <c r="K1537" s="8">
        <v>24</v>
      </c>
      <c r="L1537" s="8">
        <v>24</v>
      </c>
      <c r="M1537" s="8">
        <v>0</v>
      </c>
      <c r="N1537" s="8">
        <v>24</v>
      </c>
      <c r="O1537" s="8">
        <v>24</v>
      </c>
    </row>
    <row r="1538" spans="3:15" x14ac:dyDescent="0.35">
      <c r="D1538" s="3" t="s">
        <v>3</v>
      </c>
      <c r="E1538" s="3" t="s">
        <v>9</v>
      </c>
      <c r="F1538" s="3" t="s">
        <v>10</v>
      </c>
      <c r="G1538" s="8">
        <v>0</v>
      </c>
      <c r="H1538" s="8">
        <v>0</v>
      </c>
      <c r="I1538" s="8">
        <v>0</v>
      </c>
      <c r="J1538" s="8">
        <v>4</v>
      </c>
      <c r="K1538" s="8">
        <v>13</v>
      </c>
      <c r="L1538" s="8">
        <v>14</v>
      </c>
      <c r="M1538" s="8">
        <v>4</v>
      </c>
      <c r="N1538" s="8">
        <v>13</v>
      </c>
      <c r="O1538" s="8">
        <v>14</v>
      </c>
    </row>
    <row r="1539" spans="3:15" x14ac:dyDescent="0.35">
      <c r="F1539" s="3" t="s">
        <v>11</v>
      </c>
      <c r="G1539" s="8">
        <v>0</v>
      </c>
      <c r="H1539" s="8">
        <v>0</v>
      </c>
      <c r="I1539" s="8">
        <v>0</v>
      </c>
      <c r="J1539" s="8">
        <v>5</v>
      </c>
      <c r="K1539" s="8">
        <v>48</v>
      </c>
      <c r="L1539" s="8">
        <v>52</v>
      </c>
      <c r="M1539" s="8">
        <v>5</v>
      </c>
      <c r="N1539" s="8">
        <v>48</v>
      </c>
      <c r="O1539" s="8">
        <v>52</v>
      </c>
    </row>
    <row r="1540" spans="3:15" x14ac:dyDescent="0.35">
      <c r="E1540" s="3" t="s">
        <v>12</v>
      </c>
      <c r="F1540" s="3" t="s">
        <v>10</v>
      </c>
      <c r="G1540" s="8">
        <v>0</v>
      </c>
      <c r="H1540" s="8">
        <v>0</v>
      </c>
      <c r="I1540" s="8">
        <v>0</v>
      </c>
      <c r="J1540" s="8">
        <v>0</v>
      </c>
      <c r="K1540" s="8">
        <v>10</v>
      </c>
      <c r="L1540" s="8">
        <v>6</v>
      </c>
      <c r="M1540" s="8">
        <v>0</v>
      </c>
      <c r="N1540" s="8">
        <v>10</v>
      </c>
      <c r="O1540" s="8">
        <v>6</v>
      </c>
    </row>
    <row r="1541" spans="3:15" x14ac:dyDescent="0.35">
      <c r="F1541" s="3" t="s">
        <v>11</v>
      </c>
      <c r="G1541" s="8">
        <v>0</v>
      </c>
      <c r="H1541" s="8">
        <v>0</v>
      </c>
      <c r="I1541" s="8">
        <v>0</v>
      </c>
      <c r="J1541" s="8">
        <v>0</v>
      </c>
      <c r="K1541" s="8">
        <v>33</v>
      </c>
      <c r="L1541" s="8">
        <v>33</v>
      </c>
      <c r="M1541" s="8">
        <v>0</v>
      </c>
      <c r="N1541" s="8">
        <v>33</v>
      </c>
      <c r="O1541" s="8">
        <v>33</v>
      </c>
    </row>
    <row r="1542" spans="3:15" x14ac:dyDescent="0.35">
      <c r="C1542" s="3" t="s">
        <v>3</v>
      </c>
      <c r="D1542" s="3" t="s">
        <v>8</v>
      </c>
      <c r="E1542" s="3" t="s">
        <v>9</v>
      </c>
      <c r="F1542" s="3" t="s">
        <v>10</v>
      </c>
      <c r="G1542" s="8">
        <v>1145</v>
      </c>
      <c r="H1542" s="8">
        <v>15</v>
      </c>
      <c r="I1542" s="8">
        <v>1162</v>
      </c>
      <c r="J1542" s="8">
        <v>878</v>
      </c>
      <c r="K1542" s="8">
        <v>22</v>
      </c>
      <c r="L1542" s="8">
        <v>891</v>
      </c>
      <c r="M1542" s="8">
        <v>2022</v>
      </c>
      <c r="N1542" s="8">
        <v>33</v>
      </c>
      <c r="O1542" s="8">
        <v>2052</v>
      </c>
    </row>
    <row r="1543" spans="3:15" x14ac:dyDescent="0.35">
      <c r="F1543" s="3" t="s">
        <v>11</v>
      </c>
      <c r="G1543" s="8">
        <v>52</v>
      </c>
      <c r="H1543" s="8">
        <v>86</v>
      </c>
      <c r="I1543" s="8">
        <v>141</v>
      </c>
      <c r="J1543" s="8">
        <v>33</v>
      </c>
      <c r="K1543" s="8">
        <v>67</v>
      </c>
      <c r="L1543" s="8">
        <v>106</v>
      </c>
      <c r="M1543" s="8">
        <v>91</v>
      </c>
      <c r="N1543" s="8">
        <v>161</v>
      </c>
      <c r="O1543" s="8">
        <v>244</v>
      </c>
    </row>
    <row r="1544" spans="3:15" x14ac:dyDescent="0.35">
      <c r="E1544" s="3" t="s">
        <v>12</v>
      </c>
      <c r="F1544" s="3" t="s">
        <v>10</v>
      </c>
      <c r="G1544" s="8">
        <v>468</v>
      </c>
      <c r="H1544" s="8">
        <v>42</v>
      </c>
      <c r="I1544" s="8">
        <v>512</v>
      </c>
      <c r="J1544" s="8">
        <v>485</v>
      </c>
      <c r="K1544" s="8">
        <v>19</v>
      </c>
      <c r="L1544" s="8">
        <v>508</v>
      </c>
      <c r="M1544" s="8">
        <v>956</v>
      </c>
      <c r="N1544" s="8">
        <v>63</v>
      </c>
      <c r="O1544" s="8">
        <v>1017</v>
      </c>
    </row>
    <row r="1545" spans="3:15" x14ac:dyDescent="0.35">
      <c r="F1545" s="3" t="s">
        <v>11</v>
      </c>
      <c r="G1545" s="8">
        <v>59</v>
      </c>
      <c r="H1545" s="8">
        <v>164</v>
      </c>
      <c r="I1545" s="8">
        <v>223</v>
      </c>
      <c r="J1545" s="8">
        <v>20</v>
      </c>
      <c r="K1545" s="8">
        <v>76</v>
      </c>
      <c r="L1545" s="8">
        <v>91</v>
      </c>
      <c r="M1545" s="8">
        <v>73</v>
      </c>
      <c r="N1545" s="8">
        <v>237</v>
      </c>
      <c r="O1545" s="8">
        <v>316</v>
      </c>
    </row>
    <row r="1546" spans="3:15" x14ac:dyDescent="0.35">
      <c r="D1546" s="3" t="s">
        <v>13</v>
      </c>
      <c r="E1546" s="3" t="s">
        <v>9</v>
      </c>
      <c r="F1546" s="3" t="s">
        <v>10</v>
      </c>
      <c r="G1546" s="8">
        <v>572</v>
      </c>
      <c r="H1546" s="8">
        <v>337</v>
      </c>
      <c r="I1546" s="8">
        <v>909</v>
      </c>
      <c r="J1546" s="8">
        <v>455</v>
      </c>
      <c r="K1546" s="8">
        <v>240</v>
      </c>
      <c r="L1546" s="8">
        <v>690</v>
      </c>
      <c r="M1546" s="8">
        <v>1028</v>
      </c>
      <c r="N1546" s="8">
        <v>576</v>
      </c>
      <c r="O1546" s="8">
        <v>1601</v>
      </c>
    </row>
    <row r="1547" spans="3:15" x14ac:dyDescent="0.35">
      <c r="F1547" s="3" t="s">
        <v>11</v>
      </c>
      <c r="G1547" s="8">
        <v>98</v>
      </c>
      <c r="H1547" s="8">
        <v>254</v>
      </c>
      <c r="I1547" s="8">
        <v>349</v>
      </c>
      <c r="J1547" s="8">
        <v>53</v>
      </c>
      <c r="K1547" s="8">
        <v>179</v>
      </c>
      <c r="L1547" s="8">
        <v>233</v>
      </c>
      <c r="M1547" s="8">
        <v>153</v>
      </c>
      <c r="N1547" s="8">
        <v>434</v>
      </c>
      <c r="O1547" s="8">
        <v>585</v>
      </c>
    </row>
    <row r="1548" spans="3:15" x14ac:dyDescent="0.35">
      <c r="E1548" s="3" t="s">
        <v>12</v>
      </c>
      <c r="F1548" s="3" t="s">
        <v>10</v>
      </c>
      <c r="G1548" s="8">
        <v>690</v>
      </c>
      <c r="H1548" s="8">
        <v>1009</v>
      </c>
      <c r="I1548" s="8">
        <v>1697</v>
      </c>
      <c r="J1548" s="8">
        <v>765</v>
      </c>
      <c r="K1548" s="8">
        <v>1074</v>
      </c>
      <c r="L1548" s="8">
        <v>1840</v>
      </c>
      <c r="M1548" s="8">
        <v>1455</v>
      </c>
      <c r="N1548" s="8">
        <v>2082</v>
      </c>
      <c r="O1548" s="8">
        <v>3541</v>
      </c>
    </row>
    <row r="1549" spans="3:15" x14ac:dyDescent="0.35">
      <c r="F1549" s="3" t="s">
        <v>11</v>
      </c>
      <c r="G1549" s="8">
        <v>222</v>
      </c>
      <c r="H1549" s="8">
        <v>1324</v>
      </c>
      <c r="I1549" s="8">
        <v>1548</v>
      </c>
      <c r="J1549" s="8">
        <v>219</v>
      </c>
      <c r="K1549" s="8">
        <v>1248</v>
      </c>
      <c r="L1549" s="8">
        <v>1469</v>
      </c>
      <c r="M1549" s="8">
        <v>447</v>
      </c>
      <c r="N1549" s="8">
        <v>2575</v>
      </c>
      <c r="O1549" s="8">
        <v>3018</v>
      </c>
    </row>
    <row r="1550" spans="3:15" x14ac:dyDescent="0.35">
      <c r="D1550" s="3" t="s">
        <v>3</v>
      </c>
      <c r="E1550" s="3" t="s">
        <v>9</v>
      </c>
      <c r="F1550" s="3" t="s">
        <v>10</v>
      </c>
      <c r="G1550" s="8">
        <v>1725</v>
      </c>
      <c r="H1550" s="8">
        <v>349</v>
      </c>
      <c r="I1550" s="8">
        <v>2071</v>
      </c>
      <c r="J1550" s="8">
        <v>1330</v>
      </c>
      <c r="K1550" s="8">
        <v>255</v>
      </c>
      <c r="L1550" s="8">
        <v>1583</v>
      </c>
      <c r="M1550" s="8">
        <v>3047</v>
      </c>
      <c r="N1550" s="8">
        <v>609</v>
      </c>
      <c r="O1550" s="8">
        <v>3655</v>
      </c>
    </row>
    <row r="1551" spans="3:15" x14ac:dyDescent="0.35">
      <c r="F1551" s="3" t="s">
        <v>11</v>
      </c>
      <c r="G1551" s="8">
        <v>153</v>
      </c>
      <c r="H1551" s="8">
        <v>342</v>
      </c>
      <c r="I1551" s="8">
        <v>492</v>
      </c>
      <c r="J1551" s="8">
        <v>87</v>
      </c>
      <c r="K1551" s="8">
        <v>251</v>
      </c>
      <c r="L1551" s="8">
        <v>343</v>
      </c>
      <c r="M1551" s="8">
        <v>238</v>
      </c>
      <c r="N1551" s="8">
        <v>588</v>
      </c>
      <c r="O1551" s="8">
        <v>830</v>
      </c>
    </row>
    <row r="1552" spans="3:15" x14ac:dyDescent="0.35">
      <c r="E1552" s="3" t="s">
        <v>12</v>
      </c>
      <c r="F1552" s="3" t="s">
        <v>10</v>
      </c>
      <c r="G1552" s="8">
        <v>1156</v>
      </c>
      <c r="H1552" s="8">
        <v>1054</v>
      </c>
      <c r="I1552" s="8">
        <v>2206</v>
      </c>
      <c r="J1552" s="8">
        <v>1256</v>
      </c>
      <c r="K1552" s="8">
        <v>1093</v>
      </c>
      <c r="L1552" s="8">
        <v>2348</v>
      </c>
      <c r="M1552" s="8">
        <v>2413</v>
      </c>
      <c r="N1552" s="8">
        <v>2147</v>
      </c>
      <c r="O1552" s="8">
        <v>4558</v>
      </c>
    </row>
    <row r="1553" spans="2:35" x14ac:dyDescent="0.35">
      <c r="F1553" s="3" t="s">
        <v>11</v>
      </c>
      <c r="G1553" s="8">
        <v>282</v>
      </c>
      <c r="H1553" s="8">
        <v>1487</v>
      </c>
      <c r="I1553" s="8">
        <v>1771</v>
      </c>
      <c r="J1553" s="8">
        <v>238</v>
      </c>
      <c r="K1553" s="8">
        <v>1328</v>
      </c>
      <c r="L1553" s="8">
        <v>1562</v>
      </c>
      <c r="M1553" s="8">
        <v>516</v>
      </c>
      <c r="N1553" s="8">
        <v>2813</v>
      </c>
      <c r="O1553" s="8">
        <v>3329</v>
      </c>
    </row>
    <row r="1554" spans="2:35" x14ac:dyDescent="0.35">
      <c r="B1554" s="3" t="s">
        <v>57</v>
      </c>
      <c r="C1554" s="3" t="s">
        <v>7</v>
      </c>
      <c r="D1554" s="3" t="s">
        <v>8</v>
      </c>
      <c r="E1554" s="3" t="s">
        <v>9</v>
      </c>
      <c r="F1554" s="3" t="s">
        <v>10</v>
      </c>
      <c r="G1554" s="8">
        <v>462</v>
      </c>
      <c r="H1554" s="8">
        <v>74</v>
      </c>
      <c r="I1554" s="8">
        <v>534</v>
      </c>
      <c r="J1554" s="8">
        <v>405</v>
      </c>
      <c r="K1554" s="8">
        <v>64</v>
      </c>
      <c r="L1554" s="8">
        <v>465</v>
      </c>
      <c r="M1554" s="8">
        <v>861</v>
      </c>
      <c r="N1554" s="8">
        <v>134</v>
      </c>
      <c r="O1554" s="8">
        <v>997</v>
      </c>
      <c r="P1554" s="5" t="str">
        <f>B1554</f>
        <v>Melbourne (C)</v>
      </c>
      <c r="Q1554" s="13">
        <f>I1586/SUM(I1586:I1589)*100</f>
        <v>41.53378328265223</v>
      </c>
      <c r="R1554" s="13">
        <f>L1586/SUM(L1586:L1589)*100</f>
        <v>38.019358662013566</v>
      </c>
      <c r="S1554" s="13">
        <f>L1574/SUM(L1574:L1577)*100</f>
        <v>29.896907216494846</v>
      </c>
      <c r="T1554" s="13">
        <f>L1562/SUM(L1562:L1565)*100</f>
        <v>38.060839021803957</v>
      </c>
      <c r="U1554" s="13">
        <f>O1578/SUM(O1578:O1581)*100</f>
        <v>58.71345029239766</v>
      </c>
      <c r="V1554" s="13">
        <f>O1582/SUM(O1582:O1585)*100</f>
        <v>38.461538461538467</v>
      </c>
      <c r="W1554" s="13">
        <f>M1586/SUM(M1586:M1589)*100</f>
        <v>58.129370629370626</v>
      </c>
      <c r="X1554" s="13">
        <f>N1586/SUM(N1586:N1589)*100</f>
        <v>35.072741528007668</v>
      </c>
      <c r="Y1554" s="13">
        <f>O1586/SUM(O1586:O1589)*100</f>
        <v>39.658358026843302</v>
      </c>
      <c r="AA1554" s="13">
        <f>I1586</f>
        <v>5600</v>
      </c>
      <c r="AB1554" s="13">
        <f>L1586</f>
        <v>5774</v>
      </c>
      <c r="AC1554" s="13">
        <f>L1574</f>
        <v>29</v>
      </c>
      <c r="AD1554" s="13">
        <f>L1562</f>
        <v>5743</v>
      </c>
      <c r="AE1554" s="13">
        <f>O1578</f>
        <v>1004</v>
      </c>
      <c r="AF1554" s="13">
        <f>O1582</f>
        <v>10375</v>
      </c>
      <c r="AG1554" s="13">
        <f>M1586</f>
        <v>3325</v>
      </c>
      <c r="AH1554" s="13">
        <f>N1586</f>
        <v>8052</v>
      </c>
      <c r="AI1554" s="13">
        <f>O1586</f>
        <v>11376</v>
      </c>
    </row>
    <row r="1555" spans="2:35" x14ac:dyDescent="0.35">
      <c r="F1555" s="3" t="s">
        <v>11</v>
      </c>
      <c r="G1555" s="8">
        <v>18</v>
      </c>
      <c r="H1555" s="8">
        <v>61</v>
      </c>
      <c r="I1555" s="8">
        <v>82</v>
      </c>
      <c r="J1555" s="8">
        <v>21</v>
      </c>
      <c r="K1555" s="8">
        <v>40</v>
      </c>
      <c r="L1555" s="8">
        <v>60</v>
      </c>
      <c r="M1555" s="8">
        <v>38</v>
      </c>
      <c r="N1555" s="8">
        <v>102</v>
      </c>
      <c r="O1555" s="8">
        <v>147</v>
      </c>
    </row>
    <row r="1556" spans="2:35" x14ac:dyDescent="0.35">
      <c r="E1556" s="3" t="s">
        <v>12</v>
      </c>
      <c r="F1556" s="3" t="s">
        <v>10</v>
      </c>
      <c r="G1556" s="8">
        <v>91</v>
      </c>
      <c r="H1556" s="8">
        <v>66</v>
      </c>
      <c r="I1556" s="8">
        <v>154</v>
      </c>
      <c r="J1556" s="8">
        <v>106</v>
      </c>
      <c r="K1556" s="8">
        <v>59</v>
      </c>
      <c r="L1556" s="8">
        <v>163</v>
      </c>
      <c r="M1556" s="8">
        <v>196</v>
      </c>
      <c r="N1556" s="8">
        <v>122</v>
      </c>
      <c r="O1556" s="8">
        <v>320</v>
      </c>
    </row>
    <row r="1557" spans="2:35" x14ac:dyDescent="0.35">
      <c r="F1557" s="3" t="s">
        <v>11</v>
      </c>
      <c r="G1557" s="8">
        <v>24</v>
      </c>
      <c r="H1557" s="8">
        <v>121</v>
      </c>
      <c r="I1557" s="8">
        <v>142</v>
      </c>
      <c r="J1557" s="8">
        <v>12</v>
      </c>
      <c r="K1557" s="8">
        <v>76</v>
      </c>
      <c r="L1557" s="8">
        <v>87</v>
      </c>
      <c r="M1557" s="8">
        <v>31</v>
      </c>
      <c r="N1557" s="8">
        <v>196</v>
      </c>
      <c r="O1557" s="8">
        <v>227</v>
      </c>
    </row>
    <row r="1558" spans="2:35" x14ac:dyDescent="0.35">
      <c r="D1558" s="3" t="s">
        <v>13</v>
      </c>
      <c r="E1558" s="3" t="s">
        <v>9</v>
      </c>
      <c r="F1558" s="3" t="s">
        <v>10</v>
      </c>
      <c r="G1558" s="8">
        <v>1146</v>
      </c>
      <c r="H1558" s="8">
        <v>3923</v>
      </c>
      <c r="I1558" s="8">
        <v>5068</v>
      </c>
      <c r="J1558" s="8">
        <v>1313</v>
      </c>
      <c r="K1558" s="8">
        <v>3965</v>
      </c>
      <c r="L1558" s="8">
        <v>5281</v>
      </c>
      <c r="M1558" s="8">
        <v>2456</v>
      </c>
      <c r="N1558" s="8">
        <v>7890</v>
      </c>
      <c r="O1558" s="8">
        <v>10350</v>
      </c>
    </row>
    <row r="1559" spans="2:35" x14ac:dyDescent="0.35">
      <c r="F1559" s="3" t="s">
        <v>11</v>
      </c>
      <c r="G1559" s="8">
        <v>73</v>
      </c>
      <c r="H1559" s="8">
        <v>588</v>
      </c>
      <c r="I1559" s="8">
        <v>660</v>
      </c>
      <c r="J1559" s="8">
        <v>62</v>
      </c>
      <c r="K1559" s="8">
        <v>514</v>
      </c>
      <c r="L1559" s="8">
        <v>577</v>
      </c>
      <c r="M1559" s="8">
        <v>135</v>
      </c>
      <c r="N1559" s="8">
        <v>1105</v>
      </c>
      <c r="O1559" s="8">
        <v>1238</v>
      </c>
    </row>
    <row r="1560" spans="2:35" x14ac:dyDescent="0.35">
      <c r="E1560" s="3" t="s">
        <v>12</v>
      </c>
      <c r="F1560" s="3" t="s">
        <v>10</v>
      </c>
      <c r="G1560" s="8">
        <v>681</v>
      </c>
      <c r="H1560" s="8">
        <v>3466</v>
      </c>
      <c r="I1560" s="8">
        <v>4145</v>
      </c>
      <c r="J1560" s="8">
        <v>1099</v>
      </c>
      <c r="K1560" s="8">
        <v>4348</v>
      </c>
      <c r="L1560" s="8">
        <v>5450</v>
      </c>
      <c r="M1560" s="8">
        <v>1778</v>
      </c>
      <c r="N1560" s="8">
        <v>7819</v>
      </c>
      <c r="O1560" s="8">
        <v>9597</v>
      </c>
    </row>
    <row r="1561" spans="2:35" x14ac:dyDescent="0.35">
      <c r="F1561" s="3" t="s">
        <v>11</v>
      </c>
      <c r="G1561" s="8">
        <v>94</v>
      </c>
      <c r="H1561" s="8">
        <v>2603</v>
      </c>
      <c r="I1561" s="8">
        <v>2703</v>
      </c>
      <c r="J1561" s="8">
        <v>115</v>
      </c>
      <c r="K1561" s="8">
        <v>2897</v>
      </c>
      <c r="L1561" s="8">
        <v>3012</v>
      </c>
      <c r="M1561" s="8">
        <v>213</v>
      </c>
      <c r="N1561" s="8">
        <v>5497</v>
      </c>
      <c r="O1561" s="8">
        <v>5712</v>
      </c>
    </row>
    <row r="1562" spans="2:35" x14ac:dyDescent="0.35">
      <c r="D1562" s="3" t="s">
        <v>3</v>
      </c>
      <c r="E1562" s="3" t="s">
        <v>9</v>
      </c>
      <c r="F1562" s="3" t="s">
        <v>10</v>
      </c>
      <c r="G1562" s="8">
        <v>1606</v>
      </c>
      <c r="H1562" s="8">
        <v>3993</v>
      </c>
      <c r="I1562" s="8">
        <v>5600</v>
      </c>
      <c r="J1562" s="8">
        <v>1717</v>
      </c>
      <c r="K1562" s="8">
        <v>4026</v>
      </c>
      <c r="L1562" s="8">
        <v>5743</v>
      </c>
      <c r="M1562" s="8">
        <v>3323</v>
      </c>
      <c r="N1562" s="8">
        <v>8022</v>
      </c>
      <c r="O1562" s="8">
        <v>11349</v>
      </c>
    </row>
    <row r="1563" spans="2:35" x14ac:dyDescent="0.35">
      <c r="F1563" s="3" t="s">
        <v>11</v>
      </c>
      <c r="G1563" s="8">
        <v>94</v>
      </c>
      <c r="H1563" s="8">
        <v>655</v>
      </c>
      <c r="I1563" s="8">
        <v>741</v>
      </c>
      <c r="J1563" s="8">
        <v>86</v>
      </c>
      <c r="K1563" s="8">
        <v>556</v>
      </c>
      <c r="L1563" s="8">
        <v>635</v>
      </c>
      <c r="M1563" s="8">
        <v>175</v>
      </c>
      <c r="N1563" s="8">
        <v>1212</v>
      </c>
      <c r="O1563" s="8">
        <v>1382</v>
      </c>
    </row>
    <row r="1564" spans="2:35" x14ac:dyDescent="0.35">
      <c r="E1564" s="3" t="s">
        <v>12</v>
      </c>
      <c r="F1564" s="3" t="s">
        <v>10</v>
      </c>
      <c r="G1564" s="8">
        <v>772</v>
      </c>
      <c r="H1564" s="8">
        <v>3526</v>
      </c>
      <c r="I1564" s="8">
        <v>4301</v>
      </c>
      <c r="J1564" s="8">
        <v>1208</v>
      </c>
      <c r="K1564" s="8">
        <v>4409</v>
      </c>
      <c r="L1564" s="8">
        <v>5614</v>
      </c>
      <c r="M1564" s="8">
        <v>1978</v>
      </c>
      <c r="N1564" s="8">
        <v>7937</v>
      </c>
      <c r="O1564" s="8">
        <v>9916</v>
      </c>
    </row>
    <row r="1565" spans="2:35" x14ac:dyDescent="0.35">
      <c r="F1565" s="3" t="s">
        <v>11</v>
      </c>
      <c r="G1565" s="8">
        <v>117</v>
      </c>
      <c r="H1565" s="8">
        <v>2724</v>
      </c>
      <c r="I1565" s="8">
        <v>2841</v>
      </c>
      <c r="J1565" s="8">
        <v>128</v>
      </c>
      <c r="K1565" s="8">
        <v>2971</v>
      </c>
      <c r="L1565" s="8">
        <v>3097</v>
      </c>
      <c r="M1565" s="8">
        <v>242</v>
      </c>
      <c r="N1565" s="8">
        <v>5693</v>
      </c>
      <c r="O1565" s="8">
        <v>5937</v>
      </c>
    </row>
    <row r="1566" spans="2:35" x14ac:dyDescent="0.35">
      <c r="C1566" s="3" t="s">
        <v>14</v>
      </c>
      <c r="D1566" s="3" t="s">
        <v>8</v>
      </c>
      <c r="E1566" s="3" t="s">
        <v>9</v>
      </c>
      <c r="F1566" s="3" t="s">
        <v>10</v>
      </c>
      <c r="G1566" s="8">
        <v>0</v>
      </c>
      <c r="H1566" s="8">
        <v>0</v>
      </c>
      <c r="I1566" s="8">
        <v>0</v>
      </c>
      <c r="J1566" s="8">
        <v>0</v>
      </c>
      <c r="K1566" s="8">
        <v>5</v>
      </c>
      <c r="L1566" s="8">
        <v>5</v>
      </c>
      <c r="M1566" s="8">
        <v>0</v>
      </c>
      <c r="N1566" s="8">
        <v>5</v>
      </c>
      <c r="O1566" s="8">
        <v>5</v>
      </c>
    </row>
    <row r="1567" spans="2:35" x14ac:dyDescent="0.35">
      <c r="F1567" s="3" t="s">
        <v>11</v>
      </c>
      <c r="G1567" s="8">
        <v>0</v>
      </c>
      <c r="H1567" s="8">
        <v>0</v>
      </c>
      <c r="I1567" s="8">
        <v>0</v>
      </c>
      <c r="J1567" s="8">
        <v>0</v>
      </c>
      <c r="K1567" s="8">
        <v>9</v>
      </c>
      <c r="L1567" s="8">
        <v>11</v>
      </c>
      <c r="M1567" s="8">
        <v>0</v>
      </c>
      <c r="N1567" s="8">
        <v>9</v>
      </c>
      <c r="O1567" s="8">
        <v>11</v>
      </c>
    </row>
    <row r="1568" spans="2:35" x14ac:dyDescent="0.35">
      <c r="E1568" s="3" t="s">
        <v>12</v>
      </c>
      <c r="F1568" s="3" t="s">
        <v>10</v>
      </c>
      <c r="G1568" s="8">
        <v>0</v>
      </c>
      <c r="H1568" s="8">
        <v>0</v>
      </c>
      <c r="I1568" s="8">
        <v>0</v>
      </c>
      <c r="J1568" s="8">
        <v>0</v>
      </c>
      <c r="K1568" s="8">
        <v>0</v>
      </c>
      <c r="L1568" s="8">
        <v>0</v>
      </c>
      <c r="M1568" s="8">
        <v>0</v>
      </c>
      <c r="N1568" s="8">
        <v>0</v>
      </c>
      <c r="O1568" s="8">
        <v>0</v>
      </c>
    </row>
    <row r="1569" spans="3:15" x14ac:dyDescent="0.35">
      <c r="F1569" s="3" t="s">
        <v>11</v>
      </c>
      <c r="G1569" s="8">
        <v>0</v>
      </c>
      <c r="H1569" s="8">
        <v>0</v>
      </c>
      <c r="I1569" s="8">
        <v>0</v>
      </c>
      <c r="J1569" s="8">
        <v>0</v>
      </c>
      <c r="K1569" s="8">
        <v>0</v>
      </c>
      <c r="L1569" s="8">
        <v>0</v>
      </c>
      <c r="M1569" s="8">
        <v>0</v>
      </c>
      <c r="N1569" s="8">
        <v>0</v>
      </c>
      <c r="O1569" s="8">
        <v>0</v>
      </c>
    </row>
    <row r="1570" spans="3:15" x14ac:dyDescent="0.35">
      <c r="D1570" s="3" t="s">
        <v>13</v>
      </c>
      <c r="E1570" s="3" t="s">
        <v>9</v>
      </c>
      <c r="F1570" s="3" t="s">
        <v>10</v>
      </c>
      <c r="G1570" s="8">
        <v>0</v>
      </c>
      <c r="H1570" s="8">
        <v>0</v>
      </c>
      <c r="I1570" s="8">
        <v>0</v>
      </c>
      <c r="J1570" s="8">
        <v>0</v>
      </c>
      <c r="K1570" s="8">
        <v>22</v>
      </c>
      <c r="L1570" s="8">
        <v>26</v>
      </c>
      <c r="M1570" s="8">
        <v>0</v>
      </c>
      <c r="N1570" s="8">
        <v>22</v>
      </c>
      <c r="O1570" s="8">
        <v>26</v>
      </c>
    </row>
    <row r="1571" spans="3:15" x14ac:dyDescent="0.35">
      <c r="F1571" s="3" t="s">
        <v>11</v>
      </c>
      <c r="G1571" s="8">
        <v>0</v>
      </c>
      <c r="H1571" s="8">
        <v>0</v>
      </c>
      <c r="I1571" s="8">
        <v>0</v>
      </c>
      <c r="J1571" s="8">
        <v>5</v>
      </c>
      <c r="K1571" s="8">
        <v>29</v>
      </c>
      <c r="L1571" s="8">
        <v>27</v>
      </c>
      <c r="M1571" s="8">
        <v>5</v>
      </c>
      <c r="N1571" s="8">
        <v>29</v>
      </c>
      <c r="O1571" s="8">
        <v>27</v>
      </c>
    </row>
    <row r="1572" spans="3:15" x14ac:dyDescent="0.35">
      <c r="E1572" s="3" t="s">
        <v>12</v>
      </c>
      <c r="F1572" s="3" t="s">
        <v>10</v>
      </c>
      <c r="G1572" s="8">
        <v>0</v>
      </c>
      <c r="H1572" s="8">
        <v>0</v>
      </c>
      <c r="I1572" s="8">
        <v>0</v>
      </c>
      <c r="J1572" s="8">
        <v>5</v>
      </c>
      <c r="K1572" s="8">
        <v>5</v>
      </c>
      <c r="L1572" s="8">
        <v>11</v>
      </c>
      <c r="M1572" s="8">
        <v>5</v>
      </c>
      <c r="N1572" s="8">
        <v>5</v>
      </c>
      <c r="O1572" s="8">
        <v>11</v>
      </c>
    </row>
    <row r="1573" spans="3:15" x14ac:dyDescent="0.35">
      <c r="F1573" s="3" t="s">
        <v>11</v>
      </c>
      <c r="G1573" s="8">
        <v>0</v>
      </c>
      <c r="H1573" s="8">
        <v>0</v>
      </c>
      <c r="I1573" s="8">
        <v>0</v>
      </c>
      <c r="J1573" s="8">
        <v>0</v>
      </c>
      <c r="K1573" s="8">
        <v>10</v>
      </c>
      <c r="L1573" s="8">
        <v>10</v>
      </c>
      <c r="M1573" s="8">
        <v>0</v>
      </c>
      <c r="N1573" s="8">
        <v>10</v>
      </c>
      <c r="O1573" s="8">
        <v>10</v>
      </c>
    </row>
    <row r="1574" spans="3:15" x14ac:dyDescent="0.35">
      <c r="D1574" s="3" t="s">
        <v>3</v>
      </c>
      <c r="E1574" s="3" t="s">
        <v>9</v>
      </c>
      <c r="F1574" s="3" t="s">
        <v>10</v>
      </c>
      <c r="G1574" s="8">
        <v>0</v>
      </c>
      <c r="H1574" s="8">
        <v>0</v>
      </c>
      <c r="I1574" s="8">
        <v>0</v>
      </c>
      <c r="J1574" s="8">
        <v>0</v>
      </c>
      <c r="K1574" s="8">
        <v>31</v>
      </c>
      <c r="L1574" s="8">
        <v>29</v>
      </c>
      <c r="M1574" s="8">
        <v>0</v>
      </c>
      <c r="N1574" s="8">
        <v>31</v>
      </c>
      <c r="O1574" s="8">
        <v>29</v>
      </c>
    </row>
    <row r="1575" spans="3:15" x14ac:dyDescent="0.35">
      <c r="F1575" s="3" t="s">
        <v>11</v>
      </c>
      <c r="G1575" s="8">
        <v>0</v>
      </c>
      <c r="H1575" s="8">
        <v>0</v>
      </c>
      <c r="I1575" s="8">
        <v>0</v>
      </c>
      <c r="J1575" s="8">
        <v>3</v>
      </c>
      <c r="K1575" s="8">
        <v>36</v>
      </c>
      <c r="L1575" s="8">
        <v>42</v>
      </c>
      <c r="M1575" s="8">
        <v>3</v>
      </c>
      <c r="N1575" s="8">
        <v>36</v>
      </c>
      <c r="O1575" s="8">
        <v>42</v>
      </c>
    </row>
    <row r="1576" spans="3:15" x14ac:dyDescent="0.35">
      <c r="E1576" s="3" t="s">
        <v>12</v>
      </c>
      <c r="F1576" s="3" t="s">
        <v>10</v>
      </c>
      <c r="G1576" s="8">
        <v>0</v>
      </c>
      <c r="H1576" s="8">
        <v>0</v>
      </c>
      <c r="I1576" s="8">
        <v>0</v>
      </c>
      <c r="J1576" s="8">
        <v>5</v>
      </c>
      <c r="K1576" s="8">
        <v>8</v>
      </c>
      <c r="L1576" s="8">
        <v>7</v>
      </c>
      <c r="M1576" s="8">
        <v>5</v>
      </c>
      <c r="N1576" s="8">
        <v>8</v>
      </c>
      <c r="O1576" s="8">
        <v>7</v>
      </c>
    </row>
    <row r="1577" spans="3:15" x14ac:dyDescent="0.35">
      <c r="F1577" s="3" t="s">
        <v>11</v>
      </c>
      <c r="G1577" s="8">
        <v>0</v>
      </c>
      <c r="H1577" s="8">
        <v>0</v>
      </c>
      <c r="I1577" s="8">
        <v>0</v>
      </c>
      <c r="J1577" s="8">
        <v>0</v>
      </c>
      <c r="K1577" s="8">
        <v>19</v>
      </c>
      <c r="L1577" s="8">
        <v>19</v>
      </c>
      <c r="M1577" s="8">
        <v>0</v>
      </c>
      <c r="N1577" s="8">
        <v>19</v>
      </c>
      <c r="O1577" s="8">
        <v>19</v>
      </c>
    </row>
    <row r="1578" spans="3:15" x14ac:dyDescent="0.35">
      <c r="C1578" s="3" t="s">
        <v>3</v>
      </c>
      <c r="D1578" s="3" t="s">
        <v>8</v>
      </c>
      <c r="E1578" s="3" t="s">
        <v>9</v>
      </c>
      <c r="F1578" s="3" t="s">
        <v>10</v>
      </c>
      <c r="G1578" s="8">
        <v>462</v>
      </c>
      <c r="H1578" s="8">
        <v>74</v>
      </c>
      <c r="I1578" s="8">
        <v>534</v>
      </c>
      <c r="J1578" s="8">
        <v>405</v>
      </c>
      <c r="K1578" s="8">
        <v>65</v>
      </c>
      <c r="L1578" s="8">
        <v>466</v>
      </c>
      <c r="M1578" s="8">
        <v>861</v>
      </c>
      <c r="N1578" s="8">
        <v>141</v>
      </c>
      <c r="O1578" s="8">
        <v>1004</v>
      </c>
    </row>
    <row r="1579" spans="3:15" x14ac:dyDescent="0.35">
      <c r="F1579" s="3" t="s">
        <v>11</v>
      </c>
      <c r="G1579" s="8">
        <v>18</v>
      </c>
      <c r="H1579" s="8">
        <v>61</v>
      </c>
      <c r="I1579" s="8">
        <v>82</v>
      </c>
      <c r="J1579" s="8">
        <v>27</v>
      </c>
      <c r="K1579" s="8">
        <v>49</v>
      </c>
      <c r="L1579" s="8">
        <v>74</v>
      </c>
      <c r="M1579" s="8">
        <v>38</v>
      </c>
      <c r="N1579" s="8">
        <v>110</v>
      </c>
      <c r="O1579" s="8">
        <v>154</v>
      </c>
    </row>
    <row r="1580" spans="3:15" x14ac:dyDescent="0.35">
      <c r="E1580" s="3" t="s">
        <v>12</v>
      </c>
      <c r="F1580" s="3" t="s">
        <v>10</v>
      </c>
      <c r="G1580" s="8">
        <v>91</v>
      </c>
      <c r="H1580" s="8">
        <v>66</v>
      </c>
      <c r="I1580" s="8">
        <v>154</v>
      </c>
      <c r="J1580" s="8">
        <v>106</v>
      </c>
      <c r="K1580" s="8">
        <v>65</v>
      </c>
      <c r="L1580" s="8">
        <v>170</v>
      </c>
      <c r="M1580" s="8">
        <v>196</v>
      </c>
      <c r="N1580" s="8">
        <v>124</v>
      </c>
      <c r="O1580" s="8">
        <v>325</v>
      </c>
    </row>
    <row r="1581" spans="3:15" x14ac:dyDescent="0.35">
      <c r="F1581" s="3" t="s">
        <v>11</v>
      </c>
      <c r="G1581" s="8">
        <v>24</v>
      </c>
      <c r="H1581" s="8">
        <v>121</v>
      </c>
      <c r="I1581" s="8">
        <v>142</v>
      </c>
      <c r="J1581" s="8">
        <v>12</v>
      </c>
      <c r="K1581" s="8">
        <v>75</v>
      </c>
      <c r="L1581" s="8">
        <v>84</v>
      </c>
      <c r="M1581" s="8">
        <v>31</v>
      </c>
      <c r="N1581" s="8">
        <v>199</v>
      </c>
      <c r="O1581" s="8">
        <v>227</v>
      </c>
    </row>
    <row r="1582" spans="3:15" x14ac:dyDescent="0.35">
      <c r="D1582" s="3" t="s">
        <v>13</v>
      </c>
      <c r="E1582" s="3" t="s">
        <v>9</v>
      </c>
      <c r="F1582" s="3" t="s">
        <v>10</v>
      </c>
      <c r="G1582" s="8">
        <v>1146</v>
      </c>
      <c r="H1582" s="8">
        <v>3923</v>
      </c>
      <c r="I1582" s="8">
        <v>5068</v>
      </c>
      <c r="J1582" s="8">
        <v>1317</v>
      </c>
      <c r="K1582" s="8">
        <v>3991</v>
      </c>
      <c r="L1582" s="8">
        <v>5308</v>
      </c>
      <c r="M1582" s="8">
        <v>2459</v>
      </c>
      <c r="N1582" s="8">
        <v>7913</v>
      </c>
      <c r="O1582" s="8">
        <v>10375</v>
      </c>
    </row>
    <row r="1583" spans="3:15" x14ac:dyDescent="0.35">
      <c r="F1583" s="3" t="s">
        <v>11</v>
      </c>
      <c r="G1583" s="8">
        <v>73</v>
      </c>
      <c r="H1583" s="8">
        <v>588</v>
      </c>
      <c r="I1583" s="8">
        <v>660</v>
      </c>
      <c r="J1583" s="8">
        <v>64</v>
      </c>
      <c r="K1583" s="8">
        <v>537</v>
      </c>
      <c r="L1583" s="8">
        <v>600</v>
      </c>
      <c r="M1583" s="8">
        <v>135</v>
      </c>
      <c r="N1583" s="8">
        <v>1133</v>
      </c>
      <c r="O1583" s="8">
        <v>1267</v>
      </c>
    </row>
    <row r="1584" spans="3:15" x14ac:dyDescent="0.35">
      <c r="E1584" s="3" t="s">
        <v>12</v>
      </c>
      <c r="F1584" s="3" t="s">
        <v>10</v>
      </c>
      <c r="G1584" s="8">
        <v>681</v>
      </c>
      <c r="H1584" s="8">
        <v>3466</v>
      </c>
      <c r="I1584" s="8">
        <v>4145</v>
      </c>
      <c r="J1584" s="8">
        <v>1103</v>
      </c>
      <c r="K1584" s="8">
        <v>4356</v>
      </c>
      <c r="L1584" s="8">
        <v>5459</v>
      </c>
      <c r="M1584" s="8">
        <v>1784</v>
      </c>
      <c r="N1584" s="8">
        <v>7818</v>
      </c>
      <c r="O1584" s="8">
        <v>9605</v>
      </c>
    </row>
    <row r="1585" spans="2:35" x14ac:dyDescent="0.35">
      <c r="F1585" s="3" t="s">
        <v>11</v>
      </c>
      <c r="G1585" s="8">
        <v>94</v>
      </c>
      <c r="H1585" s="8">
        <v>2603</v>
      </c>
      <c r="I1585" s="8">
        <v>2703</v>
      </c>
      <c r="J1585" s="8">
        <v>115</v>
      </c>
      <c r="K1585" s="8">
        <v>2910</v>
      </c>
      <c r="L1585" s="8">
        <v>3025</v>
      </c>
      <c r="M1585" s="8">
        <v>213</v>
      </c>
      <c r="N1585" s="8">
        <v>5512</v>
      </c>
      <c r="O1585" s="8">
        <v>5728</v>
      </c>
    </row>
    <row r="1586" spans="2:35" x14ac:dyDescent="0.35">
      <c r="D1586" s="3" t="s">
        <v>3</v>
      </c>
      <c r="E1586" s="3" t="s">
        <v>9</v>
      </c>
      <c r="F1586" s="3" t="s">
        <v>10</v>
      </c>
      <c r="G1586" s="8">
        <v>1606</v>
      </c>
      <c r="H1586" s="8">
        <v>3993</v>
      </c>
      <c r="I1586" s="8">
        <v>5600</v>
      </c>
      <c r="J1586" s="8">
        <v>1717</v>
      </c>
      <c r="K1586" s="8">
        <v>4055</v>
      </c>
      <c r="L1586" s="8">
        <v>5774</v>
      </c>
      <c r="M1586" s="8">
        <v>3325</v>
      </c>
      <c r="N1586" s="8">
        <v>8052</v>
      </c>
      <c r="O1586" s="8">
        <v>11376</v>
      </c>
    </row>
    <row r="1587" spans="2:35" x14ac:dyDescent="0.35">
      <c r="F1587" s="3" t="s">
        <v>11</v>
      </c>
      <c r="G1587" s="8">
        <v>94</v>
      </c>
      <c r="H1587" s="8">
        <v>655</v>
      </c>
      <c r="I1587" s="8">
        <v>741</v>
      </c>
      <c r="J1587" s="8">
        <v>84</v>
      </c>
      <c r="K1587" s="8">
        <v>593</v>
      </c>
      <c r="L1587" s="8">
        <v>676</v>
      </c>
      <c r="M1587" s="8">
        <v>173</v>
      </c>
      <c r="N1587" s="8">
        <v>1248</v>
      </c>
      <c r="O1587" s="8">
        <v>1425</v>
      </c>
    </row>
    <row r="1588" spans="2:35" x14ac:dyDescent="0.35">
      <c r="E1588" s="3" t="s">
        <v>12</v>
      </c>
      <c r="F1588" s="3" t="s">
        <v>10</v>
      </c>
      <c r="G1588" s="8">
        <v>772</v>
      </c>
      <c r="H1588" s="8">
        <v>3526</v>
      </c>
      <c r="I1588" s="8">
        <v>4301</v>
      </c>
      <c r="J1588" s="8">
        <v>1210</v>
      </c>
      <c r="K1588" s="8">
        <v>4419</v>
      </c>
      <c r="L1588" s="8">
        <v>5624</v>
      </c>
      <c r="M1588" s="8">
        <v>1980</v>
      </c>
      <c r="N1588" s="8">
        <v>7946</v>
      </c>
      <c r="O1588" s="8">
        <v>9929</v>
      </c>
    </row>
    <row r="1589" spans="2:35" x14ac:dyDescent="0.35">
      <c r="F1589" s="3" t="s">
        <v>11</v>
      </c>
      <c r="G1589" s="8">
        <v>117</v>
      </c>
      <c r="H1589" s="8">
        <v>2724</v>
      </c>
      <c r="I1589" s="8">
        <v>2841</v>
      </c>
      <c r="J1589" s="8">
        <v>128</v>
      </c>
      <c r="K1589" s="8">
        <v>2986</v>
      </c>
      <c r="L1589" s="8">
        <v>3113</v>
      </c>
      <c r="M1589" s="8">
        <v>242</v>
      </c>
      <c r="N1589" s="8">
        <v>5712</v>
      </c>
      <c r="O1589" s="8">
        <v>5955</v>
      </c>
    </row>
    <row r="1590" spans="2:35" x14ac:dyDescent="0.35">
      <c r="B1590" s="3" t="s">
        <v>58</v>
      </c>
      <c r="C1590" s="3" t="s">
        <v>7</v>
      </c>
      <c r="D1590" s="3" t="s">
        <v>8</v>
      </c>
      <c r="E1590" s="3" t="s">
        <v>9</v>
      </c>
      <c r="F1590" s="3" t="s">
        <v>10</v>
      </c>
      <c r="G1590" s="8">
        <v>1870</v>
      </c>
      <c r="H1590" s="8">
        <v>27</v>
      </c>
      <c r="I1590" s="8">
        <v>1892</v>
      </c>
      <c r="J1590" s="8">
        <v>1492</v>
      </c>
      <c r="K1590" s="8">
        <v>24</v>
      </c>
      <c r="L1590" s="8">
        <v>1512</v>
      </c>
      <c r="M1590" s="8">
        <v>3355</v>
      </c>
      <c r="N1590" s="8">
        <v>47</v>
      </c>
      <c r="O1590" s="8">
        <v>3403</v>
      </c>
      <c r="P1590" s="5" t="str">
        <f>B1590</f>
        <v>Melton (S)</v>
      </c>
      <c r="Q1590" s="13">
        <f>I1622/SUM(I1622:I1625)*100</f>
        <v>34.328636745357841</v>
      </c>
      <c r="R1590" s="13">
        <f>L1622/SUM(L1622:L1625)*100</f>
        <v>33.370581064607883</v>
      </c>
      <c r="S1590" s="13">
        <f>L1610/SUM(L1610:L1613)*100</f>
        <v>11.776447105788424</v>
      </c>
      <c r="T1590" s="13">
        <f>L1598/SUM(L1598:L1601)*100</f>
        <v>34.493094957713303</v>
      </c>
      <c r="U1590" s="13">
        <f>O1614/SUM(O1614:O1617)*100</f>
        <v>56.121947221766924</v>
      </c>
      <c r="V1590" s="13">
        <f>O1618/SUM(O1618:O1621)*100</f>
        <v>24.45227728246596</v>
      </c>
      <c r="W1590" s="13">
        <f>M1622/SUM(M1622:M1625)*100</f>
        <v>53.974104526982323</v>
      </c>
      <c r="X1590" s="13">
        <f>N1622/SUM(N1622:N1625)*100</f>
        <v>12.478701012328356</v>
      </c>
      <c r="Y1590" s="13">
        <f>O1622/SUM(O1622:O1625)*100</f>
        <v>33.852064387492099</v>
      </c>
      <c r="AA1590" s="13">
        <f>I1622</f>
        <v>3679</v>
      </c>
      <c r="AB1590" s="13">
        <f>L1622</f>
        <v>3285</v>
      </c>
      <c r="AC1590" s="13">
        <f>L1610</f>
        <v>59</v>
      </c>
      <c r="AD1590" s="13">
        <f>L1598</f>
        <v>3222</v>
      </c>
      <c r="AE1590" s="13">
        <f>O1614</f>
        <v>3424</v>
      </c>
      <c r="AF1590" s="13">
        <f>O1618</f>
        <v>3538</v>
      </c>
      <c r="AG1590" s="13">
        <f>M1622</f>
        <v>5711</v>
      </c>
      <c r="AH1590" s="13">
        <f>N1622</f>
        <v>1245</v>
      </c>
      <c r="AI1590" s="13">
        <f>O1622</f>
        <v>6961</v>
      </c>
    </row>
    <row r="1591" spans="2:35" x14ac:dyDescent="0.35">
      <c r="F1591" s="3" t="s">
        <v>11</v>
      </c>
      <c r="G1591" s="8">
        <v>158</v>
      </c>
      <c r="H1591" s="8">
        <v>186</v>
      </c>
      <c r="I1591" s="8">
        <v>345</v>
      </c>
      <c r="J1591" s="8">
        <v>107</v>
      </c>
      <c r="K1591" s="8">
        <v>87</v>
      </c>
      <c r="L1591" s="8">
        <v>202</v>
      </c>
      <c r="M1591" s="8">
        <v>263</v>
      </c>
      <c r="N1591" s="8">
        <v>276</v>
      </c>
      <c r="O1591" s="8">
        <v>539</v>
      </c>
    </row>
    <row r="1592" spans="2:35" x14ac:dyDescent="0.35">
      <c r="E1592" s="3" t="s">
        <v>12</v>
      </c>
      <c r="F1592" s="3" t="s">
        <v>10</v>
      </c>
      <c r="G1592" s="8">
        <v>556</v>
      </c>
      <c r="H1592" s="8">
        <v>56</v>
      </c>
      <c r="I1592" s="8">
        <v>608</v>
      </c>
      <c r="J1592" s="8">
        <v>670</v>
      </c>
      <c r="K1592" s="8">
        <v>19</v>
      </c>
      <c r="L1592" s="8">
        <v>692</v>
      </c>
      <c r="M1592" s="8">
        <v>1228</v>
      </c>
      <c r="N1592" s="8">
        <v>82</v>
      </c>
      <c r="O1592" s="8">
        <v>1303</v>
      </c>
    </row>
    <row r="1593" spans="2:35" x14ac:dyDescent="0.35">
      <c r="F1593" s="3" t="s">
        <v>11</v>
      </c>
      <c r="G1593" s="8">
        <v>139</v>
      </c>
      <c r="H1593" s="8">
        <v>382</v>
      </c>
      <c r="I1593" s="8">
        <v>527</v>
      </c>
      <c r="J1593" s="8">
        <v>48</v>
      </c>
      <c r="K1593" s="8">
        <v>122</v>
      </c>
      <c r="L1593" s="8">
        <v>173</v>
      </c>
      <c r="M1593" s="8">
        <v>187</v>
      </c>
      <c r="N1593" s="8">
        <v>503</v>
      </c>
      <c r="O1593" s="8">
        <v>696</v>
      </c>
    </row>
    <row r="1594" spans="2:35" x14ac:dyDescent="0.35">
      <c r="D1594" s="3" t="s">
        <v>13</v>
      </c>
      <c r="E1594" s="3" t="s">
        <v>9</v>
      </c>
      <c r="F1594" s="3" t="s">
        <v>10</v>
      </c>
      <c r="G1594" s="8">
        <v>1209</v>
      </c>
      <c r="H1594" s="8">
        <v>575</v>
      </c>
      <c r="I1594" s="8">
        <v>1785</v>
      </c>
      <c r="J1594" s="8">
        <v>1140</v>
      </c>
      <c r="K1594" s="8">
        <v>567</v>
      </c>
      <c r="L1594" s="8">
        <v>1714</v>
      </c>
      <c r="M1594" s="8">
        <v>2350</v>
      </c>
      <c r="N1594" s="8">
        <v>1146</v>
      </c>
      <c r="O1594" s="8">
        <v>3495</v>
      </c>
    </row>
    <row r="1595" spans="2:35" x14ac:dyDescent="0.35">
      <c r="F1595" s="3" t="s">
        <v>11</v>
      </c>
      <c r="G1595" s="8">
        <v>237</v>
      </c>
      <c r="H1595" s="8">
        <v>552</v>
      </c>
      <c r="I1595" s="8">
        <v>791</v>
      </c>
      <c r="J1595" s="8">
        <v>164</v>
      </c>
      <c r="K1595" s="8">
        <v>370</v>
      </c>
      <c r="L1595" s="8">
        <v>533</v>
      </c>
      <c r="M1595" s="8">
        <v>406</v>
      </c>
      <c r="N1595" s="8">
        <v>922</v>
      </c>
      <c r="O1595" s="8">
        <v>1320</v>
      </c>
    </row>
    <row r="1596" spans="2:35" x14ac:dyDescent="0.35">
      <c r="E1596" s="3" t="s">
        <v>12</v>
      </c>
      <c r="F1596" s="3" t="s">
        <v>10</v>
      </c>
      <c r="G1596" s="8">
        <v>910</v>
      </c>
      <c r="H1596" s="8">
        <v>1392</v>
      </c>
      <c r="I1596" s="8">
        <v>2303</v>
      </c>
      <c r="J1596" s="8">
        <v>1139</v>
      </c>
      <c r="K1596" s="8">
        <v>1354</v>
      </c>
      <c r="L1596" s="8">
        <v>2488</v>
      </c>
      <c r="M1596" s="8">
        <v>2046</v>
      </c>
      <c r="N1596" s="8">
        <v>2748</v>
      </c>
      <c r="O1596" s="8">
        <v>4792</v>
      </c>
    </row>
    <row r="1597" spans="2:35" x14ac:dyDescent="0.35">
      <c r="F1597" s="3" t="s">
        <v>11</v>
      </c>
      <c r="G1597" s="8">
        <v>396</v>
      </c>
      <c r="H1597" s="8">
        <v>2070</v>
      </c>
      <c r="I1597" s="8">
        <v>2473</v>
      </c>
      <c r="J1597" s="8">
        <v>321</v>
      </c>
      <c r="K1597" s="8">
        <v>1718</v>
      </c>
      <c r="L1597" s="8">
        <v>2040</v>
      </c>
      <c r="M1597" s="8">
        <v>718</v>
      </c>
      <c r="N1597" s="8">
        <v>3789</v>
      </c>
      <c r="O1597" s="8">
        <v>4502</v>
      </c>
    </row>
    <row r="1598" spans="2:35" x14ac:dyDescent="0.35">
      <c r="D1598" s="3" t="s">
        <v>3</v>
      </c>
      <c r="E1598" s="3" t="s">
        <v>9</v>
      </c>
      <c r="F1598" s="3" t="s">
        <v>10</v>
      </c>
      <c r="G1598" s="8">
        <v>3079</v>
      </c>
      <c r="H1598" s="8">
        <v>600</v>
      </c>
      <c r="I1598" s="8">
        <v>3679</v>
      </c>
      <c r="J1598" s="8">
        <v>2626</v>
      </c>
      <c r="K1598" s="8">
        <v>592</v>
      </c>
      <c r="L1598" s="8">
        <v>3222</v>
      </c>
      <c r="M1598" s="8">
        <v>5706</v>
      </c>
      <c r="N1598" s="8">
        <v>1198</v>
      </c>
      <c r="O1598" s="8">
        <v>6903</v>
      </c>
    </row>
    <row r="1599" spans="2:35" x14ac:dyDescent="0.35">
      <c r="F1599" s="3" t="s">
        <v>11</v>
      </c>
      <c r="G1599" s="8">
        <v>397</v>
      </c>
      <c r="H1599" s="8">
        <v>735</v>
      </c>
      <c r="I1599" s="8">
        <v>1132</v>
      </c>
      <c r="J1599" s="8">
        <v>273</v>
      </c>
      <c r="K1599" s="8">
        <v>460</v>
      </c>
      <c r="L1599" s="8">
        <v>731</v>
      </c>
      <c r="M1599" s="8">
        <v>672</v>
      </c>
      <c r="N1599" s="8">
        <v>1193</v>
      </c>
      <c r="O1599" s="8">
        <v>1866</v>
      </c>
    </row>
    <row r="1600" spans="2:35" x14ac:dyDescent="0.35">
      <c r="E1600" s="3" t="s">
        <v>12</v>
      </c>
      <c r="F1600" s="3" t="s">
        <v>10</v>
      </c>
      <c r="G1600" s="8">
        <v>1461</v>
      </c>
      <c r="H1600" s="8">
        <v>1448</v>
      </c>
      <c r="I1600" s="8">
        <v>2913</v>
      </c>
      <c r="J1600" s="8">
        <v>1802</v>
      </c>
      <c r="K1600" s="8">
        <v>1379</v>
      </c>
      <c r="L1600" s="8">
        <v>3182</v>
      </c>
      <c r="M1600" s="8">
        <v>3272</v>
      </c>
      <c r="N1600" s="8">
        <v>2824</v>
      </c>
      <c r="O1600" s="8">
        <v>6095</v>
      </c>
    </row>
    <row r="1601" spans="3:15" x14ac:dyDescent="0.35">
      <c r="F1601" s="3" t="s">
        <v>11</v>
      </c>
      <c r="G1601" s="8">
        <v>535</v>
      </c>
      <c r="H1601" s="8">
        <v>2454</v>
      </c>
      <c r="I1601" s="8">
        <v>2993</v>
      </c>
      <c r="J1601" s="8">
        <v>369</v>
      </c>
      <c r="K1601" s="8">
        <v>1838</v>
      </c>
      <c r="L1601" s="8">
        <v>2206</v>
      </c>
      <c r="M1601" s="8">
        <v>910</v>
      </c>
      <c r="N1601" s="8">
        <v>4292</v>
      </c>
      <c r="O1601" s="8">
        <v>5199</v>
      </c>
    </row>
    <row r="1602" spans="3:15" x14ac:dyDescent="0.35">
      <c r="C1602" s="3" t="s">
        <v>14</v>
      </c>
      <c r="D1602" s="3" t="s">
        <v>8</v>
      </c>
      <c r="E1602" s="3" t="s">
        <v>9</v>
      </c>
      <c r="F1602" s="3" t="s">
        <v>10</v>
      </c>
      <c r="G1602" s="8">
        <v>0</v>
      </c>
      <c r="H1602" s="8">
        <v>0</v>
      </c>
      <c r="I1602" s="8">
        <v>0</v>
      </c>
      <c r="J1602" s="8">
        <v>4</v>
      </c>
      <c r="K1602" s="8">
        <v>13</v>
      </c>
      <c r="L1602" s="8">
        <v>16</v>
      </c>
      <c r="M1602" s="8">
        <v>4</v>
      </c>
      <c r="N1602" s="8">
        <v>13</v>
      </c>
      <c r="O1602" s="8">
        <v>16</v>
      </c>
    </row>
    <row r="1603" spans="3:15" x14ac:dyDescent="0.35">
      <c r="F1603" s="3" t="s">
        <v>11</v>
      </c>
      <c r="G1603" s="8">
        <v>0</v>
      </c>
      <c r="H1603" s="8">
        <v>0</v>
      </c>
      <c r="I1603" s="8">
        <v>0</v>
      </c>
      <c r="J1603" s="8">
        <v>8</v>
      </c>
      <c r="K1603" s="8">
        <v>91</v>
      </c>
      <c r="L1603" s="8">
        <v>103</v>
      </c>
      <c r="M1603" s="8">
        <v>8</v>
      </c>
      <c r="N1603" s="8">
        <v>91</v>
      </c>
      <c r="O1603" s="8">
        <v>103</v>
      </c>
    </row>
    <row r="1604" spans="3:15" x14ac:dyDescent="0.35">
      <c r="E1604" s="3" t="s">
        <v>12</v>
      </c>
      <c r="F1604" s="3" t="s">
        <v>10</v>
      </c>
      <c r="G1604" s="8">
        <v>0</v>
      </c>
      <c r="H1604" s="8">
        <v>0</v>
      </c>
      <c r="I1604" s="8">
        <v>0</v>
      </c>
      <c r="J1604" s="8">
        <v>0</v>
      </c>
      <c r="K1604" s="8">
        <v>8</v>
      </c>
      <c r="L1604" s="8">
        <v>8</v>
      </c>
      <c r="M1604" s="8">
        <v>0</v>
      </c>
      <c r="N1604" s="8">
        <v>8</v>
      </c>
      <c r="O1604" s="8">
        <v>8</v>
      </c>
    </row>
    <row r="1605" spans="3:15" x14ac:dyDescent="0.35">
      <c r="F1605" s="3" t="s">
        <v>11</v>
      </c>
      <c r="G1605" s="8">
        <v>0</v>
      </c>
      <c r="H1605" s="8">
        <v>0</v>
      </c>
      <c r="I1605" s="8">
        <v>0</v>
      </c>
      <c r="J1605" s="8">
        <v>0</v>
      </c>
      <c r="K1605" s="8">
        <v>27</v>
      </c>
      <c r="L1605" s="8">
        <v>27</v>
      </c>
      <c r="M1605" s="8">
        <v>0</v>
      </c>
      <c r="N1605" s="8">
        <v>27</v>
      </c>
      <c r="O1605" s="8">
        <v>27</v>
      </c>
    </row>
    <row r="1606" spans="3:15" x14ac:dyDescent="0.35">
      <c r="D1606" s="3" t="s">
        <v>13</v>
      </c>
      <c r="E1606" s="3" t="s">
        <v>9</v>
      </c>
      <c r="F1606" s="3" t="s">
        <v>10</v>
      </c>
      <c r="G1606" s="8">
        <v>0</v>
      </c>
      <c r="H1606" s="8">
        <v>0</v>
      </c>
      <c r="I1606" s="8">
        <v>0</v>
      </c>
      <c r="J1606" s="8">
        <v>5</v>
      </c>
      <c r="K1606" s="8">
        <v>41</v>
      </c>
      <c r="L1606" s="8">
        <v>40</v>
      </c>
      <c r="M1606" s="8">
        <v>5</v>
      </c>
      <c r="N1606" s="8">
        <v>41</v>
      </c>
      <c r="O1606" s="8">
        <v>40</v>
      </c>
    </row>
    <row r="1607" spans="3:15" x14ac:dyDescent="0.35">
      <c r="F1607" s="3" t="s">
        <v>11</v>
      </c>
      <c r="G1607" s="8">
        <v>0</v>
      </c>
      <c r="H1607" s="8">
        <v>0</v>
      </c>
      <c r="I1607" s="8">
        <v>0</v>
      </c>
      <c r="J1607" s="8">
        <v>14</v>
      </c>
      <c r="K1607" s="8">
        <v>159</v>
      </c>
      <c r="L1607" s="8">
        <v>173</v>
      </c>
      <c r="M1607" s="8">
        <v>14</v>
      </c>
      <c r="N1607" s="8">
        <v>159</v>
      </c>
      <c r="O1607" s="8">
        <v>173</v>
      </c>
    </row>
    <row r="1608" spans="3:15" x14ac:dyDescent="0.35">
      <c r="E1608" s="3" t="s">
        <v>12</v>
      </c>
      <c r="F1608" s="3" t="s">
        <v>10</v>
      </c>
      <c r="G1608" s="8">
        <v>0</v>
      </c>
      <c r="H1608" s="8">
        <v>0</v>
      </c>
      <c r="I1608" s="8">
        <v>0</v>
      </c>
      <c r="J1608" s="8">
        <v>0</v>
      </c>
      <c r="K1608" s="8">
        <v>29</v>
      </c>
      <c r="L1608" s="8">
        <v>29</v>
      </c>
      <c r="M1608" s="8">
        <v>0</v>
      </c>
      <c r="N1608" s="8">
        <v>29</v>
      </c>
      <c r="O1608" s="8">
        <v>29</v>
      </c>
    </row>
    <row r="1609" spans="3:15" x14ac:dyDescent="0.35">
      <c r="F1609" s="3" t="s">
        <v>11</v>
      </c>
      <c r="G1609" s="8">
        <v>0</v>
      </c>
      <c r="H1609" s="8">
        <v>0</v>
      </c>
      <c r="I1609" s="8">
        <v>0</v>
      </c>
      <c r="J1609" s="8">
        <v>0</v>
      </c>
      <c r="K1609" s="8">
        <v>106</v>
      </c>
      <c r="L1609" s="8">
        <v>106</v>
      </c>
      <c r="M1609" s="8">
        <v>0</v>
      </c>
      <c r="N1609" s="8">
        <v>106</v>
      </c>
      <c r="O1609" s="8">
        <v>106</v>
      </c>
    </row>
    <row r="1610" spans="3:15" x14ac:dyDescent="0.35">
      <c r="D1610" s="3" t="s">
        <v>3</v>
      </c>
      <c r="E1610" s="3" t="s">
        <v>9</v>
      </c>
      <c r="F1610" s="3" t="s">
        <v>10</v>
      </c>
      <c r="G1610" s="8">
        <v>0</v>
      </c>
      <c r="H1610" s="8">
        <v>0</v>
      </c>
      <c r="I1610" s="8">
        <v>0</v>
      </c>
      <c r="J1610" s="8">
        <v>4</v>
      </c>
      <c r="K1610" s="8">
        <v>48</v>
      </c>
      <c r="L1610" s="8">
        <v>59</v>
      </c>
      <c r="M1610" s="8">
        <v>4</v>
      </c>
      <c r="N1610" s="8">
        <v>48</v>
      </c>
      <c r="O1610" s="8">
        <v>59</v>
      </c>
    </row>
    <row r="1611" spans="3:15" x14ac:dyDescent="0.35">
      <c r="F1611" s="3" t="s">
        <v>11</v>
      </c>
      <c r="G1611" s="8">
        <v>0</v>
      </c>
      <c r="H1611" s="8">
        <v>0</v>
      </c>
      <c r="I1611" s="8">
        <v>0</v>
      </c>
      <c r="J1611" s="8">
        <v>19</v>
      </c>
      <c r="K1611" s="8">
        <v>253</v>
      </c>
      <c r="L1611" s="8">
        <v>271</v>
      </c>
      <c r="M1611" s="8">
        <v>19</v>
      </c>
      <c r="N1611" s="8">
        <v>253</v>
      </c>
      <c r="O1611" s="8">
        <v>271</v>
      </c>
    </row>
    <row r="1612" spans="3:15" x14ac:dyDescent="0.35">
      <c r="E1612" s="3" t="s">
        <v>12</v>
      </c>
      <c r="F1612" s="3" t="s">
        <v>10</v>
      </c>
      <c r="G1612" s="8">
        <v>0</v>
      </c>
      <c r="H1612" s="8">
        <v>0</v>
      </c>
      <c r="I1612" s="8">
        <v>0</v>
      </c>
      <c r="J1612" s="8">
        <v>0</v>
      </c>
      <c r="K1612" s="8">
        <v>35</v>
      </c>
      <c r="L1612" s="8">
        <v>35</v>
      </c>
      <c r="M1612" s="8">
        <v>0</v>
      </c>
      <c r="N1612" s="8">
        <v>35</v>
      </c>
      <c r="O1612" s="8">
        <v>35</v>
      </c>
    </row>
    <row r="1613" spans="3:15" x14ac:dyDescent="0.35">
      <c r="F1613" s="3" t="s">
        <v>11</v>
      </c>
      <c r="G1613" s="8">
        <v>0</v>
      </c>
      <c r="H1613" s="8">
        <v>0</v>
      </c>
      <c r="I1613" s="8">
        <v>0</v>
      </c>
      <c r="J1613" s="8">
        <v>0</v>
      </c>
      <c r="K1613" s="8">
        <v>136</v>
      </c>
      <c r="L1613" s="8">
        <v>136</v>
      </c>
      <c r="M1613" s="8">
        <v>0</v>
      </c>
      <c r="N1613" s="8">
        <v>136</v>
      </c>
      <c r="O1613" s="8">
        <v>136</v>
      </c>
    </row>
    <row r="1614" spans="3:15" x14ac:dyDescent="0.35">
      <c r="C1614" s="3" t="s">
        <v>3</v>
      </c>
      <c r="D1614" s="3" t="s">
        <v>8</v>
      </c>
      <c r="E1614" s="3" t="s">
        <v>9</v>
      </c>
      <c r="F1614" s="3" t="s">
        <v>10</v>
      </c>
      <c r="G1614" s="8">
        <v>1870</v>
      </c>
      <c r="H1614" s="8">
        <v>27</v>
      </c>
      <c r="I1614" s="8">
        <v>1892</v>
      </c>
      <c r="J1614" s="8">
        <v>1494</v>
      </c>
      <c r="K1614" s="8">
        <v>35</v>
      </c>
      <c r="L1614" s="8">
        <v>1529</v>
      </c>
      <c r="M1614" s="8">
        <v>3358</v>
      </c>
      <c r="N1614" s="8">
        <v>65</v>
      </c>
      <c r="O1614" s="8">
        <v>3424</v>
      </c>
    </row>
    <row r="1615" spans="3:15" x14ac:dyDescent="0.35">
      <c r="F1615" s="3" t="s">
        <v>11</v>
      </c>
      <c r="G1615" s="8">
        <v>158</v>
      </c>
      <c r="H1615" s="8">
        <v>186</v>
      </c>
      <c r="I1615" s="8">
        <v>345</v>
      </c>
      <c r="J1615" s="8">
        <v>119</v>
      </c>
      <c r="K1615" s="8">
        <v>185</v>
      </c>
      <c r="L1615" s="8">
        <v>299</v>
      </c>
      <c r="M1615" s="8">
        <v>271</v>
      </c>
      <c r="N1615" s="8">
        <v>370</v>
      </c>
      <c r="O1615" s="8">
        <v>648</v>
      </c>
    </row>
    <row r="1616" spans="3:15" x14ac:dyDescent="0.35">
      <c r="E1616" s="3" t="s">
        <v>12</v>
      </c>
      <c r="F1616" s="3" t="s">
        <v>10</v>
      </c>
      <c r="G1616" s="8">
        <v>556</v>
      </c>
      <c r="H1616" s="8">
        <v>56</v>
      </c>
      <c r="I1616" s="8">
        <v>608</v>
      </c>
      <c r="J1616" s="8">
        <v>670</v>
      </c>
      <c r="K1616" s="8">
        <v>29</v>
      </c>
      <c r="L1616" s="8">
        <v>701</v>
      </c>
      <c r="M1616" s="8">
        <v>1228</v>
      </c>
      <c r="N1616" s="8">
        <v>84</v>
      </c>
      <c r="O1616" s="8">
        <v>1305</v>
      </c>
    </row>
    <row r="1617" spans="2:35" x14ac:dyDescent="0.35">
      <c r="F1617" s="3" t="s">
        <v>11</v>
      </c>
      <c r="G1617" s="8">
        <v>139</v>
      </c>
      <c r="H1617" s="8">
        <v>382</v>
      </c>
      <c r="I1617" s="8">
        <v>527</v>
      </c>
      <c r="J1617" s="8">
        <v>48</v>
      </c>
      <c r="K1617" s="8">
        <v>150</v>
      </c>
      <c r="L1617" s="8">
        <v>197</v>
      </c>
      <c r="M1617" s="8">
        <v>187</v>
      </c>
      <c r="N1617" s="8">
        <v>531</v>
      </c>
      <c r="O1617" s="8">
        <v>724</v>
      </c>
    </row>
    <row r="1618" spans="2:35" x14ac:dyDescent="0.35">
      <c r="D1618" s="3" t="s">
        <v>13</v>
      </c>
      <c r="E1618" s="3" t="s">
        <v>9</v>
      </c>
      <c r="F1618" s="3" t="s">
        <v>10</v>
      </c>
      <c r="G1618" s="8">
        <v>1209</v>
      </c>
      <c r="H1618" s="8">
        <v>575</v>
      </c>
      <c r="I1618" s="8">
        <v>1785</v>
      </c>
      <c r="J1618" s="8">
        <v>1145</v>
      </c>
      <c r="K1618" s="8">
        <v>609</v>
      </c>
      <c r="L1618" s="8">
        <v>1753</v>
      </c>
      <c r="M1618" s="8">
        <v>2353</v>
      </c>
      <c r="N1618" s="8">
        <v>1184</v>
      </c>
      <c r="O1618" s="8">
        <v>3538</v>
      </c>
    </row>
    <row r="1619" spans="2:35" x14ac:dyDescent="0.35">
      <c r="F1619" s="3" t="s">
        <v>11</v>
      </c>
      <c r="G1619" s="8">
        <v>237</v>
      </c>
      <c r="H1619" s="8">
        <v>552</v>
      </c>
      <c r="I1619" s="8">
        <v>791</v>
      </c>
      <c r="J1619" s="8">
        <v>175</v>
      </c>
      <c r="K1619" s="8">
        <v>526</v>
      </c>
      <c r="L1619" s="8">
        <v>705</v>
      </c>
      <c r="M1619" s="8">
        <v>414</v>
      </c>
      <c r="N1619" s="8">
        <v>1079</v>
      </c>
      <c r="O1619" s="8">
        <v>1495</v>
      </c>
    </row>
    <row r="1620" spans="2:35" x14ac:dyDescent="0.35">
      <c r="E1620" s="3" t="s">
        <v>12</v>
      </c>
      <c r="F1620" s="3" t="s">
        <v>10</v>
      </c>
      <c r="G1620" s="8">
        <v>910</v>
      </c>
      <c r="H1620" s="8">
        <v>1392</v>
      </c>
      <c r="I1620" s="8">
        <v>2303</v>
      </c>
      <c r="J1620" s="8">
        <v>1139</v>
      </c>
      <c r="K1620" s="8">
        <v>1385</v>
      </c>
      <c r="L1620" s="8">
        <v>2517</v>
      </c>
      <c r="M1620" s="8">
        <v>2046</v>
      </c>
      <c r="N1620" s="8">
        <v>2775</v>
      </c>
      <c r="O1620" s="8">
        <v>4821</v>
      </c>
    </row>
    <row r="1621" spans="2:35" x14ac:dyDescent="0.35">
      <c r="F1621" s="3" t="s">
        <v>11</v>
      </c>
      <c r="G1621" s="8">
        <v>396</v>
      </c>
      <c r="H1621" s="8">
        <v>2070</v>
      </c>
      <c r="I1621" s="8">
        <v>2473</v>
      </c>
      <c r="J1621" s="8">
        <v>321</v>
      </c>
      <c r="K1621" s="8">
        <v>1823</v>
      </c>
      <c r="L1621" s="8">
        <v>2146</v>
      </c>
      <c r="M1621" s="8">
        <v>718</v>
      </c>
      <c r="N1621" s="8">
        <v>3898</v>
      </c>
      <c r="O1621" s="8">
        <v>4615</v>
      </c>
    </row>
    <row r="1622" spans="2:35" x14ac:dyDescent="0.35">
      <c r="D1622" s="3" t="s">
        <v>3</v>
      </c>
      <c r="E1622" s="3" t="s">
        <v>9</v>
      </c>
      <c r="F1622" s="3" t="s">
        <v>10</v>
      </c>
      <c r="G1622" s="8">
        <v>3079</v>
      </c>
      <c r="H1622" s="8">
        <v>600</v>
      </c>
      <c r="I1622" s="8">
        <v>3679</v>
      </c>
      <c r="J1622" s="8">
        <v>2637</v>
      </c>
      <c r="K1622" s="8">
        <v>644</v>
      </c>
      <c r="L1622" s="8">
        <v>3285</v>
      </c>
      <c r="M1622" s="8">
        <v>5711</v>
      </c>
      <c r="N1622" s="8">
        <v>1245</v>
      </c>
      <c r="O1622" s="8">
        <v>6961</v>
      </c>
    </row>
    <row r="1623" spans="2:35" x14ac:dyDescent="0.35">
      <c r="F1623" s="3" t="s">
        <v>11</v>
      </c>
      <c r="G1623" s="8">
        <v>397</v>
      </c>
      <c r="H1623" s="8">
        <v>735</v>
      </c>
      <c r="I1623" s="8">
        <v>1132</v>
      </c>
      <c r="J1623" s="8">
        <v>290</v>
      </c>
      <c r="K1623" s="8">
        <v>715</v>
      </c>
      <c r="L1623" s="8">
        <v>1001</v>
      </c>
      <c r="M1623" s="8">
        <v>688</v>
      </c>
      <c r="N1623" s="8">
        <v>1448</v>
      </c>
      <c r="O1623" s="8">
        <v>2137</v>
      </c>
    </row>
    <row r="1624" spans="2:35" x14ac:dyDescent="0.35">
      <c r="E1624" s="3" t="s">
        <v>12</v>
      </c>
      <c r="F1624" s="3" t="s">
        <v>10</v>
      </c>
      <c r="G1624" s="8">
        <v>1461</v>
      </c>
      <c r="H1624" s="8">
        <v>1448</v>
      </c>
      <c r="I1624" s="8">
        <v>2913</v>
      </c>
      <c r="J1624" s="8">
        <v>1802</v>
      </c>
      <c r="K1624" s="8">
        <v>1414</v>
      </c>
      <c r="L1624" s="8">
        <v>3219</v>
      </c>
      <c r="M1624" s="8">
        <v>3272</v>
      </c>
      <c r="N1624" s="8">
        <v>2858</v>
      </c>
      <c r="O1624" s="8">
        <v>6131</v>
      </c>
    </row>
    <row r="1625" spans="2:35" x14ac:dyDescent="0.35">
      <c r="F1625" s="3" t="s">
        <v>11</v>
      </c>
      <c r="G1625" s="8">
        <v>535</v>
      </c>
      <c r="H1625" s="8">
        <v>2454</v>
      </c>
      <c r="I1625" s="8">
        <v>2993</v>
      </c>
      <c r="J1625" s="8">
        <v>369</v>
      </c>
      <c r="K1625" s="8">
        <v>1974</v>
      </c>
      <c r="L1625" s="8">
        <v>2339</v>
      </c>
      <c r="M1625" s="8">
        <v>910</v>
      </c>
      <c r="N1625" s="8">
        <v>4426</v>
      </c>
      <c r="O1625" s="8">
        <v>5334</v>
      </c>
    </row>
    <row r="1626" spans="2:35" x14ac:dyDescent="0.35">
      <c r="B1626" s="3" t="s">
        <v>59</v>
      </c>
      <c r="C1626" s="3" t="s">
        <v>7</v>
      </c>
      <c r="D1626" s="3" t="s">
        <v>8</v>
      </c>
      <c r="E1626" s="3" t="s">
        <v>9</v>
      </c>
      <c r="F1626" s="3" t="s">
        <v>10</v>
      </c>
      <c r="G1626" s="8">
        <v>473</v>
      </c>
      <c r="H1626" s="8">
        <v>13</v>
      </c>
      <c r="I1626" s="8">
        <v>489</v>
      </c>
      <c r="J1626" s="8">
        <v>346</v>
      </c>
      <c r="K1626" s="8">
        <v>8</v>
      </c>
      <c r="L1626" s="8">
        <v>356</v>
      </c>
      <c r="M1626" s="8">
        <v>820</v>
      </c>
      <c r="N1626" s="8">
        <v>22</v>
      </c>
      <c r="O1626" s="8">
        <v>846</v>
      </c>
      <c r="P1626" s="5" t="str">
        <f>B1626</f>
        <v>Mildura (RC)</v>
      </c>
      <c r="Q1626" s="13">
        <f>I1658/SUM(I1658:I1661)*100</f>
        <v>24.412357286769645</v>
      </c>
      <c r="R1626" s="13">
        <f>L1658/SUM(L1658:L1661)*100</f>
        <v>23.731951129211403</v>
      </c>
      <c r="S1626" s="13">
        <f>L1646/SUM(L1646:L1649)*100</f>
        <v>11.891891891891893</v>
      </c>
      <c r="T1626" s="13">
        <f>L1634/SUM(L1634:L1637)*100</f>
        <v>24.564183835182252</v>
      </c>
      <c r="U1626" s="13">
        <f>O1650/SUM(O1650:O1653)*100</f>
        <v>41.78449536811312</v>
      </c>
      <c r="V1626" s="13">
        <f>O1654/SUM(O1654:O1657)*100</f>
        <v>14.124137931034483</v>
      </c>
      <c r="W1626" s="13">
        <f>M1658/SUM(M1658:M1661)*100</f>
        <v>41.168191414496832</v>
      </c>
      <c r="X1626" s="13">
        <f>N1658/SUM(N1658:N1661)*100</f>
        <v>6.8213783403656816</v>
      </c>
      <c r="Y1626" s="13">
        <f>O1658/SUM(O1658:O1661)*100</f>
        <v>24.067558057705838</v>
      </c>
      <c r="AA1626" s="13">
        <f>I1658</f>
        <v>727</v>
      </c>
      <c r="AB1626" s="13">
        <f>L1658</f>
        <v>641</v>
      </c>
      <c r="AC1626" s="13">
        <f>L1646</f>
        <v>22</v>
      </c>
      <c r="AD1626" s="13">
        <f>L1634</f>
        <v>620</v>
      </c>
      <c r="AE1626" s="13">
        <f>O1650</f>
        <v>857</v>
      </c>
      <c r="AF1626" s="13">
        <f>O1654</f>
        <v>512</v>
      </c>
      <c r="AG1626" s="13">
        <f>M1658</f>
        <v>1170</v>
      </c>
      <c r="AH1626" s="13">
        <f>N1658</f>
        <v>194</v>
      </c>
      <c r="AI1626" s="13">
        <f>O1658</f>
        <v>1368</v>
      </c>
    </row>
    <row r="1627" spans="2:35" x14ac:dyDescent="0.35">
      <c r="F1627" s="3" t="s">
        <v>11</v>
      </c>
      <c r="G1627" s="8">
        <v>56</v>
      </c>
      <c r="H1627" s="8">
        <v>110</v>
      </c>
      <c r="I1627" s="8">
        <v>162</v>
      </c>
      <c r="J1627" s="8">
        <v>40</v>
      </c>
      <c r="K1627" s="8">
        <v>42</v>
      </c>
      <c r="L1627" s="8">
        <v>78</v>
      </c>
      <c r="M1627" s="8">
        <v>90</v>
      </c>
      <c r="N1627" s="8">
        <v>149</v>
      </c>
      <c r="O1627" s="8">
        <v>244</v>
      </c>
    </row>
    <row r="1628" spans="2:35" x14ac:dyDescent="0.35">
      <c r="E1628" s="3" t="s">
        <v>12</v>
      </c>
      <c r="F1628" s="3" t="s">
        <v>10</v>
      </c>
      <c r="G1628" s="8">
        <v>244</v>
      </c>
      <c r="H1628" s="8">
        <v>24</v>
      </c>
      <c r="I1628" s="8">
        <v>268</v>
      </c>
      <c r="J1628" s="8">
        <v>264</v>
      </c>
      <c r="K1628" s="8">
        <v>10</v>
      </c>
      <c r="L1628" s="8">
        <v>273</v>
      </c>
      <c r="M1628" s="8">
        <v>507</v>
      </c>
      <c r="N1628" s="8">
        <v>36</v>
      </c>
      <c r="O1628" s="8">
        <v>541</v>
      </c>
    </row>
    <row r="1629" spans="2:35" x14ac:dyDescent="0.35">
      <c r="F1629" s="3" t="s">
        <v>11</v>
      </c>
      <c r="G1629" s="8">
        <v>80</v>
      </c>
      <c r="H1629" s="8">
        <v>158</v>
      </c>
      <c r="I1629" s="8">
        <v>243</v>
      </c>
      <c r="J1629" s="8">
        <v>30</v>
      </c>
      <c r="K1629" s="8">
        <v>70</v>
      </c>
      <c r="L1629" s="8">
        <v>107</v>
      </c>
      <c r="M1629" s="8">
        <v>115</v>
      </c>
      <c r="N1629" s="8">
        <v>232</v>
      </c>
      <c r="O1629" s="8">
        <v>348</v>
      </c>
    </row>
    <row r="1630" spans="2:35" x14ac:dyDescent="0.35">
      <c r="D1630" s="3" t="s">
        <v>13</v>
      </c>
      <c r="E1630" s="3" t="s">
        <v>9</v>
      </c>
      <c r="F1630" s="3" t="s">
        <v>10</v>
      </c>
      <c r="G1630" s="8">
        <v>164</v>
      </c>
      <c r="H1630" s="8">
        <v>73</v>
      </c>
      <c r="I1630" s="8">
        <v>238</v>
      </c>
      <c r="J1630" s="8">
        <v>180</v>
      </c>
      <c r="K1630" s="8">
        <v>84</v>
      </c>
      <c r="L1630" s="8">
        <v>263</v>
      </c>
      <c r="M1630" s="8">
        <v>340</v>
      </c>
      <c r="N1630" s="8">
        <v>159</v>
      </c>
      <c r="O1630" s="8">
        <v>495</v>
      </c>
    </row>
    <row r="1631" spans="2:35" x14ac:dyDescent="0.35">
      <c r="F1631" s="3" t="s">
        <v>11</v>
      </c>
      <c r="G1631" s="8">
        <v>75</v>
      </c>
      <c r="H1631" s="8">
        <v>205</v>
      </c>
      <c r="I1631" s="8">
        <v>271</v>
      </c>
      <c r="J1631" s="8">
        <v>49</v>
      </c>
      <c r="K1631" s="8">
        <v>87</v>
      </c>
      <c r="L1631" s="8">
        <v>136</v>
      </c>
      <c r="M1631" s="8">
        <v>123</v>
      </c>
      <c r="N1631" s="8">
        <v>289</v>
      </c>
      <c r="O1631" s="8">
        <v>415</v>
      </c>
    </row>
    <row r="1632" spans="2:35" x14ac:dyDescent="0.35">
      <c r="E1632" s="3" t="s">
        <v>12</v>
      </c>
      <c r="F1632" s="3" t="s">
        <v>10</v>
      </c>
      <c r="G1632" s="8">
        <v>178</v>
      </c>
      <c r="H1632" s="8">
        <v>193</v>
      </c>
      <c r="I1632" s="8">
        <v>375</v>
      </c>
      <c r="J1632" s="8">
        <v>261</v>
      </c>
      <c r="K1632" s="8">
        <v>250</v>
      </c>
      <c r="L1632" s="8">
        <v>512</v>
      </c>
      <c r="M1632" s="8">
        <v>441</v>
      </c>
      <c r="N1632" s="8">
        <v>441</v>
      </c>
      <c r="O1632" s="8">
        <v>878</v>
      </c>
    </row>
    <row r="1633" spans="3:15" x14ac:dyDescent="0.35">
      <c r="F1633" s="3" t="s">
        <v>11</v>
      </c>
      <c r="G1633" s="8">
        <v>209</v>
      </c>
      <c r="H1633" s="8">
        <v>715</v>
      </c>
      <c r="I1633" s="8">
        <v>923</v>
      </c>
      <c r="J1633" s="8">
        <v>165</v>
      </c>
      <c r="K1633" s="8">
        <v>630</v>
      </c>
      <c r="L1633" s="8">
        <v>796</v>
      </c>
      <c r="M1633" s="8">
        <v>373</v>
      </c>
      <c r="N1633" s="8">
        <v>1351</v>
      </c>
      <c r="O1633" s="8">
        <v>1722</v>
      </c>
    </row>
    <row r="1634" spans="3:15" x14ac:dyDescent="0.35">
      <c r="D1634" s="3" t="s">
        <v>3</v>
      </c>
      <c r="E1634" s="3" t="s">
        <v>9</v>
      </c>
      <c r="F1634" s="3" t="s">
        <v>10</v>
      </c>
      <c r="G1634" s="8">
        <v>638</v>
      </c>
      <c r="H1634" s="8">
        <v>87</v>
      </c>
      <c r="I1634" s="8">
        <v>727</v>
      </c>
      <c r="J1634" s="8">
        <v>529</v>
      </c>
      <c r="K1634" s="8">
        <v>86</v>
      </c>
      <c r="L1634" s="8">
        <v>620</v>
      </c>
      <c r="M1634" s="8">
        <v>1166</v>
      </c>
      <c r="N1634" s="8">
        <v>178</v>
      </c>
      <c r="O1634" s="8">
        <v>1342</v>
      </c>
    </row>
    <row r="1635" spans="3:15" x14ac:dyDescent="0.35">
      <c r="F1635" s="3" t="s">
        <v>11</v>
      </c>
      <c r="G1635" s="8">
        <v>128</v>
      </c>
      <c r="H1635" s="8">
        <v>317</v>
      </c>
      <c r="I1635" s="8">
        <v>439</v>
      </c>
      <c r="J1635" s="8">
        <v>94</v>
      </c>
      <c r="K1635" s="8">
        <v>125</v>
      </c>
      <c r="L1635" s="8">
        <v>216</v>
      </c>
      <c r="M1635" s="8">
        <v>218</v>
      </c>
      <c r="N1635" s="8">
        <v>442</v>
      </c>
      <c r="O1635" s="8">
        <v>659</v>
      </c>
    </row>
    <row r="1636" spans="3:15" x14ac:dyDescent="0.35">
      <c r="E1636" s="3" t="s">
        <v>12</v>
      </c>
      <c r="F1636" s="3" t="s">
        <v>10</v>
      </c>
      <c r="G1636" s="8">
        <v>421</v>
      </c>
      <c r="H1636" s="8">
        <v>214</v>
      </c>
      <c r="I1636" s="8">
        <v>642</v>
      </c>
      <c r="J1636" s="8">
        <v>528</v>
      </c>
      <c r="K1636" s="8">
        <v>256</v>
      </c>
      <c r="L1636" s="8">
        <v>784</v>
      </c>
      <c r="M1636" s="8">
        <v>950</v>
      </c>
      <c r="N1636" s="8">
        <v>475</v>
      </c>
      <c r="O1636" s="8">
        <v>1422</v>
      </c>
    </row>
    <row r="1637" spans="3:15" x14ac:dyDescent="0.35">
      <c r="F1637" s="3" t="s">
        <v>11</v>
      </c>
      <c r="G1637" s="8">
        <v>292</v>
      </c>
      <c r="H1637" s="8">
        <v>880</v>
      </c>
      <c r="I1637" s="8">
        <v>1170</v>
      </c>
      <c r="J1637" s="8">
        <v>200</v>
      </c>
      <c r="K1637" s="8">
        <v>699</v>
      </c>
      <c r="L1637" s="8">
        <v>904</v>
      </c>
      <c r="M1637" s="8">
        <v>493</v>
      </c>
      <c r="N1637" s="8">
        <v>1585</v>
      </c>
      <c r="O1637" s="8">
        <v>2072</v>
      </c>
    </row>
    <row r="1638" spans="3:15" x14ac:dyDescent="0.35">
      <c r="C1638" s="3" t="s">
        <v>14</v>
      </c>
      <c r="D1638" s="3" t="s">
        <v>8</v>
      </c>
      <c r="E1638" s="3" t="s">
        <v>9</v>
      </c>
      <c r="F1638" s="3" t="s">
        <v>10</v>
      </c>
      <c r="G1638" s="8">
        <v>0</v>
      </c>
      <c r="H1638" s="8">
        <v>0</v>
      </c>
      <c r="I1638" s="8">
        <v>0</v>
      </c>
      <c r="J1638" s="8">
        <v>0</v>
      </c>
      <c r="K1638" s="8">
        <v>9</v>
      </c>
      <c r="L1638" s="8">
        <v>12</v>
      </c>
      <c r="M1638" s="8">
        <v>0</v>
      </c>
      <c r="N1638" s="8">
        <v>9</v>
      </c>
      <c r="O1638" s="8">
        <v>12</v>
      </c>
    </row>
    <row r="1639" spans="3:15" x14ac:dyDescent="0.35">
      <c r="F1639" s="3" t="s">
        <v>11</v>
      </c>
      <c r="G1639" s="8">
        <v>0</v>
      </c>
      <c r="H1639" s="8">
        <v>0</v>
      </c>
      <c r="I1639" s="8">
        <v>0</v>
      </c>
      <c r="J1639" s="8">
        <v>5</v>
      </c>
      <c r="K1639" s="8">
        <v>33</v>
      </c>
      <c r="L1639" s="8">
        <v>40</v>
      </c>
      <c r="M1639" s="8">
        <v>5</v>
      </c>
      <c r="N1639" s="8">
        <v>33</v>
      </c>
      <c r="O1639" s="8">
        <v>40</v>
      </c>
    </row>
    <row r="1640" spans="3:15" x14ac:dyDescent="0.35">
      <c r="E1640" s="3" t="s">
        <v>12</v>
      </c>
      <c r="F1640" s="3" t="s">
        <v>10</v>
      </c>
      <c r="G1640" s="8">
        <v>0</v>
      </c>
      <c r="H1640" s="8">
        <v>0</v>
      </c>
      <c r="I1640" s="8">
        <v>0</v>
      </c>
      <c r="J1640" s="8">
        <v>0</v>
      </c>
      <c r="K1640" s="8">
        <v>0</v>
      </c>
      <c r="L1640" s="8">
        <v>0</v>
      </c>
      <c r="M1640" s="8">
        <v>0</v>
      </c>
      <c r="N1640" s="8">
        <v>0</v>
      </c>
      <c r="O1640" s="8">
        <v>0</v>
      </c>
    </row>
    <row r="1641" spans="3:15" x14ac:dyDescent="0.35">
      <c r="F1641" s="3" t="s">
        <v>11</v>
      </c>
      <c r="G1641" s="8">
        <v>0</v>
      </c>
      <c r="H1641" s="8">
        <v>0</v>
      </c>
      <c r="I1641" s="8">
        <v>0</v>
      </c>
      <c r="J1641" s="8">
        <v>0</v>
      </c>
      <c r="K1641" s="8">
        <v>22</v>
      </c>
      <c r="L1641" s="8">
        <v>22</v>
      </c>
      <c r="M1641" s="8">
        <v>0</v>
      </c>
      <c r="N1641" s="8">
        <v>22</v>
      </c>
      <c r="O1641" s="8">
        <v>22</v>
      </c>
    </row>
    <row r="1642" spans="3:15" x14ac:dyDescent="0.35">
      <c r="D1642" s="3" t="s">
        <v>13</v>
      </c>
      <c r="E1642" s="3" t="s">
        <v>9</v>
      </c>
      <c r="F1642" s="3" t="s">
        <v>10</v>
      </c>
      <c r="G1642" s="8">
        <v>0</v>
      </c>
      <c r="H1642" s="8">
        <v>0</v>
      </c>
      <c r="I1642" s="8">
        <v>0</v>
      </c>
      <c r="J1642" s="8">
        <v>3</v>
      </c>
      <c r="K1642" s="8">
        <v>10</v>
      </c>
      <c r="L1642" s="8">
        <v>11</v>
      </c>
      <c r="M1642" s="8">
        <v>3</v>
      </c>
      <c r="N1642" s="8">
        <v>10</v>
      </c>
      <c r="O1642" s="8">
        <v>11</v>
      </c>
    </row>
    <row r="1643" spans="3:15" x14ac:dyDescent="0.35">
      <c r="F1643" s="3" t="s">
        <v>11</v>
      </c>
      <c r="G1643" s="8">
        <v>0</v>
      </c>
      <c r="H1643" s="8">
        <v>0</v>
      </c>
      <c r="I1643" s="8">
        <v>0</v>
      </c>
      <c r="J1643" s="8">
        <v>8</v>
      </c>
      <c r="K1643" s="8">
        <v>43</v>
      </c>
      <c r="L1643" s="8">
        <v>49</v>
      </c>
      <c r="M1643" s="8">
        <v>8</v>
      </c>
      <c r="N1643" s="8">
        <v>43</v>
      </c>
      <c r="O1643" s="8">
        <v>49</v>
      </c>
    </row>
    <row r="1644" spans="3:15" x14ac:dyDescent="0.35">
      <c r="E1644" s="3" t="s">
        <v>12</v>
      </c>
      <c r="F1644" s="3" t="s">
        <v>10</v>
      </c>
      <c r="G1644" s="8">
        <v>0</v>
      </c>
      <c r="H1644" s="8">
        <v>0</v>
      </c>
      <c r="I1644" s="8">
        <v>0</v>
      </c>
      <c r="J1644" s="8">
        <v>0</v>
      </c>
      <c r="K1644" s="8">
        <v>10</v>
      </c>
      <c r="L1644" s="8">
        <v>10</v>
      </c>
      <c r="M1644" s="8">
        <v>0</v>
      </c>
      <c r="N1644" s="8">
        <v>10</v>
      </c>
      <c r="O1644" s="8">
        <v>10</v>
      </c>
    </row>
    <row r="1645" spans="3:15" x14ac:dyDescent="0.35">
      <c r="F1645" s="3" t="s">
        <v>11</v>
      </c>
      <c r="G1645" s="8">
        <v>0</v>
      </c>
      <c r="H1645" s="8">
        <v>0</v>
      </c>
      <c r="I1645" s="8">
        <v>0</v>
      </c>
      <c r="J1645" s="8">
        <v>0</v>
      </c>
      <c r="K1645" s="8">
        <v>30</v>
      </c>
      <c r="L1645" s="8">
        <v>30</v>
      </c>
      <c r="M1645" s="8">
        <v>0</v>
      </c>
      <c r="N1645" s="8">
        <v>30</v>
      </c>
      <c r="O1645" s="8">
        <v>30</v>
      </c>
    </row>
    <row r="1646" spans="3:15" x14ac:dyDescent="0.35">
      <c r="D1646" s="3" t="s">
        <v>3</v>
      </c>
      <c r="E1646" s="3" t="s">
        <v>9</v>
      </c>
      <c r="F1646" s="3" t="s">
        <v>10</v>
      </c>
      <c r="G1646" s="8">
        <v>0</v>
      </c>
      <c r="H1646" s="8">
        <v>0</v>
      </c>
      <c r="I1646" s="8">
        <v>0</v>
      </c>
      <c r="J1646" s="8">
        <v>5</v>
      </c>
      <c r="K1646" s="8">
        <v>22</v>
      </c>
      <c r="L1646" s="8">
        <v>22</v>
      </c>
      <c r="M1646" s="8">
        <v>5</v>
      </c>
      <c r="N1646" s="8">
        <v>22</v>
      </c>
      <c r="O1646" s="8">
        <v>22</v>
      </c>
    </row>
    <row r="1647" spans="3:15" x14ac:dyDescent="0.35">
      <c r="F1647" s="3" t="s">
        <v>11</v>
      </c>
      <c r="G1647" s="8">
        <v>0</v>
      </c>
      <c r="H1647" s="8">
        <v>0</v>
      </c>
      <c r="I1647" s="8">
        <v>0</v>
      </c>
      <c r="J1647" s="8">
        <v>12</v>
      </c>
      <c r="K1647" s="8">
        <v>80</v>
      </c>
      <c r="L1647" s="8">
        <v>90</v>
      </c>
      <c r="M1647" s="8">
        <v>12</v>
      </c>
      <c r="N1647" s="8">
        <v>80</v>
      </c>
      <c r="O1647" s="8">
        <v>90</v>
      </c>
    </row>
    <row r="1648" spans="3:15" x14ac:dyDescent="0.35">
      <c r="E1648" s="3" t="s">
        <v>12</v>
      </c>
      <c r="F1648" s="3" t="s">
        <v>10</v>
      </c>
      <c r="G1648" s="8">
        <v>0</v>
      </c>
      <c r="H1648" s="8">
        <v>0</v>
      </c>
      <c r="I1648" s="8">
        <v>0</v>
      </c>
      <c r="J1648" s="8">
        <v>0</v>
      </c>
      <c r="K1648" s="8">
        <v>13</v>
      </c>
      <c r="L1648" s="8">
        <v>13</v>
      </c>
      <c r="M1648" s="8">
        <v>0</v>
      </c>
      <c r="N1648" s="8">
        <v>13</v>
      </c>
      <c r="O1648" s="8">
        <v>13</v>
      </c>
    </row>
    <row r="1649" spans="2:35" x14ac:dyDescent="0.35">
      <c r="F1649" s="3" t="s">
        <v>11</v>
      </c>
      <c r="G1649" s="8">
        <v>0</v>
      </c>
      <c r="H1649" s="8">
        <v>0</v>
      </c>
      <c r="I1649" s="8">
        <v>0</v>
      </c>
      <c r="J1649" s="8">
        <v>0</v>
      </c>
      <c r="K1649" s="8">
        <v>60</v>
      </c>
      <c r="L1649" s="8">
        <v>60</v>
      </c>
      <c r="M1649" s="8">
        <v>0</v>
      </c>
      <c r="N1649" s="8">
        <v>60</v>
      </c>
      <c r="O1649" s="8">
        <v>60</v>
      </c>
    </row>
    <row r="1650" spans="2:35" x14ac:dyDescent="0.35">
      <c r="C1650" s="3" t="s">
        <v>3</v>
      </c>
      <c r="D1650" s="3" t="s">
        <v>8</v>
      </c>
      <c r="E1650" s="3" t="s">
        <v>9</v>
      </c>
      <c r="F1650" s="3" t="s">
        <v>10</v>
      </c>
      <c r="G1650" s="8">
        <v>473</v>
      </c>
      <c r="H1650" s="8">
        <v>13</v>
      </c>
      <c r="I1650" s="8">
        <v>489</v>
      </c>
      <c r="J1650" s="8">
        <v>353</v>
      </c>
      <c r="K1650" s="8">
        <v>13</v>
      </c>
      <c r="L1650" s="8">
        <v>367</v>
      </c>
      <c r="M1650" s="8">
        <v>827</v>
      </c>
      <c r="N1650" s="8">
        <v>31</v>
      </c>
      <c r="O1650" s="8">
        <v>857</v>
      </c>
    </row>
    <row r="1651" spans="2:35" x14ac:dyDescent="0.35">
      <c r="F1651" s="3" t="s">
        <v>11</v>
      </c>
      <c r="G1651" s="8">
        <v>56</v>
      </c>
      <c r="H1651" s="8">
        <v>110</v>
      </c>
      <c r="I1651" s="8">
        <v>162</v>
      </c>
      <c r="J1651" s="8">
        <v>46</v>
      </c>
      <c r="K1651" s="8">
        <v>75</v>
      </c>
      <c r="L1651" s="8">
        <v>123</v>
      </c>
      <c r="M1651" s="8">
        <v>98</v>
      </c>
      <c r="N1651" s="8">
        <v>184</v>
      </c>
      <c r="O1651" s="8">
        <v>280</v>
      </c>
    </row>
    <row r="1652" spans="2:35" x14ac:dyDescent="0.35">
      <c r="E1652" s="3" t="s">
        <v>12</v>
      </c>
      <c r="F1652" s="3" t="s">
        <v>10</v>
      </c>
      <c r="G1652" s="8">
        <v>244</v>
      </c>
      <c r="H1652" s="8">
        <v>24</v>
      </c>
      <c r="I1652" s="8">
        <v>268</v>
      </c>
      <c r="J1652" s="8">
        <v>264</v>
      </c>
      <c r="K1652" s="8">
        <v>9</v>
      </c>
      <c r="L1652" s="8">
        <v>275</v>
      </c>
      <c r="M1652" s="8">
        <v>507</v>
      </c>
      <c r="N1652" s="8">
        <v>39</v>
      </c>
      <c r="O1652" s="8">
        <v>544</v>
      </c>
    </row>
    <row r="1653" spans="2:35" x14ac:dyDescent="0.35">
      <c r="F1653" s="3" t="s">
        <v>11</v>
      </c>
      <c r="G1653" s="8">
        <v>80</v>
      </c>
      <c r="H1653" s="8">
        <v>158</v>
      </c>
      <c r="I1653" s="8">
        <v>243</v>
      </c>
      <c r="J1653" s="8">
        <v>30</v>
      </c>
      <c r="K1653" s="8">
        <v>93</v>
      </c>
      <c r="L1653" s="8">
        <v>129</v>
      </c>
      <c r="M1653" s="8">
        <v>115</v>
      </c>
      <c r="N1653" s="8">
        <v>254</v>
      </c>
      <c r="O1653" s="8">
        <v>370</v>
      </c>
    </row>
    <row r="1654" spans="2:35" x14ac:dyDescent="0.35">
      <c r="D1654" s="3" t="s">
        <v>13</v>
      </c>
      <c r="E1654" s="3" t="s">
        <v>9</v>
      </c>
      <c r="F1654" s="3" t="s">
        <v>10</v>
      </c>
      <c r="G1654" s="8">
        <v>164</v>
      </c>
      <c r="H1654" s="8">
        <v>73</v>
      </c>
      <c r="I1654" s="8">
        <v>238</v>
      </c>
      <c r="J1654" s="8">
        <v>178</v>
      </c>
      <c r="K1654" s="8">
        <v>93</v>
      </c>
      <c r="L1654" s="8">
        <v>269</v>
      </c>
      <c r="M1654" s="8">
        <v>346</v>
      </c>
      <c r="N1654" s="8">
        <v>163</v>
      </c>
      <c r="O1654" s="8">
        <v>512</v>
      </c>
    </row>
    <row r="1655" spans="2:35" x14ac:dyDescent="0.35">
      <c r="F1655" s="3" t="s">
        <v>11</v>
      </c>
      <c r="G1655" s="8">
        <v>75</v>
      </c>
      <c r="H1655" s="8">
        <v>205</v>
      </c>
      <c r="I1655" s="8">
        <v>271</v>
      </c>
      <c r="J1655" s="8">
        <v>60</v>
      </c>
      <c r="K1655" s="8">
        <v>132</v>
      </c>
      <c r="L1655" s="8">
        <v>187</v>
      </c>
      <c r="M1655" s="8">
        <v>126</v>
      </c>
      <c r="N1655" s="8">
        <v>336</v>
      </c>
      <c r="O1655" s="8">
        <v>467</v>
      </c>
    </row>
    <row r="1656" spans="2:35" x14ac:dyDescent="0.35">
      <c r="E1656" s="3" t="s">
        <v>12</v>
      </c>
      <c r="F1656" s="3" t="s">
        <v>10</v>
      </c>
      <c r="G1656" s="8">
        <v>178</v>
      </c>
      <c r="H1656" s="8">
        <v>193</v>
      </c>
      <c r="I1656" s="8">
        <v>375</v>
      </c>
      <c r="J1656" s="8">
        <v>261</v>
      </c>
      <c r="K1656" s="8">
        <v>257</v>
      </c>
      <c r="L1656" s="8">
        <v>523</v>
      </c>
      <c r="M1656" s="8">
        <v>441</v>
      </c>
      <c r="N1656" s="8">
        <v>449</v>
      </c>
      <c r="O1656" s="8">
        <v>890</v>
      </c>
    </row>
    <row r="1657" spans="2:35" x14ac:dyDescent="0.35">
      <c r="F1657" s="3" t="s">
        <v>11</v>
      </c>
      <c r="G1657" s="8">
        <v>209</v>
      </c>
      <c r="H1657" s="8">
        <v>715</v>
      </c>
      <c r="I1657" s="8">
        <v>923</v>
      </c>
      <c r="J1657" s="8">
        <v>165</v>
      </c>
      <c r="K1657" s="8">
        <v>667</v>
      </c>
      <c r="L1657" s="8">
        <v>832</v>
      </c>
      <c r="M1657" s="8">
        <v>373</v>
      </c>
      <c r="N1657" s="8">
        <v>1378</v>
      </c>
      <c r="O1657" s="8">
        <v>1756</v>
      </c>
    </row>
    <row r="1658" spans="2:35" x14ac:dyDescent="0.35">
      <c r="D1658" s="3" t="s">
        <v>3</v>
      </c>
      <c r="E1658" s="3" t="s">
        <v>9</v>
      </c>
      <c r="F1658" s="3" t="s">
        <v>10</v>
      </c>
      <c r="G1658" s="8">
        <v>638</v>
      </c>
      <c r="H1658" s="8">
        <v>87</v>
      </c>
      <c r="I1658" s="8">
        <v>727</v>
      </c>
      <c r="J1658" s="8">
        <v>530</v>
      </c>
      <c r="K1658" s="8">
        <v>107</v>
      </c>
      <c r="L1658" s="8">
        <v>641</v>
      </c>
      <c r="M1658" s="8">
        <v>1170</v>
      </c>
      <c r="N1658" s="8">
        <v>194</v>
      </c>
      <c r="O1658" s="8">
        <v>1368</v>
      </c>
    </row>
    <row r="1659" spans="2:35" x14ac:dyDescent="0.35">
      <c r="F1659" s="3" t="s">
        <v>11</v>
      </c>
      <c r="G1659" s="8">
        <v>128</v>
      </c>
      <c r="H1659" s="8">
        <v>317</v>
      </c>
      <c r="I1659" s="8">
        <v>439</v>
      </c>
      <c r="J1659" s="8">
        <v>105</v>
      </c>
      <c r="K1659" s="8">
        <v>205</v>
      </c>
      <c r="L1659" s="8">
        <v>309</v>
      </c>
      <c r="M1659" s="8">
        <v>229</v>
      </c>
      <c r="N1659" s="8">
        <v>520</v>
      </c>
      <c r="O1659" s="8">
        <v>749</v>
      </c>
    </row>
    <row r="1660" spans="2:35" x14ac:dyDescent="0.35">
      <c r="E1660" s="3" t="s">
        <v>12</v>
      </c>
      <c r="F1660" s="3" t="s">
        <v>10</v>
      </c>
      <c r="G1660" s="8">
        <v>421</v>
      </c>
      <c r="H1660" s="8">
        <v>214</v>
      </c>
      <c r="I1660" s="8">
        <v>642</v>
      </c>
      <c r="J1660" s="8">
        <v>528</v>
      </c>
      <c r="K1660" s="8">
        <v>269</v>
      </c>
      <c r="L1660" s="8">
        <v>792</v>
      </c>
      <c r="M1660" s="8">
        <v>950</v>
      </c>
      <c r="N1660" s="8">
        <v>487</v>
      </c>
      <c r="O1660" s="8">
        <v>1437</v>
      </c>
    </row>
    <row r="1661" spans="2:35" x14ac:dyDescent="0.35">
      <c r="F1661" s="3" t="s">
        <v>11</v>
      </c>
      <c r="G1661" s="8">
        <v>292</v>
      </c>
      <c r="H1661" s="8">
        <v>880</v>
      </c>
      <c r="I1661" s="8">
        <v>1170</v>
      </c>
      <c r="J1661" s="8">
        <v>200</v>
      </c>
      <c r="K1661" s="8">
        <v>759</v>
      </c>
      <c r="L1661" s="8">
        <v>959</v>
      </c>
      <c r="M1661" s="8">
        <v>493</v>
      </c>
      <c r="N1661" s="8">
        <v>1643</v>
      </c>
      <c r="O1661" s="8">
        <v>2130</v>
      </c>
    </row>
    <row r="1662" spans="2:35" x14ac:dyDescent="0.35">
      <c r="B1662" s="3" t="s">
        <v>60</v>
      </c>
      <c r="C1662" s="3" t="s">
        <v>7</v>
      </c>
      <c r="D1662" s="3" t="s">
        <v>8</v>
      </c>
      <c r="E1662" s="3" t="s">
        <v>9</v>
      </c>
      <c r="F1662" s="3" t="s">
        <v>10</v>
      </c>
      <c r="G1662" s="8">
        <v>426</v>
      </c>
      <c r="H1662" s="8">
        <v>3</v>
      </c>
      <c r="I1662" s="8">
        <v>435</v>
      </c>
      <c r="J1662" s="8">
        <v>339</v>
      </c>
      <c r="K1662" s="8">
        <v>4</v>
      </c>
      <c r="L1662" s="8">
        <v>343</v>
      </c>
      <c r="M1662" s="8">
        <v>770</v>
      </c>
      <c r="N1662" s="8">
        <v>6</v>
      </c>
      <c r="O1662" s="8">
        <v>780</v>
      </c>
      <c r="P1662" s="5" t="str">
        <f>B1662</f>
        <v>Mitchell (S)</v>
      </c>
      <c r="Q1662" s="13">
        <f>I1694/SUM(I1694:I1697)*100</f>
        <v>25.641903457719962</v>
      </c>
      <c r="R1662" s="13">
        <f>L1694/SUM(L1694:L1697)*100</f>
        <v>26.44593461860855</v>
      </c>
      <c r="S1662" s="13">
        <f>L1682/SUM(L1682:L1685)*100</f>
        <v>12.422360248447205</v>
      </c>
      <c r="T1662" s="13">
        <f>L1670/SUM(L1670:L1673)*100</f>
        <v>27.521290900941281</v>
      </c>
      <c r="U1662" s="13">
        <f>O1686/SUM(O1686:O1689)*100</f>
        <v>45.017182130584196</v>
      </c>
      <c r="V1662" s="13">
        <f>O1690/SUM(O1690:O1693)*100</f>
        <v>16.760089686098656</v>
      </c>
      <c r="W1662" s="13">
        <f>M1694/SUM(M1694:M1697)*100</f>
        <v>42.394578313253014</v>
      </c>
      <c r="X1662" s="13">
        <f>N1694/SUM(N1694:N1697)*100</f>
        <v>9.6299093655589125</v>
      </c>
      <c r="Y1662" s="13">
        <f>O1694/SUM(O1694:O1697)*100</f>
        <v>26.001881467544685</v>
      </c>
      <c r="AA1662" s="13">
        <f>I1694</f>
        <v>749</v>
      </c>
      <c r="AB1662" s="13">
        <f>L1694</f>
        <v>631</v>
      </c>
      <c r="AC1662" s="13">
        <f>L1682</f>
        <v>20</v>
      </c>
      <c r="AD1662" s="13">
        <f>L1670</f>
        <v>614</v>
      </c>
      <c r="AE1662" s="13">
        <f>O1686</f>
        <v>786</v>
      </c>
      <c r="AF1662" s="13">
        <f>O1690</f>
        <v>598</v>
      </c>
      <c r="AG1662" s="13">
        <f>M1694</f>
        <v>1126</v>
      </c>
      <c r="AH1662" s="13">
        <f>N1694</f>
        <v>255</v>
      </c>
      <c r="AI1662" s="13">
        <f>O1694</f>
        <v>1382</v>
      </c>
    </row>
    <row r="1663" spans="2:35" x14ac:dyDescent="0.35">
      <c r="F1663" s="3" t="s">
        <v>11</v>
      </c>
      <c r="G1663" s="8">
        <v>65</v>
      </c>
      <c r="H1663" s="8">
        <v>64</v>
      </c>
      <c r="I1663" s="8">
        <v>125</v>
      </c>
      <c r="J1663" s="8">
        <v>17</v>
      </c>
      <c r="K1663" s="8">
        <v>26</v>
      </c>
      <c r="L1663" s="8">
        <v>47</v>
      </c>
      <c r="M1663" s="8">
        <v>87</v>
      </c>
      <c r="N1663" s="8">
        <v>87</v>
      </c>
      <c r="O1663" s="8">
        <v>172</v>
      </c>
    </row>
    <row r="1664" spans="2:35" x14ac:dyDescent="0.35">
      <c r="E1664" s="3" t="s">
        <v>12</v>
      </c>
      <c r="F1664" s="3" t="s">
        <v>10</v>
      </c>
      <c r="G1664" s="8">
        <v>222</v>
      </c>
      <c r="H1664" s="8">
        <v>14</v>
      </c>
      <c r="I1664" s="8">
        <v>239</v>
      </c>
      <c r="J1664" s="8">
        <v>204</v>
      </c>
      <c r="K1664" s="8">
        <v>11</v>
      </c>
      <c r="L1664" s="8">
        <v>213</v>
      </c>
      <c r="M1664" s="8">
        <v>428</v>
      </c>
      <c r="N1664" s="8">
        <v>21</v>
      </c>
      <c r="O1664" s="8">
        <v>452</v>
      </c>
    </row>
    <row r="1665" spans="3:15" x14ac:dyDescent="0.35">
      <c r="F1665" s="3" t="s">
        <v>11</v>
      </c>
      <c r="G1665" s="8">
        <v>63</v>
      </c>
      <c r="H1665" s="8">
        <v>152</v>
      </c>
      <c r="I1665" s="8">
        <v>209</v>
      </c>
      <c r="J1665" s="8">
        <v>23</v>
      </c>
      <c r="K1665" s="8">
        <v>49</v>
      </c>
      <c r="L1665" s="8">
        <v>76</v>
      </c>
      <c r="M1665" s="8">
        <v>86</v>
      </c>
      <c r="N1665" s="8">
        <v>200</v>
      </c>
      <c r="O1665" s="8">
        <v>284</v>
      </c>
    </row>
    <row r="1666" spans="3:15" x14ac:dyDescent="0.35">
      <c r="D1666" s="3" t="s">
        <v>13</v>
      </c>
      <c r="E1666" s="3" t="s">
        <v>9</v>
      </c>
      <c r="F1666" s="3" t="s">
        <v>10</v>
      </c>
      <c r="G1666" s="8">
        <v>179</v>
      </c>
      <c r="H1666" s="8">
        <v>136</v>
      </c>
      <c r="I1666" s="8">
        <v>318</v>
      </c>
      <c r="J1666" s="8">
        <v>178</v>
      </c>
      <c r="K1666" s="8">
        <v>91</v>
      </c>
      <c r="L1666" s="8">
        <v>267</v>
      </c>
      <c r="M1666" s="8">
        <v>354</v>
      </c>
      <c r="N1666" s="8">
        <v>234</v>
      </c>
      <c r="O1666" s="8">
        <v>584</v>
      </c>
    </row>
    <row r="1667" spans="3:15" x14ac:dyDescent="0.35">
      <c r="F1667" s="3" t="s">
        <v>11</v>
      </c>
      <c r="G1667" s="8">
        <v>41</v>
      </c>
      <c r="H1667" s="8">
        <v>135</v>
      </c>
      <c r="I1667" s="8">
        <v>179</v>
      </c>
      <c r="J1667" s="8">
        <v>43</v>
      </c>
      <c r="K1667" s="8">
        <v>79</v>
      </c>
      <c r="L1667" s="8">
        <v>124</v>
      </c>
      <c r="M1667" s="8">
        <v>83</v>
      </c>
      <c r="N1667" s="8">
        <v>221</v>
      </c>
      <c r="O1667" s="8">
        <v>303</v>
      </c>
    </row>
    <row r="1668" spans="3:15" x14ac:dyDescent="0.35">
      <c r="E1668" s="3" t="s">
        <v>12</v>
      </c>
      <c r="F1668" s="3" t="s">
        <v>10</v>
      </c>
      <c r="G1668" s="8">
        <v>246</v>
      </c>
      <c r="H1668" s="8">
        <v>249</v>
      </c>
      <c r="I1668" s="8">
        <v>499</v>
      </c>
      <c r="J1668" s="8">
        <v>282</v>
      </c>
      <c r="K1668" s="8">
        <v>264</v>
      </c>
      <c r="L1668" s="8">
        <v>543</v>
      </c>
      <c r="M1668" s="8">
        <v>524</v>
      </c>
      <c r="N1668" s="8">
        <v>513</v>
      </c>
      <c r="O1668" s="8">
        <v>1039</v>
      </c>
    </row>
    <row r="1669" spans="3:15" x14ac:dyDescent="0.35">
      <c r="F1669" s="3" t="s">
        <v>11</v>
      </c>
      <c r="G1669" s="8">
        <v>196</v>
      </c>
      <c r="H1669" s="8">
        <v>725</v>
      </c>
      <c r="I1669" s="8">
        <v>919</v>
      </c>
      <c r="J1669" s="8">
        <v>113</v>
      </c>
      <c r="K1669" s="8">
        <v>501</v>
      </c>
      <c r="L1669" s="8">
        <v>614</v>
      </c>
      <c r="M1669" s="8">
        <v>314</v>
      </c>
      <c r="N1669" s="8">
        <v>1225</v>
      </c>
      <c r="O1669" s="8">
        <v>1539</v>
      </c>
    </row>
    <row r="1670" spans="3:15" x14ac:dyDescent="0.35">
      <c r="D1670" s="3" t="s">
        <v>3</v>
      </c>
      <c r="E1670" s="3" t="s">
        <v>9</v>
      </c>
      <c r="F1670" s="3" t="s">
        <v>10</v>
      </c>
      <c r="G1670" s="8">
        <v>602</v>
      </c>
      <c r="H1670" s="8">
        <v>144</v>
      </c>
      <c r="I1670" s="8">
        <v>749</v>
      </c>
      <c r="J1670" s="8">
        <v>520</v>
      </c>
      <c r="K1670" s="8">
        <v>96</v>
      </c>
      <c r="L1670" s="8">
        <v>614</v>
      </c>
      <c r="M1670" s="8">
        <v>1123</v>
      </c>
      <c r="N1670" s="8">
        <v>237</v>
      </c>
      <c r="O1670" s="8">
        <v>1362</v>
      </c>
    </row>
    <row r="1671" spans="3:15" x14ac:dyDescent="0.35">
      <c r="F1671" s="3" t="s">
        <v>11</v>
      </c>
      <c r="G1671" s="8">
        <v>106</v>
      </c>
      <c r="H1671" s="8">
        <v>198</v>
      </c>
      <c r="I1671" s="8">
        <v>302</v>
      </c>
      <c r="J1671" s="8">
        <v>62</v>
      </c>
      <c r="K1671" s="8">
        <v>107</v>
      </c>
      <c r="L1671" s="8">
        <v>170</v>
      </c>
      <c r="M1671" s="8">
        <v>172</v>
      </c>
      <c r="N1671" s="8">
        <v>305</v>
      </c>
      <c r="O1671" s="8">
        <v>476</v>
      </c>
    </row>
    <row r="1672" spans="3:15" x14ac:dyDescent="0.35">
      <c r="E1672" s="3" t="s">
        <v>12</v>
      </c>
      <c r="F1672" s="3" t="s">
        <v>10</v>
      </c>
      <c r="G1672" s="8">
        <v>471</v>
      </c>
      <c r="H1672" s="8">
        <v>263</v>
      </c>
      <c r="I1672" s="8">
        <v>737</v>
      </c>
      <c r="J1672" s="8">
        <v>486</v>
      </c>
      <c r="K1672" s="8">
        <v>273</v>
      </c>
      <c r="L1672" s="8">
        <v>754</v>
      </c>
      <c r="M1672" s="8">
        <v>958</v>
      </c>
      <c r="N1672" s="8">
        <v>537</v>
      </c>
      <c r="O1672" s="8">
        <v>1496</v>
      </c>
    </row>
    <row r="1673" spans="3:15" x14ac:dyDescent="0.35">
      <c r="F1673" s="3" t="s">
        <v>11</v>
      </c>
      <c r="G1673" s="8">
        <v>257</v>
      </c>
      <c r="H1673" s="8">
        <v>874</v>
      </c>
      <c r="I1673" s="8">
        <v>1133</v>
      </c>
      <c r="J1673" s="8">
        <v>143</v>
      </c>
      <c r="K1673" s="8">
        <v>550</v>
      </c>
      <c r="L1673" s="8">
        <v>693</v>
      </c>
      <c r="M1673" s="8">
        <v>405</v>
      </c>
      <c r="N1673" s="8">
        <v>1427</v>
      </c>
      <c r="O1673" s="8">
        <v>1825</v>
      </c>
    </row>
    <row r="1674" spans="3:15" x14ac:dyDescent="0.35">
      <c r="C1674" s="3" t="s">
        <v>14</v>
      </c>
      <c r="D1674" s="3" t="s">
        <v>8</v>
      </c>
      <c r="E1674" s="3" t="s">
        <v>9</v>
      </c>
      <c r="F1674" s="3" t="s">
        <v>10</v>
      </c>
      <c r="G1674" s="8">
        <v>0</v>
      </c>
      <c r="H1674" s="8">
        <v>0</v>
      </c>
      <c r="I1674" s="8">
        <v>0</v>
      </c>
      <c r="J1674" s="8">
        <v>0</v>
      </c>
      <c r="K1674" s="8">
        <v>4</v>
      </c>
      <c r="L1674" s="8">
        <v>4</v>
      </c>
      <c r="M1674" s="8">
        <v>0</v>
      </c>
      <c r="N1674" s="8">
        <v>4</v>
      </c>
      <c r="O1674" s="8">
        <v>4</v>
      </c>
    </row>
    <row r="1675" spans="3:15" x14ac:dyDescent="0.35">
      <c r="F1675" s="3" t="s">
        <v>11</v>
      </c>
      <c r="G1675" s="8">
        <v>0</v>
      </c>
      <c r="H1675" s="8">
        <v>0</v>
      </c>
      <c r="I1675" s="8">
        <v>0</v>
      </c>
      <c r="J1675" s="8">
        <v>5</v>
      </c>
      <c r="K1675" s="8">
        <v>27</v>
      </c>
      <c r="L1675" s="8">
        <v>35</v>
      </c>
      <c r="M1675" s="8">
        <v>5</v>
      </c>
      <c r="N1675" s="8">
        <v>27</v>
      </c>
      <c r="O1675" s="8">
        <v>35</v>
      </c>
    </row>
    <row r="1676" spans="3:15" x14ac:dyDescent="0.35">
      <c r="E1676" s="3" t="s">
        <v>12</v>
      </c>
      <c r="F1676" s="3" t="s">
        <v>10</v>
      </c>
      <c r="G1676" s="8">
        <v>0</v>
      </c>
      <c r="H1676" s="8">
        <v>0</v>
      </c>
      <c r="I1676" s="8">
        <v>0</v>
      </c>
      <c r="J1676" s="8">
        <v>0</v>
      </c>
      <c r="K1676" s="8">
        <v>4</v>
      </c>
      <c r="L1676" s="8">
        <v>4</v>
      </c>
      <c r="M1676" s="8">
        <v>0</v>
      </c>
      <c r="N1676" s="8">
        <v>4</v>
      </c>
      <c r="O1676" s="8">
        <v>4</v>
      </c>
    </row>
    <row r="1677" spans="3:15" x14ac:dyDescent="0.35">
      <c r="F1677" s="3" t="s">
        <v>11</v>
      </c>
      <c r="G1677" s="8">
        <v>0</v>
      </c>
      <c r="H1677" s="8">
        <v>0</v>
      </c>
      <c r="I1677" s="8">
        <v>0</v>
      </c>
      <c r="J1677" s="8">
        <v>0</v>
      </c>
      <c r="K1677" s="8">
        <v>12</v>
      </c>
      <c r="L1677" s="8">
        <v>13</v>
      </c>
      <c r="M1677" s="8">
        <v>0</v>
      </c>
      <c r="N1677" s="8">
        <v>12</v>
      </c>
      <c r="O1677" s="8">
        <v>13</v>
      </c>
    </row>
    <row r="1678" spans="3:15" x14ac:dyDescent="0.35">
      <c r="D1678" s="3" t="s">
        <v>13</v>
      </c>
      <c r="E1678" s="3" t="s">
        <v>9</v>
      </c>
      <c r="F1678" s="3" t="s">
        <v>10</v>
      </c>
      <c r="G1678" s="8">
        <v>0</v>
      </c>
      <c r="H1678" s="8">
        <v>0</v>
      </c>
      <c r="I1678" s="8">
        <v>0</v>
      </c>
      <c r="J1678" s="8">
        <v>0</v>
      </c>
      <c r="K1678" s="8">
        <v>15</v>
      </c>
      <c r="L1678" s="8">
        <v>15</v>
      </c>
      <c r="M1678" s="8">
        <v>0</v>
      </c>
      <c r="N1678" s="8">
        <v>15</v>
      </c>
      <c r="O1678" s="8">
        <v>15</v>
      </c>
    </row>
    <row r="1679" spans="3:15" x14ac:dyDescent="0.35">
      <c r="F1679" s="3" t="s">
        <v>11</v>
      </c>
      <c r="G1679" s="8">
        <v>0</v>
      </c>
      <c r="H1679" s="8">
        <v>0</v>
      </c>
      <c r="I1679" s="8">
        <v>0</v>
      </c>
      <c r="J1679" s="8">
        <v>0</v>
      </c>
      <c r="K1679" s="8">
        <v>40</v>
      </c>
      <c r="L1679" s="8">
        <v>42</v>
      </c>
      <c r="M1679" s="8">
        <v>0</v>
      </c>
      <c r="N1679" s="8">
        <v>40</v>
      </c>
      <c r="O1679" s="8">
        <v>42</v>
      </c>
    </row>
    <row r="1680" spans="3:15" x14ac:dyDescent="0.35">
      <c r="E1680" s="3" t="s">
        <v>12</v>
      </c>
      <c r="F1680" s="3" t="s">
        <v>10</v>
      </c>
      <c r="G1680" s="8">
        <v>0</v>
      </c>
      <c r="H1680" s="8">
        <v>0</v>
      </c>
      <c r="I1680" s="8">
        <v>0</v>
      </c>
      <c r="J1680" s="8">
        <v>0</v>
      </c>
      <c r="K1680" s="8">
        <v>11</v>
      </c>
      <c r="L1680" s="8">
        <v>11</v>
      </c>
      <c r="M1680" s="8">
        <v>0</v>
      </c>
      <c r="N1680" s="8">
        <v>11</v>
      </c>
      <c r="O1680" s="8">
        <v>11</v>
      </c>
    </row>
    <row r="1681" spans="3:15" x14ac:dyDescent="0.35">
      <c r="F1681" s="3" t="s">
        <v>11</v>
      </c>
      <c r="G1681" s="8">
        <v>0</v>
      </c>
      <c r="H1681" s="8">
        <v>0</v>
      </c>
      <c r="I1681" s="8">
        <v>0</v>
      </c>
      <c r="J1681" s="8">
        <v>0</v>
      </c>
      <c r="K1681" s="8">
        <v>37</v>
      </c>
      <c r="L1681" s="8">
        <v>37</v>
      </c>
      <c r="M1681" s="8">
        <v>0</v>
      </c>
      <c r="N1681" s="8">
        <v>37</v>
      </c>
      <c r="O1681" s="8">
        <v>37</v>
      </c>
    </row>
    <row r="1682" spans="3:15" x14ac:dyDescent="0.35">
      <c r="D1682" s="3" t="s">
        <v>3</v>
      </c>
      <c r="E1682" s="3" t="s">
        <v>9</v>
      </c>
      <c r="F1682" s="3" t="s">
        <v>10</v>
      </c>
      <c r="G1682" s="8">
        <v>0</v>
      </c>
      <c r="H1682" s="8">
        <v>0</v>
      </c>
      <c r="I1682" s="8">
        <v>0</v>
      </c>
      <c r="J1682" s="8">
        <v>0</v>
      </c>
      <c r="K1682" s="8">
        <v>15</v>
      </c>
      <c r="L1682" s="8">
        <v>20</v>
      </c>
      <c r="M1682" s="8">
        <v>0</v>
      </c>
      <c r="N1682" s="8">
        <v>15</v>
      </c>
      <c r="O1682" s="8">
        <v>20</v>
      </c>
    </row>
    <row r="1683" spans="3:15" x14ac:dyDescent="0.35">
      <c r="F1683" s="3" t="s">
        <v>11</v>
      </c>
      <c r="G1683" s="8">
        <v>0</v>
      </c>
      <c r="H1683" s="8">
        <v>0</v>
      </c>
      <c r="I1683" s="8">
        <v>0</v>
      </c>
      <c r="J1683" s="8">
        <v>3</v>
      </c>
      <c r="K1683" s="8">
        <v>71</v>
      </c>
      <c r="L1683" s="8">
        <v>74</v>
      </c>
      <c r="M1683" s="8">
        <v>3</v>
      </c>
      <c r="N1683" s="8">
        <v>71</v>
      </c>
      <c r="O1683" s="8">
        <v>74</v>
      </c>
    </row>
    <row r="1684" spans="3:15" x14ac:dyDescent="0.35">
      <c r="E1684" s="3" t="s">
        <v>12</v>
      </c>
      <c r="F1684" s="3" t="s">
        <v>10</v>
      </c>
      <c r="G1684" s="8">
        <v>0</v>
      </c>
      <c r="H1684" s="8">
        <v>0</v>
      </c>
      <c r="I1684" s="8">
        <v>0</v>
      </c>
      <c r="J1684" s="8">
        <v>0</v>
      </c>
      <c r="K1684" s="8">
        <v>14</v>
      </c>
      <c r="L1684" s="8">
        <v>14</v>
      </c>
      <c r="M1684" s="8">
        <v>0</v>
      </c>
      <c r="N1684" s="8">
        <v>14</v>
      </c>
      <c r="O1684" s="8">
        <v>14</v>
      </c>
    </row>
    <row r="1685" spans="3:15" x14ac:dyDescent="0.35">
      <c r="F1685" s="3" t="s">
        <v>11</v>
      </c>
      <c r="G1685" s="8">
        <v>0</v>
      </c>
      <c r="H1685" s="8">
        <v>0</v>
      </c>
      <c r="I1685" s="8">
        <v>0</v>
      </c>
      <c r="J1685" s="8">
        <v>0</v>
      </c>
      <c r="K1685" s="8">
        <v>46</v>
      </c>
      <c r="L1685" s="8">
        <v>53</v>
      </c>
      <c r="M1685" s="8">
        <v>0</v>
      </c>
      <c r="N1685" s="8">
        <v>46</v>
      </c>
      <c r="O1685" s="8">
        <v>53</v>
      </c>
    </row>
    <row r="1686" spans="3:15" x14ac:dyDescent="0.35">
      <c r="C1686" s="3" t="s">
        <v>3</v>
      </c>
      <c r="D1686" s="3" t="s">
        <v>8</v>
      </c>
      <c r="E1686" s="3" t="s">
        <v>9</v>
      </c>
      <c r="F1686" s="3" t="s">
        <v>10</v>
      </c>
      <c r="G1686" s="8">
        <v>426</v>
      </c>
      <c r="H1686" s="8">
        <v>3</v>
      </c>
      <c r="I1686" s="8">
        <v>435</v>
      </c>
      <c r="J1686" s="8">
        <v>344</v>
      </c>
      <c r="K1686" s="8">
        <v>4</v>
      </c>
      <c r="L1686" s="8">
        <v>347</v>
      </c>
      <c r="M1686" s="8">
        <v>774</v>
      </c>
      <c r="N1686" s="8">
        <v>10</v>
      </c>
      <c r="O1686" s="8">
        <v>786</v>
      </c>
    </row>
    <row r="1687" spans="3:15" x14ac:dyDescent="0.35">
      <c r="F1687" s="3" t="s">
        <v>11</v>
      </c>
      <c r="G1687" s="8">
        <v>65</v>
      </c>
      <c r="H1687" s="8">
        <v>64</v>
      </c>
      <c r="I1687" s="8">
        <v>125</v>
      </c>
      <c r="J1687" s="8">
        <v>24</v>
      </c>
      <c r="K1687" s="8">
        <v>51</v>
      </c>
      <c r="L1687" s="8">
        <v>77</v>
      </c>
      <c r="M1687" s="8">
        <v>87</v>
      </c>
      <c r="N1687" s="8">
        <v>113</v>
      </c>
      <c r="O1687" s="8">
        <v>203</v>
      </c>
    </row>
    <row r="1688" spans="3:15" x14ac:dyDescent="0.35">
      <c r="E1688" s="3" t="s">
        <v>12</v>
      </c>
      <c r="F1688" s="3" t="s">
        <v>10</v>
      </c>
      <c r="G1688" s="8">
        <v>222</v>
      </c>
      <c r="H1688" s="8">
        <v>14</v>
      </c>
      <c r="I1688" s="8">
        <v>239</v>
      </c>
      <c r="J1688" s="8">
        <v>204</v>
      </c>
      <c r="K1688" s="8">
        <v>15</v>
      </c>
      <c r="L1688" s="8">
        <v>217</v>
      </c>
      <c r="M1688" s="8">
        <v>428</v>
      </c>
      <c r="N1688" s="8">
        <v>30</v>
      </c>
      <c r="O1688" s="8">
        <v>457</v>
      </c>
    </row>
    <row r="1689" spans="3:15" x14ac:dyDescent="0.35">
      <c r="F1689" s="3" t="s">
        <v>11</v>
      </c>
      <c r="G1689" s="8">
        <v>63</v>
      </c>
      <c r="H1689" s="8">
        <v>152</v>
      </c>
      <c r="I1689" s="8">
        <v>209</v>
      </c>
      <c r="J1689" s="8">
        <v>26</v>
      </c>
      <c r="K1689" s="8">
        <v>59</v>
      </c>
      <c r="L1689" s="8">
        <v>87</v>
      </c>
      <c r="M1689" s="8">
        <v>87</v>
      </c>
      <c r="N1689" s="8">
        <v>210</v>
      </c>
      <c r="O1689" s="8">
        <v>300</v>
      </c>
    </row>
    <row r="1690" spans="3:15" x14ac:dyDescent="0.35">
      <c r="D1690" s="3" t="s">
        <v>13</v>
      </c>
      <c r="E1690" s="3" t="s">
        <v>9</v>
      </c>
      <c r="F1690" s="3" t="s">
        <v>10</v>
      </c>
      <c r="G1690" s="8">
        <v>179</v>
      </c>
      <c r="H1690" s="8">
        <v>136</v>
      </c>
      <c r="I1690" s="8">
        <v>318</v>
      </c>
      <c r="J1690" s="8">
        <v>178</v>
      </c>
      <c r="K1690" s="8">
        <v>108</v>
      </c>
      <c r="L1690" s="8">
        <v>282</v>
      </c>
      <c r="M1690" s="8">
        <v>354</v>
      </c>
      <c r="N1690" s="8">
        <v>242</v>
      </c>
      <c r="O1690" s="8">
        <v>598</v>
      </c>
    </row>
    <row r="1691" spans="3:15" x14ac:dyDescent="0.35">
      <c r="F1691" s="3" t="s">
        <v>11</v>
      </c>
      <c r="G1691" s="8">
        <v>41</v>
      </c>
      <c r="H1691" s="8">
        <v>135</v>
      </c>
      <c r="I1691" s="8">
        <v>179</v>
      </c>
      <c r="J1691" s="8">
        <v>45</v>
      </c>
      <c r="K1691" s="8">
        <v>124</v>
      </c>
      <c r="L1691" s="8">
        <v>167</v>
      </c>
      <c r="M1691" s="8">
        <v>89</v>
      </c>
      <c r="N1691" s="8">
        <v>258</v>
      </c>
      <c r="O1691" s="8">
        <v>343</v>
      </c>
    </row>
    <row r="1692" spans="3:15" x14ac:dyDescent="0.35">
      <c r="E1692" s="3" t="s">
        <v>12</v>
      </c>
      <c r="F1692" s="3" t="s">
        <v>10</v>
      </c>
      <c r="G1692" s="8">
        <v>246</v>
      </c>
      <c r="H1692" s="8">
        <v>249</v>
      </c>
      <c r="I1692" s="8">
        <v>499</v>
      </c>
      <c r="J1692" s="8">
        <v>282</v>
      </c>
      <c r="K1692" s="8">
        <v>276</v>
      </c>
      <c r="L1692" s="8">
        <v>550</v>
      </c>
      <c r="M1692" s="8">
        <v>524</v>
      </c>
      <c r="N1692" s="8">
        <v>524</v>
      </c>
      <c r="O1692" s="8">
        <v>1049</v>
      </c>
    </row>
    <row r="1693" spans="3:15" x14ac:dyDescent="0.35">
      <c r="F1693" s="3" t="s">
        <v>11</v>
      </c>
      <c r="G1693" s="8">
        <v>196</v>
      </c>
      <c r="H1693" s="8">
        <v>725</v>
      </c>
      <c r="I1693" s="8">
        <v>919</v>
      </c>
      <c r="J1693" s="8">
        <v>113</v>
      </c>
      <c r="K1693" s="8">
        <v>537</v>
      </c>
      <c r="L1693" s="8">
        <v>655</v>
      </c>
      <c r="M1693" s="8">
        <v>314</v>
      </c>
      <c r="N1693" s="8">
        <v>1258</v>
      </c>
      <c r="O1693" s="8">
        <v>1578</v>
      </c>
    </row>
    <row r="1694" spans="3:15" x14ac:dyDescent="0.35">
      <c r="D1694" s="3" t="s">
        <v>3</v>
      </c>
      <c r="E1694" s="3" t="s">
        <v>9</v>
      </c>
      <c r="F1694" s="3" t="s">
        <v>10</v>
      </c>
      <c r="G1694" s="8">
        <v>602</v>
      </c>
      <c r="H1694" s="8">
        <v>144</v>
      </c>
      <c r="I1694" s="8">
        <v>749</v>
      </c>
      <c r="J1694" s="8">
        <v>522</v>
      </c>
      <c r="K1694" s="8">
        <v>112</v>
      </c>
      <c r="L1694" s="8">
        <v>631</v>
      </c>
      <c r="M1694" s="8">
        <v>1126</v>
      </c>
      <c r="N1694" s="8">
        <v>255</v>
      </c>
      <c r="O1694" s="8">
        <v>1382</v>
      </c>
    </row>
    <row r="1695" spans="3:15" x14ac:dyDescent="0.35">
      <c r="F1695" s="3" t="s">
        <v>11</v>
      </c>
      <c r="G1695" s="8">
        <v>106</v>
      </c>
      <c r="H1695" s="8">
        <v>198</v>
      </c>
      <c r="I1695" s="8">
        <v>302</v>
      </c>
      <c r="J1695" s="8">
        <v>67</v>
      </c>
      <c r="K1695" s="8">
        <v>174</v>
      </c>
      <c r="L1695" s="8">
        <v>242</v>
      </c>
      <c r="M1695" s="8">
        <v>170</v>
      </c>
      <c r="N1695" s="8">
        <v>376</v>
      </c>
      <c r="O1695" s="8">
        <v>549</v>
      </c>
    </row>
    <row r="1696" spans="3:15" x14ac:dyDescent="0.35">
      <c r="E1696" s="3" t="s">
        <v>12</v>
      </c>
      <c r="F1696" s="3" t="s">
        <v>10</v>
      </c>
      <c r="G1696" s="8">
        <v>471</v>
      </c>
      <c r="H1696" s="8">
        <v>263</v>
      </c>
      <c r="I1696" s="8">
        <v>737</v>
      </c>
      <c r="J1696" s="8">
        <v>486</v>
      </c>
      <c r="K1696" s="8">
        <v>285</v>
      </c>
      <c r="L1696" s="8">
        <v>766</v>
      </c>
      <c r="M1696" s="8">
        <v>958</v>
      </c>
      <c r="N1696" s="8">
        <v>547</v>
      </c>
      <c r="O1696" s="8">
        <v>1506</v>
      </c>
    </row>
    <row r="1697" spans="2:35" x14ac:dyDescent="0.35">
      <c r="F1697" s="3" t="s">
        <v>11</v>
      </c>
      <c r="G1697" s="8">
        <v>257</v>
      </c>
      <c r="H1697" s="8">
        <v>874</v>
      </c>
      <c r="I1697" s="8">
        <v>1133</v>
      </c>
      <c r="J1697" s="8">
        <v>147</v>
      </c>
      <c r="K1697" s="8">
        <v>604</v>
      </c>
      <c r="L1697" s="8">
        <v>747</v>
      </c>
      <c r="M1697" s="8">
        <v>402</v>
      </c>
      <c r="N1697" s="8">
        <v>1470</v>
      </c>
      <c r="O1697" s="8">
        <v>1878</v>
      </c>
    </row>
    <row r="1698" spans="2:35" x14ac:dyDescent="0.35">
      <c r="B1698" s="3" t="s">
        <v>61</v>
      </c>
      <c r="C1698" s="3" t="s">
        <v>7</v>
      </c>
      <c r="D1698" s="3" t="s">
        <v>8</v>
      </c>
      <c r="E1698" s="3" t="s">
        <v>9</v>
      </c>
      <c r="F1698" s="3" t="s">
        <v>10</v>
      </c>
      <c r="G1698" s="8">
        <v>210</v>
      </c>
      <c r="H1698" s="8">
        <v>0</v>
      </c>
      <c r="I1698" s="8">
        <v>210</v>
      </c>
      <c r="J1698" s="8">
        <v>193</v>
      </c>
      <c r="K1698" s="8">
        <v>3</v>
      </c>
      <c r="L1698" s="8">
        <v>197</v>
      </c>
      <c r="M1698" s="8">
        <v>397</v>
      </c>
      <c r="N1698" s="8">
        <v>3</v>
      </c>
      <c r="O1698" s="8">
        <v>406</v>
      </c>
      <c r="P1698" s="5" t="str">
        <f>B1698</f>
        <v>Moira (S)</v>
      </c>
      <c r="Q1698" s="13">
        <f>I1730/SUM(I1730:I1733)*100</f>
        <v>22.724014336917563</v>
      </c>
      <c r="R1698" s="13">
        <f>L1730/SUM(L1730:L1733)*100</f>
        <v>25.545675020210183</v>
      </c>
      <c r="S1698" s="13">
        <f>L1718/SUM(L1718:L1721)*100</f>
        <v>8.7378640776699026</v>
      </c>
      <c r="T1698" s="13">
        <f>L1706/SUM(L1706:L1709)*100</f>
        <v>26.801405975395433</v>
      </c>
      <c r="U1698" s="13">
        <f>O1722/SUM(O1722:O1725)*100</f>
        <v>40.492610837438427</v>
      </c>
      <c r="V1698" s="13">
        <f>O1726/SUM(O1726:O1729)*100</f>
        <v>13.8442521631644</v>
      </c>
      <c r="W1698" s="13">
        <f>M1730/SUM(M1730:M1733)*100</f>
        <v>38.969072164948457</v>
      </c>
      <c r="X1698" s="13">
        <f>N1730/SUM(N1730:N1733)*100</f>
        <v>5.3662691652470187</v>
      </c>
      <c r="Y1698" s="13">
        <f>O1730/SUM(O1730:O1733)*100</f>
        <v>24.057860677578986</v>
      </c>
      <c r="AA1698" s="13">
        <f>I1730</f>
        <v>317</v>
      </c>
      <c r="AB1698" s="13">
        <f>L1730</f>
        <v>316</v>
      </c>
      <c r="AC1698" s="13">
        <f>L1718</f>
        <v>9</v>
      </c>
      <c r="AD1698" s="13">
        <f>L1706</f>
        <v>305</v>
      </c>
      <c r="AE1698" s="13">
        <f>O1722</f>
        <v>411</v>
      </c>
      <c r="AF1698" s="13">
        <f>O1726</f>
        <v>224</v>
      </c>
      <c r="AG1698" s="13">
        <f>M1730</f>
        <v>567</v>
      </c>
      <c r="AH1698" s="13">
        <f>N1730</f>
        <v>63</v>
      </c>
      <c r="AI1698" s="13">
        <f>O1730</f>
        <v>632</v>
      </c>
    </row>
    <row r="1699" spans="2:35" x14ac:dyDescent="0.35">
      <c r="F1699" s="3" t="s">
        <v>11</v>
      </c>
      <c r="G1699" s="8">
        <v>28</v>
      </c>
      <c r="H1699" s="8">
        <v>32</v>
      </c>
      <c r="I1699" s="8">
        <v>56</v>
      </c>
      <c r="J1699" s="8">
        <v>13</v>
      </c>
      <c r="K1699" s="8">
        <v>8</v>
      </c>
      <c r="L1699" s="8">
        <v>18</v>
      </c>
      <c r="M1699" s="8">
        <v>35</v>
      </c>
      <c r="N1699" s="8">
        <v>40</v>
      </c>
      <c r="O1699" s="8">
        <v>74</v>
      </c>
    </row>
    <row r="1700" spans="2:35" x14ac:dyDescent="0.35">
      <c r="E1700" s="3" t="s">
        <v>12</v>
      </c>
      <c r="F1700" s="3" t="s">
        <v>10</v>
      </c>
      <c r="G1700" s="8">
        <v>143</v>
      </c>
      <c r="H1700" s="8">
        <v>10</v>
      </c>
      <c r="I1700" s="8">
        <v>153</v>
      </c>
      <c r="J1700" s="8">
        <v>149</v>
      </c>
      <c r="K1700" s="8">
        <v>3</v>
      </c>
      <c r="L1700" s="8">
        <v>154</v>
      </c>
      <c r="M1700" s="8">
        <v>294</v>
      </c>
      <c r="N1700" s="8">
        <v>12</v>
      </c>
      <c r="O1700" s="8">
        <v>306</v>
      </c>
    </row>
    <row r="1701" spans="2:35" x14ac:dyDescent="0.35">
      <c r="F1701" s="3" t="s">
        <v>11</v>
      </c>
      <c r="G1701" s="8">
        <v>53</v>
      </c>
      <c r="H1701" s="8">
        <v>100</v>
      </c>
      <c r="I1701" s="8">
        <v>151</v>
      </c>
      <c r="J1701" s="8">
        <v>20</v>
      </c>
      <c r="K1701" s="8">
        <v>23</v>
      </c>
      <c r="L1701" s="8">
        <v>51</v>
      </c>
      <c r="M1701" s="8">
        <v>72</v>
      </c>
      <c r="N1701" s="8">
        <v>130</v>
      </c>
      <c r="O1701" s="8">
        <v>200</v>
      </c>
    </row>
    <row r="1702" spans="2:35" x14ac:dyDescent="0.35">
      <c r="D1702" s="3" t="s">
        <v>13</v>
      </c>
      <c r="E1702" s="3" t="s">
        <v>9</v>
      </c>
      <c r="F1702" s="3" t="s">
        <v>10</v>
      </c>
      <c r="G1702" s="8">
        <v>82</v>
      </c>
      <c r="H1702" s="8">
        <v>29</v>
      </c>
      <c r="I1702" s="8">
        <v>109</v>
      </c>
      <c r="J1702" s="8">
        <v>81</v>
      </c>
      <c r="K1702" s="8">
        <v>27</v>
      </c>
      <c r="L1702" s="8">
        <v>109</v>
      </c>
      <c r="M1702" s="8">
        <v>167</v>
      </c>
      <c r="N1702" s="8">
        <v>51</v>
      </c>
      <c r="O1702" s="8">
        <v>219</v>
      </c>
    </row>
    <row r="1703" spans="2:35" x14ac:dyDescent="0.35">
      <c r="F1703" s="3" t="s">
        <v>11</v>
      </c>
      <c r="G1703" s="8">
        <v>27</v>
      </c>
      <c r="H1703" s="8">
        <v>49</v>
      </c>
      <c r="I1703" s="8">
        <v>74</v>
      </c>
      <c r="J1703" s="8">
        <v>19</v>
      </c>
      <c r="K1703" s="8">
        <v>35</v>
      </c>
      <c r="L1703" s="8">
        <v>51</v>
      </c>
      <c r="M1703" s="8">
        <v>46</v>
      </c>
      <c r="N1703" s="8">
        <v>82</v>
      </c>
      <c r="O1703" s="8">
        <v>129</v>
      </c>
    </row>
    <row r="1704" spans="2:35" x14ac:dyDescent="0.35">
      <c r="E1704" s="3" t="s">
        <v>12</v>
      </c>
      <c r="F1704" s="3" t="s">
        <v>10</v>
      </c>
      <c r="G1704" s="8">
        <v>122</v>
      </c>
      <c r="H1704" s="8">
        <v>82</v>
      </c>
      <c r="I1704" s="8">
        <v>205</v>
      </c>
      <c r="J1704" s="8">
        <v>141</v>
      </c>
      <c r="K1704" s="8">
        <v>111</v>
      </c>
      <c r="L1704" s="8">
        <v>252</v>
      </c>
      <c r="M1704" s="8">
        <v>264</v>
      </c>
      <c r="N1704" s="8">
        <v>195</v>
      </c>
      <c r="O1704" s="8">
        <v>462</v>
      </c>
    </row>
    <row r="1705" spans="2:35" x14ac:dyDescent="0.35">
      <c r="F1705" s="3" t="s">
        <v>11</v>
      </c>
      <c r="G1705" s="8">
        <v>107</v>
      </c>
      <c r="H1705" s="8">
        <v>318</v>
      </c>
      <c r="I1705" s="8">
        <v>426</v>
      </c>
      <c r="J1705" s="8">
        <v>65</v>
      </c>
      <c r="K1705" s="8">
        <v>248</v>
      </c>
      <c r="L1705" s="8">
        <v>310</v>
      </c>
      <c r="M1705" s="8">
        <v>168</v>
      </c>
      <c r="N1705" s="8">
        <v>563</v>
      </c>
      <c r="O1705" s="8">
        <v>737</v>
      </c>
    </row>
    <row r="1706" spans="2:35" x14ac:dyDescent="0.35">
      <c r="D1706" s="3" t="s">
        <v>3</v>
      </c>
      <c r="E1706" s="3" t="s">
        <v>9</v>
      </c>
      <c r="F1706" s="3" t="s">
        <v>10</v>
      </c>
      <c r="G1706" s="8">
        <v>289</v>
      </c>
      <c r="H1706" s="8">
        <v>29</v>
      </c>
      <c r="I1706" s="8">
        <v>317</v>
      </c>
      <c r="J1706" s="8">
        <v>276</v>
      </c>
      <c r="K1706" s="8">
        <v>28</v>
      </c>
      <c r="L1706" s="8">
        <v>305</v>
      </c>
      <c r="M1706" s="8">
        <v>566</v>
      </c>
      <c r="N1706" s="8">
        <v>56</v>
      </c>
      <c r="O1706" s="8">
        <v>619</v>
      </c>
    </row>
    <row r="1707" spans="2:35" x14ac:dyDescent="0.35">
      <c r="F1707" s="3" t="s">
        <v>11</v>
      </c>
      <c r="G1707" s="8">
        <v>54</v>
      </c>
      <c r="H1707" s="8">
        <v>83</v>
      </c>
      <c r="I1707" s="8">
        <v>137</v>
      </c>
      <c r="J1707" s="8">
        <v>25</v>
      </c>
      <c r="K1707" s="8">
        <v>42</v>
      </c>
      <c r="L1707" s="8">
        <v>70</v>
      </c>
      <c r="M1707" s="8">
        <v>85</v>
      </c>
      <c r="N1707" s="8">
        <v>123</v>
      </c>
      <c r="O1707" s="8">
        <v>205</v>
      </c>
    </row>
    <row r="1708" spans="2:35" x14ac:dyDescent="0.35">
      <c r="E1708" s="3" t="s">
        <v>12</v>
      </c>
      <c r="F1708" s="3" t="s">
        <v>10</v>
      </c>
      <c r="G1708" s="8">
        <v>268</v>
      </c>
      <c r="H1708" s="8">
        <v>93</v>
      </c>
      <c r="I1708" s="8">
        <v>366</v>
      </c>
      <c r="J1708" s="8">
        <v>289</v>
      </c>
      <c r="K1708" s="8">
        <v>116</v>
      </c>
      <c r="L1708" s="8">
        <v>407</v>
      </c>
      <c r="M1708" s="8">
        <v>558</v>
      </c>
      <c r="N1708" s="8">
        <v>212</v>
      </c>
      <c r="O1708" s="8">
        <v>765</v>
      </c>
    </row>
    <row r="1709" spans="2:35" x14ac:dyDescent="0.35">
      <c r="F1709" s="3" t="s">
        <v>11</v>
      </c>
      <c r="G1709" s="8">
        <v>160</v>
      </c>
      <c r="H1709" s="8">
        <v>416</v>
      </c>
      <c r="I1709" s="8">
        <v>575</v>
      </c>
      <c r="J1709" s="8">
        <v>83</v>
      </c>
      <c r="K1709" s="8">
        <v>274</v>
      </c>
      <c r="L1709" s="8">
        <v>356</v>
      </c>
      <c r="M1709" s="8">
        <v>240</v>
      </c>
      <c r="N1709" s="8">
        <v>686</v>
      </c>
      <c r="O1709" s="8">
        <v>929</v>
      </c>
    </row>
    <row r="1710" spans="2:35" x14ac:dyDescent="0.35">
      <c r="C1710" s="3" t="s">
        <v>14</v>
      </c>
      <c r="D1710" s="3" t="s">
        <v>8</v>
      </c>
      <c r="E1710" s="3" t="s">
        <v>9</v>
      </c>
      <c r="F1710" s="3" t="s">
        <v>10</v>
      </c>
      <c r="G1710" s="8">
        <v>0</v>
      </c>
      <c r="H1710" s="8">
        <v>0</v>
      </c>
      <c r="I1710" s="8">
        <v>0</v>
      </c>
      <c r="J1710" s="8">
        <v>0</v>
      </c>
      <c r="K1710" s="8">
        <v>3</v>
      </c>
      <c r="L1710" s="8">
        <v>4</v>
      </c>
      <c r="M1710" s="8">
        <v>0</v>
      </c>
      <c r="N1710" s="8">
        <v>3</v>
      </c>
      <c r="O1710" s="8">
        <v>4</v>
      </c>
    </row>
    <row r="1711" spans="2:35" x14ac:dyDescent="0.35">
      <c r="F1711" s="3" t="s">
        <v>11</v>
      </c>
      <c r="G1711" s="8">
        <v>0</v>
      </c>
      <c r="H1711" s="8">
        <v>0</v>
      </c>
      <c r="I1711" s="8">
        <v>0</v>
      </c>
      <c r="J1711" s="8">
        <v>3</v>
      </c>
      <c r="K1711" s="8">
        <v>16</v>
      </c>
      <c r="L1711" s="8">
        <v>19</v>
      </c>
      <c r="M1711" s="8">
        <v>3</v>
      </c>
      <c r="N1711" s="8">
        <v>16</v>
      </c>
      <c r="O1711" s="8">
        <v>19</v>
      </c>
    </row>
    <row r="1712" spans="2:35" x14ac:dyDescent="0.35">
      <c r="E1712" s="3" t="s">
        <v>12</v>
      </c>
      <c r="F1712" s="3" t="s">
        <v>10</v>
      </c>
      <c r="G1712" s="8">
        <v>0</v>
      </c>
      <c r="H1712" s="8">
        <v>0</v>
      </c>
      <c r="I1712" s="8">
        <v>0</v>
      </c>
      <c r="J1712" s="8">
        <v>0</v>
      </c>
      <c r="K1712" s="8">
        <v>4</v>
      </c>
      <c r="L1712" s="8">
        <v>4</v>
      </c>
      <c r="M1712" s="8">
        <v>0</v>
      </c>
      <c r="N1712" s="8">
        <v>4</v>
      </c>
      <c r="O1712" s="8">
        <v>4</v>
      </c>
    </row>
    <row r="1713" spans="3:15" x14ac:dyDescent="0.35">
      <c r="F1713" s="3" t="s">
        <v>11</v>
      </c>
      <c r="G1713" s="8">
        <v>0</v>
      </c>
      <c r="H1713" s="8">
        <v>0</v>
      </c>
      <c r="I1713" s="8">
        <v>0</v>
      </c>
      <c r="J1713" s="8">
        <v>0</v>
      </c>
      <c r="K1713" s="8">
        <v>3</v>
      </c>
      <c r="L1713" s="8">
        <v>4</v>
      </c>
      <c r="M1713" s="8">
        <v>0</v>
      </c>
      <c r="N1713" s="8">
        <v>3</v>
      </c>
      <c r="O1713" s="8">
        <v>4</v>
      </c>
    </row>
    <row r="1714" spans="3:15" x14ac:dyDescent="0.35">
      <c r="D1714" s="3" t="s">
        <v>13</v>
      </c>
      <c r="E1714" s="3" t="s">
        <v>9</v>
      </c>
      <c r="F1714" s="3" t="s">
        <v>10</v>
      </c>
      <c r="G1714" s="8">
        <v>0</v>
      </c>
      <c r="H1714" s="8">
        <v>0</v>
      </c>
      <c r="I1714" s="8">
        <v>0</v>
      </c>
      <c r="J1714" s="8">
        <v>0</v>
      </c>
      <c r="K1714" s="8">
        <v>9</v>
      </c>
      <c r="L1714" s="8">
        <v>6</v>
      </c>
      <c r="M1714" s="8">
        <v>0</v>
      </c>
      <c r="N1714" s="8">
        <v>9</v>
      </c>
      <c r="O1714" s="8">
        <v>6</v>
      </c>
    </row>
    <row r="1715" spans="3:15" x14ac:dyDescent="0.35">
      <c r="F1715" s="3" t="s">
        <v>11</v>
      </c>
      <c r="G1715" s="8">
        <v>0</v>
      </c>
      <c r="H1715" s="8">
        <v>0</v>
      </c>
      <c r="I1715" s="8">
        <v>0</v>
      </c>
      <c r="J1715" s="8">
        <v>0</v>
      </c>
      <c r="K1715" s="8">
        <v>30</v>
      </c>
      <c r="L1715" s="8">
        <v>30</v>
      </c>
      <c r="M1715" s="8">
        <v>0</v>
      </c>
      <c r="N1715" s="8">
        <v>30</v>
      </c>
      <c r="O1715" s="8">
        <v>30</v>
      </c>
    </row>
    <row r="1716" spans="3:15" x14ac:dyDescent="0.35">
      <c r="E1716" s="3" t="s">
        <v>12</v>
      </c>
      <c r="F1716" s="3" t="s">
        <v>10</v>
      </c>
      <c r="G1716" s="8">
        <v>0</v>
      </c>
      <c r="H1716" s="8">
        <v>0</v>
      </c>
      <c r="I1716" s="8">
        <v>0</v>
      </c>
      <c r="J1716" s="8">
        <v>0</v>
      </c>
      <c r="K1716" s="8">
        <v>8</v>
      </c>
      <c r="L1716" s="8">
        <v>8</v>
      </c>
      <c r="M1716" s="8">
        <v>0</v>
      </c>
      <c r="N1716" s="8">
        <v>8</v>
      </c>
      <c r="O1716" s="8">
        <v>8</v>
      </c>
    </row>
    <row r="1717" spans="3:15" x14ac:dyDescent="0.35">
      <c r="F1717" s="3" t="s">
        <v>11</v>
      </c>
      <c r="G1717" s="8">
        <v>0</v>
      </c>
      <c r="H1717" s="8">
        <v>0</v>
      </c>
      <c r="I1717" s="8">
        <v>0</v>
      </c>
      <c r="J1717" s="8">
        <v>0</v>
      </c>
      <c r="K1717" s="8">
        <v>27</v>
      </c>
      <c r="L1717" s="8">
        <v>32</v>
      </c>
      <c r="M1717" s="8">
        <v>0</v>
      </c>
      <c r="N1717" s="8">
        <v>27</v>
      </c>
      <c r="O1717" s="8">
        <v>32</v>
      </c>
    </row>
    <row r="1718" spans="3:15" x14ac:dyDescent="0.35">
      <c r="D1718" s="3" t="s">
        <v>3</v>
      </c>
      <c r="E1718" s="3" t="s">
        <v>9</v>
      </c>
      <c r="F1718" s="3" t="s">
        <v>10</v>
      </c>
      <c r="G1718" s="8">
        <v>0</v>
      </c>
      <c r="H1718" s="8">
        <v>0</v>
      </c>
      <c r="I1718" s="8">
        <v>0</v>
      </c>
      <c r="J1718" s="8">
        <v>0</v>
      </c>
      <c r="K1718" s="8">
        <v>10</v>
      </c>
      <c r="L1718" s="8">
        <v>9</v>
      </c>
      <c r="M1718" s="8">
        <v>0</v>
      </c>
      <c r="N1718" s="8">
        <v>10</v>
      </c>
      <c r="O1718" s="8">
        <v>9</v>
      </c>
    </row>
    <row r="1719" spans="3:15" x14ac:dyDescent="0.35">
      <c r="F1719" s="3" t="s">
        <v>11</v>
      </c>
      <c r="G1719" s="8">
        <v>0</v>
      </c>
      <c r="H1719" s="8">
        <v>0</v>
      </c>
      <c r="I1719" s="8">
        <v>0</v>
      </c>
      <c r="J1719" s="8">
        <v>3</v>
      </c>
      <c r="K1719" s="8">
        <v>41</v>
      </c>
      <c r="L1719" s="8">
        <v>49</v>
      </c>
      <c r="M1719" s="8">
        <v>3</v>
      </c>
      <c r="N1719" s="8">
        <v>41</v>
      </c>
      <c r="O1719" s="8">
        <v>49</v>
      </c>
    </row>
    <row r="1720" spans="3:15" x14ac:dyDescent="0.35">
      <c r="E1720" s="3" t="s">
        <v>12</v>
      </c>
      <c r="F1720" s="3" t="s">
        <v>10</v>
      </c>
      <c r="G1720" s="8">
        <v>0</v>
      </c>
      <c r="H1720" s="8">
        <v>0</v>
      </c>
      <c r="I1720" s="8">
        <v>0</v>
      </c>
      <c r="J1720" s="8">
        <v>0</v>
      </c>
      <c r="K1720" s="8">
        <v>11</v>
      </c>
      <c r="L1720" s="8">
        <v>11</v>
      </c>
      <c r="M1720" s="8">
        <v>0</v>
      </c>
      <c r="N1720" s="8">
        <v>11</v>
      </c>
      <c r="O1720" s="8">
        <v>11</v>
      </c>
    </row>
    <row r="1721" spans="3:15" x14ac:dyDescent="0.35">
      <c r="F1721" s="3" t="s">
        <v>11</v>
      </c>
      <c r="G1721" s="8">
        <v>0</v>
      </c>
      <c r="H1721" s="8">
        <v>0</v>
      </c>
      <c r="I1721" s="8">
        <v>0</v>
      </c>
      <c r="J1721" s="8">
        <v>6</v>
      </c>
      <c r="K1721" s="8">
        <v>33</v>
      </c>
      <c r="L1721" s="8">
        <v>34</v>
      </c>
      <c r="M1721" s="8">
        <v>6</v>
      </c>
      <c r="N1721" s="8">
        <v>33</v>
      </c>
      <c r="O1721" s="8">
        <v>34</v>
      </c>
    </row>
    <row r="1722" spans="3:15" x14ac:dyDescent="0.35">
      <c r="C1722" s="3" t="s">
        <v>3</v>
      </c>
      <c r="D1722" s="3" t="s">
        <v>8</v>
      </c>
      <c r="E1722" s="3" t="s">
        <v>9</v>
      </c>
      <c r="F1722" s="3" t="s">
        <v>10</v>
      </c>
      <c r="G1722" s="8">
        <v>210</v>
      </c>
      <c r="H1722" s="8">
        <v>0</v>
      </c>
      <c r="I1722" s="8">
        <v>210</v>
      </c>
      <c r="J1722" s="8">
        <v>196</v>
      </c>
      <c r="K1722" s="8">
        <v>7</v>
      </c>
      <c r="L1722" s="8">
        <v>199</v>
      </c>
      <c r="M1722" s="8">
        <v>401</v>
      </c>
      <c r="N1722" s="8">
        <v>7</v>
      </c>
      <c r="O1722" s="8">
        <v>411</v>
      </c>
    </row>
    <row r="1723" spans="3:15" x14ac:dyDescent="0.35">
      <c r="F1723" s="3" t="s">
        <v>11</v>
      </c>
      <c r="G1723" s="8">
        <v>28</v>
      </c>
      <c r="H1723" s="8">
        <v>32</v>
      </c>
      <c r="I1723" s="8">
        <v>56</v>
      </c>
      <c r="J1723" s="8">
        <v>15</v>
      </c>
      <c r="K1723" s="8">
        <v>23</v>
      </c>
      <c r="L1723" s="8">
        <v>39</v>
      </c>
      <c r="M1723" s="8">
        <v>37</v>
      </c>
      <c r="N1723" s="8">
        <v>57</v>
      </c>
      <c r="O1723" s="8">
        <v>96</v>
      </c>
    </row>
    <row r="1724" spans="3:15" x14ac:dyDescent="0.35">
      <c r="E1724" s="3" t="s">
        <v>12</v>
      </c>
      <c r="F1724" s="3" t="s">
        <v>10</v>
      </c>
      <c r="G1724" s="8">
        <v>143</v>
      </c>
      <c r="H1724" s="8">
        <v>10</v>
      </c>
      <c r="I1724" s="8">
        <v>153</v>
      </c>
      <c r="J1724" s="8">
        <v>149</v>
      </c>
      <c r="K1724" s="8">
        <v>5</v>
      </c>
      <c r="L1724" s="8">
        <v>153</v>
      </c>
      <c r="M1724" s="8">
        <v>294</v>
      </c>
      <c r="N1724" s="8">
        <v>18</v>
      </c>
      <c r="O1724" s="8">
        <v>307</v>
      </c>
    </row>
    <row r="1725" spans="3:15" x14ac:dyDescent="0.35">
      <c r="F1725" s="3" t="s">
        <v>11</v>
      </c>
      <c r="G1725" s="8">
        <v>53</v>
      </c>
      <c r="H1725" s="8">
        <v>100</v>
      </c>
      <c r="I1725" s="8">
        <v>151</v>
      </c>
      <c r="J1725" s="8">
        <v>23</v>
      </c>
      <c r="K1725" s="8">
        <v>30</v>
      </c>
      <c r="L1725" s="8">
        <v>51</v>
      </c>
      <c r="M1725" s="8">
        <v>70</v>
      </c>
      <c r="N1725" s="8">
        <v>132</v>
      </c>
      <c r="O1725" s="8">
        <v>201</v>
      </c>
    </row>
    <row r="1726" spans="3:15" x14ac:dyDescent="0.35">
      <c r="D1726" s="3" t="s">
        <v>13</v>
      </c>
      <c r="E1726" s="3" t="s">
        <v>9</v>
      </c>
      <c r="F1726" s="3" t="s">
        <v>10</v>
      </c>
      <c r="G1726" s="8">
        <v>82</v>
      </c>
      <c r="H1726" s="8">
        <v>29</v>
      </c>
      <c r="I1726" s="8">
        <v>109</v>
      </c>
      <c r="J1726" s="8">
        <v>83</v>
      </c>
      <c r="K1726" s="8">
        <v>31</v>
      </c>
      <c r="L1726" s="8">
        <v>110</v>
      </c>
      <c r="M1726" s="8">
        <v>169</v>
      </c>
      <c r="N1726" s="8">
        <v>60</v>
      </c>
      <c r="O1726" s="8">
        <v>224</v>
      </c>
    </row>
    <row r="1727" spans="3:15" x14ac:dyDescent="0.35">
      <c r="F1727" s="3" t="s">
        <v>11</v>
      </c>
      <c r="G1727" s="8">
        <v>27</v>
      </c>
      <c r="H1727" s="8">
        <v>49</v>
      </c>
      <c r="I1727" s="8">
        <v>74</v>
      </c>
      <c r="J1727" s="8">
        <v>20</v>
      </c>
      <c r="K1727" s="8">
        <v>60</v>
      </c>
      <c r="L1727" s="8">
        <v>82</v>
      </c>
      <c r="M1727" s="8">
        <v>45</v>
      </c>
      <c r="N1727" s="8">
        <v>107</v>
      </c>
      <c r="O1727" s="8">
        <v>157</v>
      </c>
    </row>
    <row r="1728" spans="3:15" x14ac:dyDescent="0.35">
      <c r="E1728" s="3" t="s">
        <v>12</v>
      </c>
      <c r="F1728" s="3" t="s">
        <v>10</v>
      </c>
      <c r="G1728" s="8">
        <v>122</v>
      </c>
      <c r="H1728" s="8">
        <v>82</v>
      </c>
      <c r="I1728" s="8">
        <v>205</v>
      </c>
      <c r="J1728" s="8">
        <v>141</v>
      </c>
      <c r="K1728" s="8">
        <v>118</v>
      </c>
      <c r="L1728" s="8">
        <v>261</v>
      </c>
      <c r="M1728" s="8">
        <v>264</v>
      </c>
      <c r="N1728" s="8">
        <v>205</v>
      </c>
      <c r="O1728" s="8">
        <v>473</v>
      </c>
    </row>
    <row r="1729" spans="2:35" x14ac:dyDescent="0.35">
      <c r="F1729" s="3" t="s">
        <v>11</v>
      </c>
      <c r="G1729" s="8">
        <v>107</v>
      </c>
      <c r="H1729" s="8">
        <v>318</v>
      </c>
      <c r="I1729" s="8">
        <v>426</v>
      </c>
      <c r="J1729" s="8">
        <v>62</v>
      </c>
      <c r="K1729" s="8">
        <v>273</v>
      </c>
      <c r="L1729" s="8">
        <v>338</v>
      </c>
      <c r="M1729" s="8">
        <v>171</v>
      </c>
      <c r="N1729" s="8">
        <v>593</v>
      </c>
      <c r="O1729" s="8">
        <v>764</v>
      </c>
    </row>
    <row r="1730" spans="2:35" x14ac:dyDescent="0.35">
      <c r="D1730" s="3" t="s">
        <v>3</v>
      </c>
      <c r="E1730" s="3" t="s">
        <v>9</v>
      </c>
      <c r="F1730" s="3" t="s">
        <v>10</v>
      </c>
      <c r="G1730" s="8">
        <v>289</v>
      </c>
      <c r="H1730" s="8">
        <v>29</v>
      </c>
      <c r="I1730" s="8">
        <v>317</v>
      </c>
      <c r="J1730" s="8">
        <v>277</v>
      </c>
      <c r="K1730" s="8">
        <v>39</v>
      </c>
      <c r="L1730" s="8">
        <v>316</v>
      </c>
      <c r="M1730" s="8">
        <v>567</v>
      </c>
      <c r="N1730" s="8">
        <v>63</v>
      </c>
      <c r="O1730" s="8">
        <v>632</v>
      </c>
    </row>
    <row r="1731" spans="2:35" x14ac:dyDescent="0.35">
      <c r="F1731" s="3" t="s">
        <v>11</v>
      </c>
      <c r="G1731" s="8">
        <v>54</v>
      </c>
      <c r="H1731" s="8">
        <v>83</v>
      </c>
      <c r="I1731" s="8">
        <v>137</v>
      </c>
      <c r="J1731" s="8">
        <v>31</v>
      </c>
      <c r="K1731" s="8">
        <v>82</v>
      </c>
      <c r="L1731" s="8">
        <v>117</v>
      </c>
      <c r="M1731" s="8">
        <v>87</v>
      </c>
      <c r="N1731" s="8">
        <v>168</v>
      </c>
      <c r="O1731" s="8">
        <v>249</v>
      </c>
    </row>
    <row r="1732" spans="2:35" x14ac:dyDescent="0.35">
      <c r="E1732" s="3" t="s">
        <v>12</v>
      </c>
      <c r="F1732" s="3" t="s">
        <v>10</v>
      </c>
      <c r="G1732" s="8">
        <v>268</v>
      </c>
      <c r="H1732" s="8">
        <v>93</v>
      </c>
      <c r="I1732" s="8">
        <v>366</v>
      </c>
      <c r="J1732" s="8">
        <v>289</v>
      </c>
      <c r="K1732" s="8">
        <v>127</v>
      </c>
      <c r="L1732" s="8">
        <v>413</v>
      </c>
      <c r="M1732" s="8">
        <v>558</v>
      </c>
      <c r="N1732" s="8">
        <v>224</v>
      </c>
      <c r="O1732" s="8">
        <v>781</v>
      </c>
    </row>
    <row r="1733" spans="2:35" x14ac:dyDescent="0.35">
      <c r="F1733" s="3" t="s">
        <v>11</v>
      </c>
      <c r="G1733" s="8">
        <v>160</v>
      </c>
      <c r="H1733" s="8">
        <v>416</v>
      </c>
      <c r="I1733" s="8">
        <v>575</v>
      </c>
      <c r="J1733" s="8">
        <v>88</v>
      </c>
      <c r="K1733" s="8">
        <v>303</v>
      </c>
      <c r="L1733" s="8">
        <v>391</v>
      </c>
      <c r="M1733" s="8">
        <v>243</v>
      </c>
      <c r="N1733" s="8">
        <v>719</v>
      </c>
      <c r="O1733" s="8">
        <v>965</v>
      </c>
    </row>
    <row r="1734" spans="2:35" x14ac:dyDescent="0.35">
      <c r="B1734" s="3" t="s">
        <v>62</v>
      </c>
      <c r="C1734" s="3" t="s">
        <v>7</v>
      </c>
      <c r="D1734" s="3" t="s">
        <v>8</v>
      </c>
      <c r="E1734" s="3" t="s">
        <v>9</v>
      </c>
      <c r="F1734" s="3" t="s">
        <v>10</v>
      </c>
      <c r="G1734" s="8">
        <v>1826</v>
      </c>
      <c r="H1734" s="8">
        <v>42</v>
      </c>
      <c r="I1734" s="8">
        <v>1869</v>
      </c>
      <c r="J1734" s="8">
        <v>1510</v>
      </c>
      <c r="K1734" s="8">
        <v>17</v>
      </c>
      <c r="L1734" s="8">
        <v>1529</v>
      </c>
      <c r="M1734" s="8">
        <v>3337</v>
      </c>
      <c r="N1734" s="8">
        <v>62</v>
      </c>
      <c r="O1734" s="8">
        <v>3396</v>
      </c>
      <c r="P1734" s="5" t="str">
        <f>B1734</f>
        <v>Monash (C)</v>
      </c>
      <c r="Q1734" s="13">
        <f>I1766/SUM(I1766:I1769)*100</f>
        <v>43.047757929274518</v>
      </c>
      <c r="R1734" s="13">
        <f>L1766/SUM(L1766:L1769)*100</f>
        <v>40.008428150021068</v>
      </c>
      <c r="S1734" s="13">
        <f>L1754/SUM(L1754:L1757)*100</f>
        <v>24.03846153846154</v>
      </c>
      <c r="T1734" s="13">
        <f>L1742/SUM(L1742:L1745)*100</f>
        <v>40.147908874532476</v>
      </c>
      <c r="U1734" s="13">
        <f>O1758/SUM(O1758:O1761)*100</f>
        <v>70.370370370370367</v>
      </c>
      <c r="V1734" s="13">
        <f>O1762/SUM(O1762:O1765)*100</f>
        <v>34.950848111025444</v>
      </c>
      <c r="W1734" s="13">
        <f>M1766/SUM(M1766:M1769)*100</f>
        <v>61.907025382640931</v>
      </c>
      <c r="X1734" s="13">
        <f>N1766/SUM(N1766:N1769)*100</f>
        <v>27.480916030534353</v>
      </c>
      <c r="Y1734" s="13">
        <f>O1766/SUM(O1766:O1769)*100</f>
        <v>41.651677484945651</v>
      </c>
      <c r="AA1734" s="13">
        <f>I1766</f>
        <v>5904</v>
      </c>
      <c r="AB1734" s="13">
        <f>L1766</f>
        <v>4747</v>
      </c>
      <c r="AC1734" s="13">
        <f>L1754</f>
        <v>25</v>
      </c>
      <c r="AD1734" s="13">
        <f>L1742</f>
        <v>4723</v>
      </c>
      <c r="AE1734" s="13">
        <f>O1758</f>
        <v>3401</v>
      </c>
      <c r="AF1734" s="13">
        <f>O1762</f>
        <v>7253</v>
      </c>
      <c r="AG1734" s="13">
        <f>M1766</f>
        <v>6512</v>
      </c>
      <c r="AH1734" s="13">
        <f>N1766</f>
        <v>4140</v>
      </c>
      <c r="AI1734" s="13">
        <f>O1766</f>
        <v>10652</v>
      </c>
    </row>
    <row r="1735" spans="2:35" x14ac:dyDescent="0.35">
      <c r="F1735" s="3" t="s">
        <v>11</v>
      </c>
      <c r="G1735" s="8">
        <v>49</v>
      </c>
      <c r="H1735" s="8">
        <v>101</v>
      </c>
      <c r="I1735" s="8">
        <v>151</v>
      </c>
      <c r="J1735" s="8">
        <v>27</v>
      </c>
      <c r="K1735" s="8">
        <v>29</v>
      </c>
      <c r="L1735" s="8">
        <v>59</v>
      </c>
      <c r="M1735" s="8">
        <v>76</v>
      </c>
      <c r="N1735" s="8">
        <v>127</v>
      </c>
      <c r="O1735" s="8">
        <v>203</v>
      </c>
    </row>
    <row r="1736" spans="2:35" x14ac:dyDescent="0.35">
      <c r="E1736" s="3" t="s">
        <v>12</v>
      </c>
      <c r="F1736" s="3" t="s">
        <v>10</v>
      </c>
      <c r="G1736" s="8">
        <v>469</v>
      </c>
      <c r="H1736" s="8">
        <v>45</v>
      </c>
      <c r="I1736" s="8">
        <v>511</v>
      </c>
      <c r="J1736" s="8">
        <v>496</v>
      </c>
      <c r="K1736" s="8">
        <v>21</v>
      </c>
      <c r="L1736" s="8">
        <v>520</v>
      </c>
      <c r="M1736" s="8">
        <v>964</v>
      </c>
      <c r="N1736" s="8">
        <v>66</v>
      </c>
      <c r="O1736" s="8">
        <v>1030</v>
      </c>
    </row>
    <row r="1737" spans="2:35" x14ac:dyDescent="0.35">
      <c r="F1737" s="3" t="s">
        <v>11</v>
      </c>
      <c r="G1737" s="8">
        <v>36</v>
      </c>
      <c r="H1737" s="8">
        <v>92</v>
      </c>
      <c r="I1737" s="8">
        <v>124</v>
      </c>
      <c r="J1737" s="8">
        <v>9</v>
      </c>
      <c r="K1737" s="8">
        <v>44</v>
      </c>
      <c r="L1737" s="8">
        <v>55</v>
      </c>
      <c r="M1737" s="8">
        <v>43</v>
      </c>
      <c r="N1737" s="8">
        <v>135</v>
      </c>
      <c r="O1737" s="8">
        <v>180</v>
      </c>
    </row>
    <row r="1738" spans="2:35" x14ac:dyDescent="0.35">
      <c r="D1738" s="3" t="s">
        <v>13</v>
      </c>
      <c r="E1738" s="3" t="s">
        <v>9</v>
      </c>
      <c r="F1738" s="3" t="s">
        <v>10</v>
      </c>
      <c r="G1738" s="8">
        <v>1745</v>
      </c>
      <c r="H1738" s="8">
        <v>2289</v>
      </c>
      <c r="I1738" s="8">
        <v>4034</v>
      </c>
      <c r="J1738" s="8">
        <v>1432</v>
      </c>
      <c r="K1738" s="8">
        <v>1767</v>
      </c>
      <c r="L1738" s="8">
        <v>3197</v>
      </c>
      <c r="M1738" s="8">
        <v>3174</v>
      </c>
      <c r="N1738" s="8">
        <v>4061</v>
      </c>
      <c r="O1738" s="8">
        <v>7230</v>
      </c>
    </row>
    <row r="1739" spans="2:35" x14ac:dyDescent="0.35">
      <c r="F1739" s="3" t="s">
        <v>11</v>
      </c>
      <c r="G1739" s="8">
        <v>118</v>
      </c>
      <c r="H1739" s="8">
        <v>461</v>
      </c>
      <c r="I1739" s="8">
        <v>582</v>
      </c>
      <c r="J1739" s="8">
        <v>63</v>
      </c>
      <c r="K1739" s="8">
        <v>289</v>
      </c>
      <c r="L1739" s="8">
        <v>346</v>
      </c>
      <c r="M1739" s="8">
        <v>177</v>
      </c>
      <c r="N1739" s="8">
        <v>749</v>
      </c>
      <c r="O1739" s="8">
        <v>929</v>
      </c>
    </row>
    <row r="1740" spans="2:35" x14ac:dyDescent="0.35">
      <c r="E1740" s="3" t="s">
        <v>12</v>
      </c>
      <c r="F1740" s="3" t="s">
        <v>10</v>
      </c>
      <c r="G1740" s="8">
        <v>1078</v>
      </c>
      <c r="H1740" s="8">
        <v>3065</v>
      </c>
      <c r="I1740" s="8">
        <v>4145</v>
      </c>
      <c r="J1740" s="8">
        <v>1341</v>
      </c>
      <c r="K1740" s="8">
        <v>2804</v>
      </c>
      <c r="L1740" s="8">
        <v>4141</v>
      </c>
      <c r="M1740" s="8">
        <v>2413</v>
      </c>
      <c r="N1740" s="8">
        <v>5872</v>
      </c>
      <c r="O1740" s="8">
        <v>8289</v>
      </c>
    </row>
    <row r="1741" spans="2:35" x14ac:dyDescent="0.35">
      <c r="F1741" s="3" t="s">
        <v>11</v>
      </c>
      <c r="G1741" s="8">
        <v>179</v>
      </c>
      <c r="H1741" s="8">
        <v>2116</v>
      </c>
      <c r="I1741" s="8">
        <v>2300</v>
      </c>
      <c r="J1741" s="8">
        <v>134</v>
      </c>
      <c r="K1741" s="8">
        <v>1787</v>
      </c>
      <c r="L1741" s="8">
        <v>1923</v>
      </c>
      <c r="M1741" s="8">
        <v>317</v>
      </c>
      <c r="N1741" s="8">
        <v>3905</v>
      </c>
      <c r="O1741" s="8">
        <v>4222</v>
      </c>
    </row>
    <row r="1742" spans="2:35" x14ac:dyDescent="0.35">
      <c r="D1742" s="3" t="s">
        <v>3</v>
      </c>
      <c r="E1742" s="3" t="s">
        <v>9</v>
      </c>
      <c r="F1742" s="3" t="s">
        <v>10</v>
      </c>
      <c r="G1742" s="8">
        <v>3570</v>
      </c>
      <c r="H1742" s="8">
        <v>2328</v>
      </c>
      <c r="I1742" s="8">
        <v>5904</v>
      </c>
      <c r="J1742" s="8">
        <v>2938</v>
      </c>
      <c r="K1742" s="8">
        <v>1785</v>
      </c>
      <c r="L1742" s="8">
        <v>4723</v>
      </c>
      <c r="M1742" s="8">
        <v>6511</v>
      </c>
      <c r="N1742" s="8">
        <v>4115</v>
      </c>
      <c r="O1742" s="8">
        <v>10631</v>
      </c>
    </row>
    <row r="1743" spans="2:35" x14ac:dyDescent="0.35">
      <c r="F1743" s="3" t="s">
        <v>11</v>
      </c>
      <c r="G1743" s="8">
        <v>167</v>
      </c>
      <c r="H1743" s="8">
        <v>565</v>
      </c>
      <c r="I1743" s="8">
        <v>730</v>
      </c>
      <c r="J1743" s="8">
        <v>88</v>
      </c>
      <c r="K1743" s="8">
        <v>319</v>
      </c>
      <c r="L1743" s="8">
        <v>406</v>
      </c>
      <c r="M1743" s="8">
        <v>255</v>
      </c>
      <c r="N1743" s="8">
        <v>880</v>
      </c>
      <c r="O1743" s="8">
        <v>1136</v>
      </c>
    </row>
    <row r="1744" spans="2:35" x14ac:dyDescent="0.35">
      <c r="E1744" s="3" t="s">
        <v>12</v>
      </c>
      <c r="F1744" s="3" t="s">
        <v>10</v>
      </c>
      <c r="G1744" s="8">
        <v>1547</v>
      </c>
      <c r="H1744" s="8">
        <v>3106</v>
      </c>
      <c r="I1744" s="8">
        <v>4656</v>
      </c>
      <c r="J1744" s="8">
        <v>1830</v>
      </c>
      <c r="K1744" s="8">
        <v>2825</v>
      </c>
      <c r="L1744" s="8">
        <v>4663</v>
      </c>
      <c r="M1744" s="8">
        <v>3384</v>
      </c>
      <c r="N1744" s="8">
        <v>5939</v>
      </c>
      <c r="O1744" s="8">
        <v>9320</v>
      </c>
    </row>
    <row r="1745" spans="3:15" x14ac:dyDescent="0.35">
      <c r="F1745" s="3" t="s">
        <v>11</v>
      </c>
      <c r="G1745" s="8">
        <v>220</v>
      </c>
      <c r="H1745" s="8">
        <v>2213</v>
      </c>
      <c r="I1745" s="8">
        <v>2425</v>
      </c>
      <c r="J1745" s="8">
        <v>140</v>
      </c>
      <c r="K1745" s="8">
        <v>1832</v>
      </c>
      <c r="L1745" s="8">
        <v>1972</v>
      </c>
      <c r="M1745" s="8">
        <v>359</v>
      </c>
      <c r="N1745" s="8">
        <v>4038</v>
      </c>
      <c r="O1745" s="8">
        <v>4405</v>
      </c>
    </row>
    <row r="1746" spans="3:15" x14ac:dyDescent="0.35">
      <c r="C1746" s="3" t="s">
        <v>14</v>
      </c>
      <c r="D1746" s="3" t="s">
        <v>8</v>
      </c>
      <c r="E1746" s="3" t="s">
        <v>9</v>
      </c>
      <c r="F1746" s="3" t="s">
        <v>10</v>
      </c>
      <c r="G1746" s="8">
        <v>0</v>
      </c>
      <c r="H1746" s="8">
        <v>0</v>
      </c>
      <c r="I1746" s="8">
        <v>0</v>
      </c>
      <c r="J1746" s="8">
        <v>0</v>
      </c>
      <c r="K1746" s="8">
        <v>4</v>
      </c>
      <c r="L1746" s="8">
        <v>0</v>
      </c>
      <c r="M1746" s="8">
        <v>0</v>
      </c>
      <c r="N1746" s="8">
        <v>4</v>
      </c>
      <c r="O1746" s="8">
        <v>0</v>
      </c>
    </row>
    <row r="1747" spans="3:15" x14ac:dyDescent="0.35">
      <c r="F1747" s="3" t="s">
        <v>11</v>
      </c>
      <c r="G1747" s="8">
        <v>0</v>
      </c>
      <c r="H1747" s="8">
        <v>0</v>
      </c>
      <c r="I1747" s="8">
        <v>0</v>
      </c>
      <c r="J1747" s="8">
        <v>0</v>
      </c>
      <c r="K1747" s="8">
        <v>13</v>
      </c>
      <c r="L1747" s="8">
        <v>7</v>
      </c>
      <c r="M1747" s="8">
        <v>0</v>
      </c>
      <c r="N1747" s="8">
        <v>13</v>
      </c>
      <c r="O1747" s="8">
        <v>7</v>
      </c>
    </row>
    <row r="1748" spans="3:15" x14ac:dyDescent="0.35">
      <c r="E1748" s="3" t="s">
        <v>12</v>
      </c>
      <c r="F1748" s="3" t="s">
        <v>10</v>
      </c>
      <c r="G1748" s="8">
        <v>0</v>
      </c>
      <c r="H1748" s="8">
        <v>0</v>
      </c>
      <c r="I1748" s="8">
        <v>0</v>
      </c>
      <c r="J1748" s="8">
        <v>0</v>
      </c>
      <c r="K1748" s="8">
        <v>0</v>
      </c>
      <c r="L1748" s="8">
        <v>0</v>
      </c>
      <c r="M1748" s="8">
        <v>0</v>
      </c>
      <c r="N1748" s="8">
        <v>0</v>
      </c>
      <c r="O1748" s="8">
        <v>0</v>
      </c>
    </row>
    <row r="1749" spans="3:15" x14ac:dyDescent="0.35">
      <c r="F1749" s="3" t="s">
        <v>11</v>
      </c>
      <c r="G1749" s="8">
        <v>0</v>
      </c>
      <c r="H1749" s="8">
        <v>0</v>
      </c>
      <c r="I1749" s="8">
        <v>0</v>
      </c>
      <c r="J1749" s="8">
        <v>0</v>
      </c>
      <c r="K1749" s="8">
        <v>4</v>
      </c>
      <c r="L1749" s="8">
        <v>4</v>
      </c>
      <c r="M1749" s="8">
        <v>0</v>
      </c>
      <c r="N1749" s="8">
        <v>4</v>
      </c>
      <c r="O1749" s="8">
        <v>4</v>
      </c>
    </row>
    <row r="1750" spans="3:15" x14ac:dyDescent="0.35">
      <c r="D1750" s="3" t="s">
        <v>13</v>
      </c>
      <c r="E1750" s="3" t="s">
        <v>9</v>
      </c>
      <c r="F1750" s="3" t="s">
        <v>10</v>
      </c>
      <c r="G1750" s="8">
        <v>0</v>
      </c>
      <c r="H1750" s="8">
        <v>0</v>
      </c>
      <c r="I1750" s="8">
        <v>0</v>
      </c>
      <c r="J1750" s="8">
        <v>0</v>
      </c>
      <c r="K1750" s="8">
        <v>22</v>
      </c>
      <c r="L1750" s="8">
        <v>19</v>
      </c>
      <c r="M1750" s="8">
        <v>0</v>
      </c>
      <c r="N1750" s="8">
        <v>22</v>
      </c>
      <c r="O1750" s="8">
        <v>19</v>
      </c>
    </row>
    <row r="1751" spans="3:15" x14ac:dyDescent="0.35">
      <c r="F1751" s="3" t="s">
        <v>11</v>
      </c>
      <c r="G1751" s="8">
        <v>0</v>
      </c>
      <c r="H1751" s="8">
        <v>0</v>
      </c>
      <c r="I1751" s="8">
        <v>0</v>
      </c>
      <c r="J1751" s="8">
        <v>7</v>
      </c>
      <c r="K1751" s="8">
        <v>23</v>
      </c>
      <c r="L1751" s="8">
        <v>26</v>
      </c>
      <c r="M1751" s="8">
        <v>7</v>
      </c>
      <c r="N1751" s="8">
        <v>23</v>
      </c>
      <c r="O1751" s="8">
        <v>26</v>
      </c>
    </row>
    <row r="1752" spans="3:15" x14ac:dyDescent="0.35">
      <c r="E1752" s="3" t="s">
        <v>12</v>
      </c>
      <c r="F1752" s="3" t="s">
        <v>10</v>
      </c>
      <c r="G1752" s="8">
        <v>0</v>
      </c>
      <c r="H1752" s="8">
        <v>0</v>
      </c>
      <c r="I1752" s="8">
        <v>0</v>
      </c>
      <c r="J1752" s="8">
        <v>0</v>
      </c>
      <c r="K1752" s="8">
        <v>11</v>
      </c>
      <c r="L1752" s="8">
        <v>11</v>
      </c>
      <c r="M1752" s="8">
        <v>0</v>
      </c>
      <c r="N1752" s="8">
        <v>11</v>
      </c>
      <c r="O1752" s="8">
        <v>11</v>
      </c>
    </row>
    <row r="1753" spans="3:15" x14ac:dyDescent="0.35">
      <c r="F1753" s="3" t="s">
        <v>11</v>
      </c>
      <c r="G1753" s="8">
        <v>0</v>
      </c>
      <c r="H1753" s="8">
        <v>0</v>
      </c>
      <c r="I1753" s="8">
        <v>0</v>
      </c>
      <c r="J1753" s="8">
        <v>0</v>
      </c>
      <c r="K1753" s="8">
        <v>24</v>
      </c>
      <c r="L1753" s="8">
        <v>24</v>
      </c>
      <c r="M1753" s="8">
        <v>0</v>
      </c>
      <c r="N1753" s="8">
        <v>24</v>
      </c>
      <c r="O1753" s="8">
        <v>24</v>
      </c>
    </row>
    <row r="1754" spans="3:15" x14ac:dyDescent="0.35">
      <c r="D1754" s="3" t="s">
        <v>3</v>
      </c>
      <c r="E1754" s="3" t="s">
        <v>9</v>
      </c>
      <c r="F1754" s="3" t="s">
        <v>10</v>
      </c>
      <c r="G1754" s="8">
        <v>0</v>
      </c>
      <c r="H1754" s="8">
        <v>0</v>
      </c>
      <c r="I1754" s="8">
        <v>0</v>
      </c>
      <c r="J1754" s="8">
        <v>4</v>
      </c>
      <c r="K1754" s="8">
        <v>21</v>
      </c>
      <c r="L1754" s="8">
        <v>25</v>
      </c>
      <c r="M1754" s="8">
        <v>4</v>
      </c>
      <c r="N1754" s="8">
        <v>21</v>
      </c>
      <c r="O1754" s="8">
        <v>25</v>
      </c>
    </row>
    <row r="1755" spans="3:15" x14ac:dyDescent="0.35">
      <c r="F1755" s="3" t="s">
        <v>11</v>
      </c>
      <c r="G1755" s="8">
        <v>0</v>
      </c>
      <c r="H1755" s="8">
        <v>0</v>
      </c>
      <c r="I1755" s="8">
        <v>0</v>
      </c>
      <c r="J1755" s="8">
        <v>5</v>
      </c>
      <c r="K1755" s="8">
        <v>31</v>
      </c>
      <c r="L1755" s="8">
        <v>38</v>
      </c>
      <c r="M1755" s="8">
        <v>5</v>
      </c>
      <c r="N1755" s="8">
        <v>31</v>
      </c>
      <c r="O1755" s="8">
        <v>38</v>
      </c>
    </row>
    <row r="1756" spans="3:15" x14ac:dyDescent="0.35">
      <c r="E1756" s="3" t="s">
        <v>12</v>
      </c>
      <c r="F1756" s="3" t="s">
        <v>10</v>
      </c>
      <c r="G1756" s="8">
        <v>0</v>
      </c>
      <c r="H1756" s="8">
        <v>0</v>
      </c>
      <c r="I1756" s="8">
        <v>0</v>
      </c>
      <c r="J1756" s="8">
        <v>0</v>
      </c>
      <c r="K1756" s="8">
        <v>11</v>
      </c>
      <c r="L1756" s="8">
        <v>11</v>
      </c>
      <c r="M1756" s="8">
        <v>0</v>
      </c>
      <c r="N1756" s="8">
        <v>11</v>
      </c>
      <c r="O1756" s="8">
        <v>11</v>
      </c>
    </row>
    <row r="1757" spans="3:15" x14ac:dyDescent="0.35">
      <c r="F1757" s="3" t="s">
        <v>11</v>
      </c>
      <c r="G1757" s="8">
        <v>0</v>
      </c>
      <c r="H1757" s="8">
        <v>0</v>
      </c>
      <c r="I1757" s="8">
        <v>0</v>
      </c>
      <c r="J1757" s="8">
        <v>0</v>
      </c>
      <c r="K1757" s="8">
        <v>30</v>
      </c>
      <c r="L1757" s="8">
        <v>30</v>
      </c>
      <c r="M1757" s="8">
        <v>0</v>
      </c>
      <c r="N1757" s="8">
        <v>30</v>
      </c>
      <c r="O1757" s="8">
        <v>30</v>
      </c>
    </row>
    <row r="1758" spans="3:15" x14ac:dyDescent="0.35">
      <c r="C1758" s="3" t="s">
        <v>3</v>
      </c>
      <c r="D1758" s="3" t="s">
        <v>8</v>
      </c>
      <c r="E1758" s="3" t="s">
        <v>9</v>
      </c>
      <c r="F1758" s="3" t="s">
        <v>10</v>
      </c>
      <c r="G1758" s="8">
        <v>1826</v>
      </c>
      <c r="H1758" s="8">
        <v>42</v>
      </c>
      <c r="I1758" s="8">
        <v>1869</v>
      </c>
      <c r="J1758" s="8">
        <v>1513</v>
      </c>
      <c r="K1758" s="8">
        <v>25</v>
      </c>
      <c r="L1758" s="8">
        <v>1532</v>
      </c>
      <c r="M1758" s="8">
        <v>3341</v>
      </c>
      <c r="N1758" s="8">
        <v>64</v>
      </c>
      <c r="O1758" s="8">
        <v>3401</v>
      </c>
    </row>
    <row r="1759" spans="3:15" x14ac:dyDescent="0.35">
      <c r="F1759" s="3" t="s">
        <v>11</v>
      </c>
      <c r="G1759" s="8">
        <v>49</v>
      </c>
      <c r="H1759" s="8">
        <v>101</v>
      </c>
      <c r="I1759" s="8">
        <v>151</v>
      </c>
      <c r="J1759" s="8">
        <v>28</v>
      </c>
      <c r="K1759" s="8">
        <v>41</v>
      </c>
      <c r="L1759" s="8">
        <v>65</v>
      </c>
      <c r="M1759" s="8">
        <v>80</v>
      </c>
      <c r="N1759" s="8">
        <v>137</v>
      </c>
      <c r="O1759" s="8">
        <v>216</v>
      </c>
    </row>
    <row r="1760" spans="3:15" x14ac:dyDescent="0.35">
      <c r="E1760" s="3" t="s">
        <v>12</v>
      </c>
      <c r="F1760" s="3" t="s">
        <v>10</v>
      </c>
      <c r="G1760" s="8">
        <v>469</v>
      </c>
      <c r="H1760" s="8">
        <v>45</v>
      </c>
      <c r="I1760" s="8">
        <v>511</v>
      </c>
      <c r="J1760" s="8">
        <v>494</v>
      </c>
      <c r="K1760" s="8">
        <v>21</v>
      </c>
      <c r="L1760" s="8">
        <v>516</v>
      </c>
      <c r="M1760" s="8">
        <v>965</v>
      </c>
      <c r="N1760" s="8">
        <v>66</v>
      </c>
      <c r="O1760" s="8">
        <v>1030</v>
      </c>
    </row>
    <row r="1761" spans="2:35" x14ac:dyDescent="0.35">
      <c r="F1761" s="3" t="s">
        <v>11</v>
      </c>
      <c r="G1761" s="8">
        <v>36</v>
      </c>
      <c r="H1761" s="8">
        <v>92</v>
      </c>
      <c r="I1761" s="8">
        <v>124</v>
      </c>
      <c r="J1761" s="8">
        <v>9</v>
      </c>
      <c r="K1761" s="8">
        <v>50</v>
      </c>
      <c r="L1761" s="8">
        <v>58</v>
      </c>
      <c r="M1761" s="8">
        <v>43</v>
      </c>
      <c r="N1761" s="8">
        <v>140</v>
      </c>
      <c r="O1761" s="8">
        <v>186</v>
      </c>
    </row>
    <row r="1762" spans="2:35" x14ac:dyDescent="0.35">
      <c r="D1762" s="3" t="s">
        <v>13</v>
      </c>
      <c r="E1762" s="3" t="s">
        <v>9</v>
      </c>
      <c r="F1762" s="3" t="s">
        <v>10</v>
      </c>
      <c r="G1762" s="8">
        <v>1745</v>
      </c>
      <c r="H1762" s="8">
        <v>2289</v>
      </c>
      <c r="I1762" s="8">
        <v>4034</v>
      </c>
      <c r="J1762" s="8">
        <v>1429</v>
      </c>
      <c r="K1762" s="8">
        <v>1786</v>
      </c>
      <c r="L1762" s="8">
        <v>3216</v>
      </c>
      <c r="M1762" s="8">
        <v>3174</v>
      </c>
      <c r="N1762" s="8">
        <v>4078</v>
      </c>
      <c r="O1762" s="8">
        <v>7253</v>
      </c>
    </row>
    <row r="1763" spans="2:35" x14ac:dyDescent="0.35">
      <c r="F1763" s="3" t="s">
        <v>11</v>
      </c>
      <c r="G1763" s="8">
        <v>118</v>
      </c>
      <c r="H1763" s="8">
        <v>461</v>
      </c>
      <c r="I1763" s="8">
        <v>582</v>
      </c>
      <c r="J1763" s="8">
        <v>62</v>
      </c>
      <c r="K1763" s="8">
        <v>311</v>
      </c>
      <c r="L1763" s="8">
        <v>375</v>
      </c>
      <c r="M1763" s="8">
        <v>180</v>
      </c>
      <c r="N1763" s="8">
        <v>771</v>
      </c>
      <c r="O1763" s="8">
        <v>954</v>
      </c>
    </row>
    <row r="1764" spans="2:35" x14ac:dyDescent="0.35">
      <c r="E1764" s="3" t="s">
        <v>12</v>
      </c>
      <c r="F1764" s="3" t="s">
        <v>10</v>
      </c>
      <c r="G1764" s="8">
        <v>1078</v>
      </c>
      <c r="H1764" s="8">
        <v>3065</v>
      </c>
      <c r="I1764" s="8">
        <v>4145</v>
      </c>
      <c r="J1764" s="8">
        <v>1341</v>
      </c>
      <c r="K1764" s="8">
        <v>2817</v>
      </c>
      <c r="L1764" s="8">
        <v>4158</v>
      </c>
      <c r="M1764" s="8">
        <v>2413</v>
      </c>
      <c r="N1764" s="8">
        <v>5884</v>
      </c>
      <c r="O1764" s="8">
        <v>8301</v>
      </c>
    </row>
    <row r="1765" spans="2:35" x14ac:dyDescent="0.35">
      <c r="F1765" s="3" t="s">
        <v>11</v>
      </c>
      <c r="G1765" s="8">
        <v>179</v>
      </c>
      <c r="H1765" s="8">
        <v>2116</v>
      </c>
      <c r="I1765" s="8">
        <v>2300</v>
      </c>
      <c r="J1765" s="8">
        <v>134</v>
      </c>
      <c r="K1765" s="8">
        <v>1807</v>
      </c>
      <c r="L1765" s="8">
        <v>1945</v>
      </c>
      <c r="M1765" s="8">
        <v>317</v>
      </c>
      <c r="N1765" s="8">
        <v>3926</v>
      </c>
      <c r="O1765" s="8">
        <v>4244</v>
      </c>
    </row>
    <row r="1766" spans="2:35" x14ac:dyDescent="0.35">
      <c r="D1766" s="3" t="s">
        <v>3</v>
      </c>
      <c r="E1766" s="3" t="s">
        <v>9</v>
      </c>
      <c r="F1766" s="3" t="s">
        <v>10</v>
      </c>
      <c r="G1766" s="8">
        <v>3570</v>
      </c>
      <c r="H1766" s="8">
        <v>2328</v>
      </c>
      <c r="I1766" s="8">
        <v>5904</v>
      </c>
      <c r="J1766" s="8">
        <v>2938</v>
      </c>
      <c r="K1766" s="8">
        <v>1807</v>
      </c>
      <c r="L1766" s="8">
        <v>4747</v>
      </c>
      <c r="M1766" s="8">
        <v>6512</v>
      </c>
      <c r="N1766" s="8">
        <v>4140</v>
      </c>
      <c r="O1766" s="8">
        <v>10652</v>
      </c>
    </row>
    <row r="1767" spans="2:35" x14ac:dyDescent="0.35">
      <c r="F1767" s="3" t="s">
        <v>11</v>
      </c>
      <c r="G1767" s="8">
        <v>167</v>
      </c>
      <c r="H1767" s="8">
        <v>565</v>
      </c>
      <c r="I1767" s="8">
        <v>730</v>
      </c>
      <c r="J1767" s="8">
        <v>94</v>
      </c>
      <c r="K1767" s="8">
        <v>348</v>
      </c>
      <c r="L1767" s="8">
        <v>444</v>
      </c>
      <c r="M1767" s="8">
        <v>263</v>
      </c>
      <c r="N1767" s="8">
        <v>906</v>
      </c>
      <c r="O1767" s="8">
        <v>1171</v>
      </c>
    </row>
    <row r="1768" spans="2:35" x14ac:dyDescent="0.35">
      <c r="E1768" s="3" t="s">
        <v>12</v>
      </c>
      <c r="F1768" s="3" t="s">
        <v>10</v>
      </c>
      <c r="G1768" s="8">
        <v>1547</v>
      </c>
      <c r="H1768" s="8">
        <v>3106</v>
      </c>
      <c r="I1768" s="8">
        <v>4656</v>
      </c>
      <c r="J1768" s="8">
        <v>1834</v>
      </c>
      <c r="K1768" s="8">
        <v>2840</v>
      </c>
      <c r="L1768" s="8">
        <v>4675</v>
      </c>
      <c r="M1768" s="8">
        <v>3385</v>
      </c>
      <c r="N1768" s="8">
        <v>5950</v>
      </c>
      <c r="O1768" s="8">
        <v>9327</v>
      </c>
    </row>
    <row r="1769" spans="2:35" x14ac:dyDescent="0.35">
      <c r="F1769" s="3" t="s">
        <v>11</v>
      </c>
      <c r="G1769" s="8">
        <v>220</v>
      </c>
      <c r="H1769" s="8">
        <v>2213</v>
      </c>
      <c r="I1769" s="8">
        <v>2425</v>
      </c>
      <c r="J1769" s="8">
        <v>140</v>
      </c>
      <c r="K1769" s="8">
        <v>1858</v>
      </c>
      <c r="L1769" s="8">
        <v>1999</v>
      </c>
      <c r="M1769" s="8">
        <v>359</v>
      </c>
      <c r="N1769" s="8">
        <v>4069</v>
      </c>
      <c r="O1769" s="8">
        <v>4424</v>
      </c>
    </row>
    <row r="1770" spans="2:35" x14ac:dyDescent="0.35">
      <c r="B1770" s="3" t="s">
        <v>63</v>
      </c>
      <c r="C1770" s="3" t="s">
        <v>7</v>
      </c>
      <c r="D1770" s="3" t="s">
        <v>8</v>
      </c>
      <c r="E1770" s="3" t="s">
        <v>9</v>
      </c>
      <c r="F1770" s="3" t="s">
        <v>10</v>
      </c>
      <c r="G1770" s="8">
        <v>1091</v>
      </c>
      <c r="H1770" s="8">
        <v>13</v>
      </c>
      <c r="I1770" s="8">
        <v>1107</v>
      </c>
      <c r="J1770" s="8">
        <v>834</v>
      </c>
      <c r="K1770" s="8">
        <v>7</v>
      </c>
      <c r="L1770" s="8">
        <v>845</v>
      </c>
      <c r="M1770" s="8">
        <v>1924</v>
      </c>
      <c r="N1770" s="8">
        <v>24</v>
      </c>
      <c r="O1770" s="8">
        <v>1947</v>
      </c>
      <c r="P1770" s="5" t="str">
        <f>B1770</f>
        <v>Moonee Valley (C)</v>
      </c>
      <c r="Q1770" s="13">
        <f>I1802/SUM(I1802:I1805)*100</f>
        <v>33.888809079155294</v>
      </c>
      <c r="R1770" s="13">
        <f>L1802/SUM(L1802:L1805)*100</f>
        <v>29.221183800623052</v>
      </c>
      <c r="S1770" s="13">
        <f>L1790/SUM(L1790:L1793)*100</f>
        <v>22.950819672131146</v>
      </c>
      <c r="T1770" s="13">
        <f>L1778/SUM(L1778:L1781)*100</f>
        <v>29.251807607670543</v>
      </c>
      <c r="U1770" s="13">
        <f>O1794/SUM(O1794:O1797)*100</f>
        <v>63.163001293661061</v>
      </c>
      <c r="V1770" s="13">
        <f>O1798/SUM(O1798:O1801)*100</f>
        <v>22.204953861097621</v>
      </c>
      <c r="W1770" s="13">
        <f>M1802/SUM(M1802:M1805)*100</f>
        <v>53.129074315514991</v>
      </c>
      <c r="X1770" s="13">
        <f>N1802/SUM(N1802:N1805)*100</f>
        <v>13.443754313319531</v>
      </c>
      <c r="Y1770" s="13">
        <f>O1802/SUM(O1802:O1805)*100</f>
        <v>31.679988048106374</v>
      </c>
      <c r="AA1770" s="13">
        <f>I1802</f>
        <v>2359</v>
      </c>
      <c r="AB1770" s="13">
        <f>L1802</f>
        <v>1876</v>
      </c>
      <c r="AC1770" s="13">
        <f>L1790</f>
        <v>14</v>
      </c>
      <c r="AD1770" s="13">
        <f>L1778</f>
        <v>1861</v>
      </c>
      <c r="AE1770" s="13">
        <f>O1794</f>
        <v>1953</v>
      </c>
      <c r="AF1770" s="13">
        <f>O1798</f>
        <v>2286</v>
      </c>
      <c r="AG1770" s="13">
        <f>M1802</f>
        <v>3260</v>
      </c>
      <c r="AH1770" s="13">
        <f>N1802</f>
        <v>974</v>
      </c>
      <c r="AI1770" s="13">
        <f>O1802</f>
        <v>4241</v>
      </c>
    </row>
    <row r="1771" spans="2:35" x14ac:dyDescent="0.35">
      <c r="F1771" s="3" t="s">
        <v>11</v>
      </c>
      <c r="G1771" s="8">
        <v>41</v>
      </c>
      <c r="H1771" s="8">
        <v>49</v>
      </c>
      <c r="I1771" s="8">
        <v>85</v>
      </c>
      <c r="J1771" s="8">
        <v>25</v>
      </c>
      <c r="K1771" s="8">
        <v>24</v>
      </c>
      <c r="L1771" s="8">
        <v>44</v>
      </c>
      <c r="M1771" s="8">
        <v>58</v>
      </c>
      <c r="N1771" s="8">
        <v>71</v>
      </c>
      <c r="O1771" s="8">
        <v>130</v>
      </c>
    </row>
    <row r="1772" spans="2:35" x14ac:dyDescent="0.35">
      <c r="E1772" s="3" t="s">
        <v>12</v>
      </c>
      <c r="F1772" s="3" t="s">
        <v>10</v>
      </c>
      <c r="G1772" s="8">
        <v>363</v>
      </c>
      <c r="H1772" s="8">
        <v>18</v>
      </c>
      <c r="I1772" s="8">
        <v>379</v>
      </c>
      <c r="J1772" s="8">
        <v>420</v>
      </c>
      <c r="K1772" s="8">
        <v>12</v>
      </c>
      <c r="L1772" s="8">
        <v>429</v>
      </c>
      <c r="M1772" s="8">
        <v>783</v>
      </c>
      <c r="N1772" s="8">
        <v>31</v>
      </c>
      <c r="O1772" s="8">
        <v>814</v>
      </c>
    </row>
    <row r="1773" spans="2:35" x14ac:dyDescent="0.35">
      <c r="F1773" s="3" t="s">
        <v>11</v>
      </c>
      <c r="G1773" s="8">
        <v>36</v>
      </c>
      <c r="H1773" s="8">
        <v>77</v>
      </c>
      <c r="I1773" s="8">
        <v>119</v>
      </c>
      <c r="J1773" s="8">
        <v>16</v>
      </c>
      <c r="K1773" s="8">
        <v>49</v>
      </c>
      <c r="L1773" s="8">
        <v>66</v>
      </c>
      <c r="M1773" s="8">
        <v>53</v>
      </c>
      <c r="N1773" s="8">
        <v>126</v>
      </c>
      <c r="O1773" s="8">
        <v>180</v>
      </c>
    </row>
    <row r="1774" spans="2:35" x14ac:dyDescent="0.35">
      <c r="D1774" s="3" t="s">
        <v>13</v>
      </c>
      <c r="E1774" s="3" t="s">
        <v>9</v>
      </c>
      <c r="F1774" s="3" t="s">
        <v>10</v>
      </c>
      <c r="G1774" s="8">
        <v>748</v>
      </c>
      <c r="H1774" s="8">
        <v>514</v>
      </c>
      <c r="I1774" s="8">
        <v>1259</v>
      </c>
      <c r="J1774" s="8">
        <v>588</v>
      </c>
      <c r="K1774" s="8">
        <v>428</v>
      </c>
      <c r="L1774" s="8">
        <v>1017</v>
      </c>
      <c r="M1774" s="8">
        <v>1334</v>
      </c>
      <c r="N1774" s="8">
        <v>937</v>
      </c>
      <c r="O1774" s="8">
        <v>2276</v>
      </c>
    </row>
    <row r="1775" spans="2:35" x14ac:dyDescent="0.35">
      <c r="F1775" s="3" t="s">
        <v>11</v>
      </c>
      <c r="G1775" s="8">
        <v>67</v>
      </c>
      <c r="H1775" s="8">
        <v>259</v>
      </c>
      <c r="I1775" s="8">
        <v>327</v>
      </c>
      <c r="J1775" s="8">
        <v>53</v>
      </c>
      <c r="K1775" s="8">
        <v>174</v>
      </c>
      <c r="L1775" s="8">
        <v>225</v>
      </c>
      <c r="M1775" s="8">
        <v>118</v>
      </c>
      <c r="N1775" s="8">
        <v>431</v>
      </c>
      <c r="O1775" s="8">
        <v>554</v>
      </c>
    </row>
    <row r="1776" spans="2:35" x14ac:dyDescent="0.35">
      <c r="E1776" s="3" t="s">
        <v>12</v>
      </c>
      <c r="F1776" s="3" t="s">
        <v>10</v>
      </c>
      <c r="G1776" s="8">
        <v>711</v>
      </c>
      <c r="H1776" s="8">
        <v>1390</v>
      </c>
      <c r="I1776" s="8">
        <v>2098</v>
      </c>
      <c r="J1776" s="8">
        <v>870</v>
      </c>
      <c r="K1776" s="8">
        <v>1417</v>
      </c>
      <c r="L1776" s="8">
        <v>2285</v>
      </c>
      <c r="M1776" s="8">
        <v>1581</v>
      </c>
      <c r="N1776" s="8">
        <v>2807</v>
      </c>
      <c r="O1776" s="8">
        <v>4385</v>
      </c>
    </row>
    <row r="1777" spans="3:15" x14ac:dyDescent="0.35">
      <c r="F1777" s="3" t="s">
        <v>11</v>
      </c>
      <c r="G1777" s="8">
        <v>172</v>
      </c>
      <c r="H1777" s="8">
        <v>1417</v>
      </c>
      <c r="I1777" s="8">
        <v>1587</v>
      </c>
      <c r="J1777" s="8">
        <v>116</v>
      </c>
      <c r="K1777" s="8">
        <v>1338</v>
      </c>
      <c r="L1777" s="8">
        <v>1448</v>
      </c>
      <c r="M1777" s="8">
        <v>281</v>
      </c>
      <c r="N1777" s="8">
        <v>2753</v>
      </c>
      <c r="O1777" s="8">
        <v>3037</v>
      </c>
    </row>
    <row r="1778" spans="3:15" x14ac:dyDescent="0.35">
      <c r="D1778" s="3" t="s">
        <v>3</v>
      </c>
      <c r="E1778" s="3" t="s">
        <v>9</v>
      </c>
      <c r="F1778" s="3" t="s">
        <v>10</v>
      </c>
      <c r="G1778" s="8">
        <v>1840</v>
      </c>
      <c r="H1778" s="8">
        <v>526</v>
      </c>
      <c r="I1778" s="8">
        <v>2359</v>
      </c>
      <c r="J1778" s="8">
        <v>1420</v>
      </c>
      <c r="K1778" s="8">
        <v>442</v>
      </c>
      <c r="L1778" s="8">
        <v>1861</v>
      </c>
      <c r="M1778" s="8">
        <v>3261</v>
      </c>
      <c r="N1778" s="8">
        <v>962</v>
      </c>
      <c r="O1778" s="8">
        <v>4222</v>
      </c>
    </row>
    <row r="1779" spans="3:15" x14ac:dyDescent="0.35">
      <c r="F1779" s="3" t="s">
        <v>11</v>
      </c>
      <c r="G1779" s="8">
        <v>107</v>
      </c>
      <c r="H1779" s="8">
        <v>311</v>
      </c>
      <c r="I1779" s="8">
        <v>413</v>
      </c>
      <c r="J1779" s="8">
        <v>81</v>
      </c>
      <c r="K1779" s="8">
        <v>194</v>
      </c>
      <c r="L1779" s="8">
        <v>273</v>
      </c>
      <c r="M1779" s="8">
        <v>180</v>
      </c>
      <c r="N1779" s="8">
        <v>503</v>
      </c>
      <c r="O1779" s="8">
        <v>685</v>
      </c>
    </row>
    <row r="1780" spans="3:15" x14ac:dyDescent="0.35">
      <c r="E1780" s="3" t="s">
        <v>12</v>
      </c>
      <c r="F1780" s="3" t="s">
        <v>10</v>
      </c>
      <c r="G1780" s="8">
        <v>1075</v>
      </c>
      <c r="H1780" s="8">
        <v>1407</v>
      </c>
      <c r="I1780" s="8">
        <v>2485</v>
      </c>
      <c r="J1780" s="8">
        <v>1287</v>
      </c>
      <c r="K1780" s="8">
        <v>1432</v>
      </c>
      <c r="L1780" s="8">
        <v>2714</v>
      </c>
      <c r="M1780" s="8">
        <v>2358</v>
      </c>
      <c r="N1780" s="8">
        <v>2842</v>
      </c>
      <c r="O1780" s="8">
        <v>5198</v>
      </c>
    </row>
    <row r="1781" spans="3:15" x14ac:dyDescent="0.35">
      <c r="F1781" s="3" t="s">
        <v>11</v>
      </c>
      <c r="G1781" s="8">
        <v>204</v>
      </c>
      <c r="H1781" s="8">
        <v>1498</v>
      </c>
      <c r="I1781" s="8">
        <v>1704</v>
      </c>
      <c r="J1781" s="8">
        <v>128</v>
      </c>
      <c r="K1781" s="8">
        <v>1386</v>
      </c>
      <c r="L1781" s="8">
        <v>1514</v>
      </c>
      <c r="M1781" s="8">
        <v>338</v>
      </c>
      <c r="N1781" s="8">
        <v>2879</v>
      </c>
      <c r="O1781" s="8">
        <v>3218</v>
      </c>
    </row>
    <row r="1782" spans="3:15" x14ac:dyDescent="0.35">
      <c r="C1782" s="3" t="s">
        <v>14</v>
      </c>
      <c r="D1782" s="3" t="s">
        <v>8</v>
      </c>
      <c r="E1782" s="3" t="s">
        <v>9</v>
      </c>
      <c r="F1782" s="3" t="s">
        <v>10</v>
      </c>
      <c r="G1782" s="8">
        <v>0</v>
      </c>
      <c r="H1782" s="8">
        <v>0</v>
      </c>
      <c r="I1782" s="8">
        <v>0</v>
      </c>
      <c r="J1782" s="8">
        <v>0</v>
      </c>
      <c r="K1782" s="8">
        <v>3</v>
      </c>
      <c r="L1782" s="8">
        <v>6</v>
      </c>
      <c r="M1782" s="8">
        <v>0</v>
      </c>
      <c r="N1782" s="8">
        <v>3</v>
      </c>
      <c r="O1782" s="8">
        <v>6</v>
      </c>
    </row>
    <row r="1783" spans="3:15" x14ac:dyDescent="0.35">
      <c r="F1783" s="3" t="s">
        <v>11</v>
      </c>
      <c r="G1783" s="8">
        <v>0</v>
      </c>
      <c r="H1783" s="8">
        <v>0</v>
      </c>
      <c r="I1783" s="8">
        <v>0</v>
      </c>
      <c r="J1783" s="8">
        <v>0</v>
      </c>
      <c r="K1783" s="8">
        <v>9</v>
      </c>
      <c r="L1783" s="8">
        <v>9</v>
      </c>
      <c r="M1783" s="8">
        <v>0</v>
      </c>
      <c r="N1783" s="8">
        <v>9</v>
      </c>
      <c r="O1783" s="8">
        <v>9</v>
      </c>
    </row>
    <row r="1784" spans="3:15" x14ac:dyDescent="0.35">
      <c r="E1784" s="3" t="s">
        <v>12</v>
      </c>
      <c r="F1784" s="3" t="s">
        <v>10</v>
      </c>
      <c r="G1784" s="8">
        <v>0</v>
      </c>
      <c r="H1784" s="8">
        <v>0</v>
      </c>
      <c r="I1784" s="8">
        <v>0</v>
      </c>
      <c r="J1784" s="8">
        <v>0</v>
      </c>
      <c r="K1784" s="8">
        <v>0</v>
      </c>
      <c r="L1784" s="8">
        <v>0</v>
      </c>
      <c r="M1784" s="8">
        <v>0</v>
      </c>
      <c r="N1784" s="8">
        <v>0</v>
      </c>
      <c r="O1784" s="8">
        <v>0</v>
      </c>
    </row>
    <row r="1785" spans="3:15" x14ac:dyDescent="0.35">
      <c r="F1785" s="3" t="s">
        <v>11</v>
      </c>
      <c r="G1785" s="8">
        <v>0</v>
      </c>
      <c r="H1785" s="8">
        <v>0</v>
      </c>
      <c r="I1785" s="8">
        <v>0</v>
      </c>
      <c r="J1785" s="8">
        <v>0</v>
      </c>
      <c r="K1785" s="8">
        <v>0</v>
      </c>
      <c r="L1785" s="8">
        <v>0</v>
      </c>
      <c r="M1785" s="8">
        <v>0</v>
      </c>
      <c r="N1785" s="8">
        <v>0</v>
      </c>
      <c r="O1785" s="8">
        <v>0</v>
      </c>
    </row>
    <row r="1786" spans="3:15" x14ac:dyDescent="0.35">
      <c r="D1786" s="3" t="s">
        <v>13</v>
      </c>
      <c r="E1786" s="3" t="s">
        <v>9</v>
      </c>
      <c r="F1786" s="3" t="s">
        <v>10</v>
      </c>
      <c r="G1786" s="8">
        <v>0</v>
      </c>
      <c r="H1786" s="8">
        <v>0</v>
      </c>
      <c r="I1786" s="8">
        <v>0</v>
      </c>
      <c r="J1786" s="8">
        <v>3</v>
      </c>
      <c r="K1786" s="8">
        <v>8</v>
      </c>
      <c r="L1786" s="8">
        <v>11</v>
      </c>
      <c r="M1786" s="8">
        <v>3</v>
      </c>
      <c r="N1786" s="8">
        <v>8</v>
      </c>
      <c r="O1786" s="8">
        <v>11</v>
      </c>
    </row>
    <row r="1787" spans="3:15" x14ac:dyDescent="0.35">
      <c r="F1787" s="3" t="s">
        <v>11</v>
      </c>
      <c r="G1787" s="8">
        <v>0</v>
      </c>
      <c r="H1787" s="8">
        <v>0</v>
      </c>
      <c r="I1787" s="8">
        <v>0</v>
      </c>
      <c r="J1787" s="8">
        <v>0</v>
      </c>
      <c r="K1787" s="8">
        <v>21</v>
      </c>
      <c r="L1787" s="8">
        <v>21</v>
      </c>
      <c r="M1787" s="8">
        <v>0</v>
      </c>
      <c r="N1787" s="8">
        <v>21</v>
      </c>
      <c r="O1787" s="8">
        <v>21</v>
      </c>
    </row>
    <row r="1788" spans="3:15" x14ac:dyDescent="0.35">
      <c r="E1788" s="3" t="s">
        <v>12</v>
      </c>
      <c r="F1788" s="3" t="s">
        <v>10</v>
      </c>
      <c r="G1788" s="8">
        <v>0</v>
      </c>
      <c r="H1788" s="8">
        <v>0</v>
      </c>
      <c r="I1788" s="8">
        <v>0</v>
      </c>
      <c r="J1788" s="8">
        <v>0</v>
      </c>
      <c r="K1788" s="8">
        <v>0</v>
      </c>
      <c r="L1788" s="8">
        <v>0</v>
      </c>
      <c r="M1788" s="8">
        <v>0</v>
      </c>
      <c r="N1788" s="8">
        <v>0</v>
      </c>
      <c r="O1788" s="8">
        <v>0</v>
      </c>
    </row>
    <row r="1789" spans="3:15" x14ac:dyDescent="0.35">
      <c r="F1789" s="3" t="s">
        <v>11</v>
      </c>
      <c r="G1789" s="8">
        <v>0</v>
      </c>
      <c r="H1789" s="8">
        <v>0</v>
      </c>
      <c r="I1789" s="8">
        <v>0</v>
      </c>
      <c r="J1789" s="8">
        <v>0</v>
      </c>
      <c r="K1789" s="8">
        <v>8</v>
      </c>
      <c r="L1789" s="8">
        <v>8</v>
      </c>
      <c r="M1789" s="8">
        <v>0</v>
      </c>
      <c r="N1789" s="8">
        <v>8</v>
      </c>
      <c r="O1789" s="8">
        <v>8</v>
      </c>
    </row>
    <row r="1790" spans="3:15" x14ac:dyDescent="0.35">
      <c r="D1790" s="3" t="s">
        <v>3</v>
      </c>
      <c r="E1790" s="3" t="s">
        <v>9</v>
      </c>
      <c r="F1790" s="3" t="s">
        <v>10</v>
      </c>
      <c r="G1790" s="8">
        <v>0</v>
      </c>
      <c r="H1790" s="8">
        <v>0</v>
      </c>
      <c r="I1790" s="8">
        <v>0</v>
      </c>
      <c r="J1790" s="8">
        <v>4</v>
      </c>
      <c r="K1790" s="8">
        <v>14</v>
      </c>
      <c r="L1790" s="8">
        <v>14</v>
      </c>
      <c r="M1790" s="8">
        <v>4</v>
      </c>
      <c r="N1790" s="8">
        <v>14</v>
      </c>
      <c r="O1790" s="8">
        <v>14</v>
      </c>
    </row>
    <row r="1791" spans="3:15" x14ac:dyDescent="0.35">
      <c r="F1791" s="3" t="s">
        <v>11</v>
      </c>
      <c r="G1791" s="8">
        <v>0</v>
      </c>
      <c r="H1791" s="8">
        <v>0</v>
      </c>
      <c r="I1791" s="8">
        <v>0</v>
      </c>
      <c r="J1791" s="8">
        <v>0</v>
      </c>
      <c r="K1791" s="8">
        <v>30</v>
      </c>
      <c r="L1791" s="8">
        <v>30</v>
      </c>
      <c r="M1791" s="8">
        <v>0</v>
      </c>
      <c r="N1791" s="8">
        <v>30</v>
      </c>
      <c r="O1791" s="8">
        <v>30</v>
      </c>
    </row>
    <row r="1792" spans="3:15" x14ac:dyDescent="0.35">
      <c r="E1792" s="3" t="s">
        <v>12</v>
      </c>
      <c r="F1792" s="3" t="s">
        <v>10</v>
      </c>
      <c r="G1792" s="8">
        <v>0</v>
      </c>
      <c r="H1792" s="8">
        <v>0</v>
      </c>
      <c r="I1792" s="8">
        <v>0</v>
      </c>
      <c r="J1792" s="8">
        <v>0</v>
      </c>
      <c r="K1792" s="8">
        <v>6</v>
      </c>
      <c r="L1792" s="8">
        <v>6</v>
      </c>
      <c r="M1792" s="8">
        <v>0</v>
      </c>
      <c r="N1792" s="8">
        <v>6</v>
      </c>
      <c r="O1792" s="8">
        <v>6</v>
      </c>
    </row>
    <row r="1793" spans="2:35" x14ac:dyDescent="0.35">
      <c r="F1793" s="3" t="s">
        <v>11</v>
      </c>
      <c r="G1793" s="8">
        <v>0</v>
      </c>
      <c r="H1793" s="8">
        <v>0</v>
      </c>
      <c r="I1793" s="8">
        <v>0</v>
      </c>
      <c r="J1793" s="8">
        <v>0</v>
      </c>
      <c r="K1793" s="8">
        <v>11</v>
      </c>
      <c r="L1793" s="8">
        <v>11</v>
      </c>
      <c r="M1793" s="8">
        <v>0</v>
      </c>
      <c r="N1793" s="8">
        <v>11</v>
      </c>
      <c r="O1793" s="8">
        <v>11</v>
      </c>
    </row>
    <row r="1794" spans="2:35" x14ac:dyDescent="0.35">
      <c r="C1794" s="3" t="s">
        <v>3</v>
      </c>
      <c r="D1794" s="3" t="s">
        <v>8</v>
      </c>
      <c r="E1794" s="3" t="s">
        <v>9</v>
      </c>
      <c r="F1794" s="3" t="s">
        <v>10</v>
      </c>
      <c r="G1794" s="8">
        <v>1091</v>
      </c>
      <c r="H1794" s="8">
        <v>13</v>
      </c>
      <c r="I1794" s="8">
        <v>1107</v>
      </c>
      <c r="J1794" s="8">
        <v>833</v>
      </c>
      <c r="K1794" s="8">
        <v>16</v>
      </c>
      <c r="L1794" s="8">
        <v>850</v>
      </c>
      <c r="M1794" s="8">
        <v>1922</v>
      </c>
      <c r="N1794" s="8">
        <v>29</v>
      </c>
      <c r="O1794" s="8">
        <v>1953</v>
      </c>
    </row>
    <row r="1795" spans="2:35" x14ac:dyDescent="0.35">
      <c r="F1795" s="3" t="s">
        <v>11</v>
      </c>
      <c r="G1795" s="8">
        <v>41</v>
      </c>
      <c r="H1795" s="8">
        <v>49</v>
      </c>
      <c r="I1795" s="8">
        <v>85</v>
      </c>
      <c r="J1795" s="8">
        <v>25</v>
      </c>
      <c r="K1795" s="8">
        <v>32</v>
      </c>
      <c r="L1795" s="8">
        <v>52</v>
      </c>
      <c r="M1795" s="8">
        <v>58</v>
      </c>
      <c r="N1795" s="8">
        <v>77</v>
      </c>
      <c r="O1795" s="8">
        <v>143</v>
      </c>
    </row>
    <row r="1796" spans="2:35" x14ac:dyDescent="0.35">
      <c r="E1796" s="3" t="s">
        <v>12</v>
      </c>
      <c r="F1796" s="3" t="s">
        <v>10</v>
      </c>
      <c r="G1796" s="8">
        <v>363</v>
      </c>
      <c r="H1796" s="8">
        <v>18</v>
      </c>
      <c r="I1796" s="8">
        <v>379</v>
      </c>
      <c r="J1796" s="8">
        <v>420</v>
      </c>
      <c r="K1796" s="8">
        <v>13</v>
      </c>
      <c r="L1796" s="8">
        <v>431</v>
      </c>
      <c r="M1796" s="8">
        <v>783</v>
      </c>
      <c r="N1796" s="8">
        <v>31</v>
      </c>
      <c r="O1796" s="8">
        <v>812</v>
      </c>
    </row>
    <row r="1797" spans="2:35" x14ac:dyDescent="0.35">
      <c r="F1797" s="3" t="s">
        <v>11</v>
      </c>
      <c r="G1797" s="8">
        <v>36</v>
      </c>
      <c r="H1797" s="8">
        <v>77</v>
      </c>
      <c r="I1797" s="8">
        <v>119</v>
      </c>
      <c r="J1797" s="8">
        <v>16</v>
      </c>
      <c r="K1797" s="8">
        <v>51</v>
      </c>
      <c r="L1797" s="8">
        <v>67</v>
      </c>
      <c r="M1797" s="8">
        <v>53</v>
      </c>
      <c r="N1797" s="8">
        <v>129</v>
      </c>
      <c r="O1797" s="8">
        <v>184</v>
      </c>
    </row>
    <row r="1798" spans="2:35" x14ac:dyDescent="0.35">
      <c r="D1798" s="3" t="s">
        <v>13</v>
      </c>
      <c r="E1798" s="3" t="s">
        <v>9</v>
      </c>
      <c r="F1798" s="3" t="s">
        <v>10</v>
      </c>
      <c r="G1798" s="8">
        <v>748</v>
      </c>
      <c r="H1798" s="8">
        <v>514</v>
      </c>
      <c r="I1798" s="8">
        <v>1259</v>
      </c>
      <c r="J1798" s="8">
        <v>587</v>
      </c>
      <c r="K1798" s="8">
        <v>438</v>
      </c>
      <c r="L1798" s="8">
        <v>1028</v>
      </c>
      <c r="M1798" s="8">
        <v>1339</v>
      </c>
      <c r="N1798" s="8">
        <v>946</v>
      </c>
      <c r="O1798" s="8">
        <v>2286</v>
      </c>
    </row>
    <row r="1799" spans="2:35" x14ac:dyDescent="0.35">
      <c r="F1799" s="3" t="s">
        <v>11</v>
      </c>
      <c r="G1799" s="8">
        <v>67</v>
      </c>
      <c r="H1799" s="8">
        <v>259</v>
      </c>
      <c r="I1799" s="8">
        <v>327</v>
      </c>
      <c r="J1799" s="8">
        <v>53</v>
      </c>
      <c r="K1799" s="8">
        <v>195</v>
      </c>
      <c r="L1799" s="8">
        <v>251</v>
      </c>
      <c r="M1799" s="8">
        <v>118</v>
      </c>
      <c r="N1799" s="8">
        <v>454</v>
      </c>
      <c r="O1799" s="8">
        <v>574</v>
      </c>
    </row>
    <row r="1800" spans="2:35" x14ac:dyDescent="0.35">
      <c r="E1800" s="3" t="s">
        <v>12</v>
      </c>
      <c r="F1800" s="3" t="s">
        <v>10</v>
      </c>
      <c r="G1800" s="8">
        <v>711</v>
      </c>
      <c r="H1800" s="8">
        <v>1390</v>
      </c>
      <c r="I1800" s="8">
        <v>2098</v>
      </c>
      <c r="J1800" s="8">
        <v>870</v>
      </c>
      <c r="K1800" s="8">
        <v>1422</v>
      </c>
      <c r="L1800" s="8">
        <v>2286</v>
      </c>
      <c r="M1800" s="8">
        <v>1581</v>
      </c>
      <c r="N1800" s="8">
        <v>2811</v>
      </c>
      <c r="O1800" s="8">
        <v>4388</v>
      </c>
    </row>
    <row r="1801" spans="2:35" x14ac:dyDescent="0.35">
      <c r="F1801" s="3" t="s">
        <v>11</v>
      </c>
      <c r="G1801" s="8">
        <v>172</v>
      </c>
      <c r="H1801" s="8">
        <v>1417</v>
      </c>
      <c r="I1801" s="8">
        <v>1587</v>
      </c>
      <c r="J1801" s="8">
        <v>116</v>
      </c>
      <c r="K1801" s="8">
        <v>1345</v>
      </c>
      <c r="L1801" s="8">
        <v>1459</v>
      </c>
      <c r="M1801" s="8">
        <v>281</v>
      </c>
      <c r="N1801" s="8">
        <v>2763</v>
      </c>
      <c r="O1801" s="8">
        <v>3047</v>
      </c>
    </row>
    <row r="1802" spans="2:35" x14ac:dyDescent="0.35">
      <c r="D1802" s="3" t="s">
        <v>3</v>
      </c>
      <c r="E1802" s="3" t="s">
        <v>9</v>
      </c>
      <c r="F1802" s="3" t="s">
        <v>10</v>
      </c>
      <c r="G1802" s="8">
        <v>1840</v>
      </c>
      <c r="H1802" s="8">
        <v>526</v>
      </c>
      <c r="I1802" s="8">
        <v>2359</v>
      </c>
      <c r="J1802" s="8">
        <v>1426</v>
      </c>
      <c r="K1802" s="8">
        <v>452</v>
      </c>
      <c r="L1802" s="8">
        <v>1876</v>
      </c>
      <c r="M1802" s="8">
        <v>3260</v>
      </c>
      <c r="N1802" s="8">
        <v>974</v>
      </c>
      <c r="O1802" s="8">
        <v>4241</v>
      </c>
    </row>
    <row r="1803" spans="2:35" x14ac:dyDescent="0.35">
      <c r="F1803" s="3" t="s">
        <v>11</v>
      </c>
      <c r="G1803" s="8">
        <v>107</v>
      </c>
      <c r="H1803" s="8">
        <v>311</v>
      </c>
      <c r="I1803" s="8">
        <v>413</v>
      </c>
      <c r="J1803" s="8">
        <v>81</v>
      </c>
      <c r="K1803" s="8">
        <v>225</v>
      </c>
      <c r="L1803" s="8">
        <v>301</v>
      </c>
      <c r="M1803" s="8">
        <v>180</v>
      </c>
      <c r="N1803" s="8">
        <v>532</v>
      </c>
      <c r="O1803" s="8">
        <v>717</v>
      </c>
    </row>
    <row r="1804" spans="2:35" x14ac:dyDescent="0.35">
      <c r="E1804" s="3" t="s">
        <v>12</v>
      </c>
      <c r="F1804" s="3" t="s">
        <v>10</v>
      </c>
      <c r="G1804" s="8">
        <v>1075</v>
      </c>
      <c r="H1804" s="8">
        <v>1407</v>
      </c>
      <c r="I1804" s="8">
        <v>2485</v>
      </c>
      <c r="J1804" s="8">
        <v>1287</v>
      </c>
      <c r="K1804" s="8">
        <v>1433</v>
      </c>
      <c r="L1804" s="8">
        <v>2720</v>
      </c>
      <c r="M1804" s="8">
        <v>2358</v>
      </c>
      <c r="N1804" s="8">
        <v>2847</v>
      </c>
      <c r="O1804" s="8">
        <v>5202</v>
      </c>
    </row>
    <row r="1805" spans="2:35" x14ac:dyDescent="0.35">
      <c r="F1805" s="3" t="s">
        <v>11</v>
      </c>
      <c r="G1805" s="8">
        <v>204</v>
      </c>
      <c r="H1805" s="8">
        <v>1498</v>
      </c>
      <c r="I1805" s="8">
        <v>1704</v>
      </c>
      <c r="J1805" s="8">
        <v>128</v>
      </c>
      <c r="K1805" s="8">
        <v>1395</v>
      </c>
      <c r="L1805" s="8">
        <v>1523</v>
      </c>
      <c r="M1805" s="8">
        <v>338</v>
      </c>
      <c r="N1805" s="8">
        <v>2892</v>
      </c>
      <c r="O1805" s="8">
        <v>3227</v>
      </c>
    </row>
    <row r="1806" spans="2:35" x14ac:dyDescent="0.35">
      <c r="B1806" s="3" t="s">
        <v>64</v>
      </c>
      <c r="C1806" s="3" t="s">
        <v>7</v>
      </c>
      <c r="D1806" s="3" t="s">
        <v>8</v>
      </c>
      <c r="E1806" s="3" t="s">
        <v>9</v>
      </c>
      <c r="F1806" s="3" t="s">
        <v>10</v>
      </c>
      <c r="G1806" s="8">
        <v>320</v>
      </c>
      <c r="H1806" s="8">
        <v>0</v>
      </c>
      <c r="I1806" s="8">
        <v>322</v>
      </c>
      <c r="J1806" s="8">
        <v>258</v>
      </c>
      <c r="K1806" s="8">
        <v>4</v>
      </c>
      <c r="L1806" s="8">
        <v>266</v>
      </c>
      <c r="M1806" s="8">
        <v>585</v>
      </c>
      <c r="N1806" s="8">
        <v>7</v>
      </c>
      <c r="O1806" s="8">
        <v>589</v>
      </c>
      <c r="P1806" s="5" t="str">
        <f>B1806</f>
        <v>Moorabool (S)</v>
      </c>
      <c r="Q1806" s="13">
        <f>I1838/SUM(I1838:I1841)*100</f>
        <v>25.406504065040654</v>
      </c>
      <c r="R1806" s="13">
        <f>L1838/SUM(L1838:L1841)*100</f>
        <v>24.597445863409217</v>
      </c>
      <c r="S1806" s="13">
        <f>L1826/SUM(L1826:L1829)*100</f>
        <v>10.9375</v>
      </c>
      <c r="T1806" s="13">
        <f>L1814/SUM(L1814:L1817)*100</f>
        <v>25.173210161662819</v>
      </c>
      <c r="U1806" s="13">
        <f>O1830/SUM(O1830:O1833)*100</f>
        <v>44.893292682926827</v>
      </c>
      <c r="V1806" s="13">
        <f>O1834/SUM(O1834:O1837)*100</f>
        <v>14.430482367247668</v>
      </c>
      <c r="W1806" s="13">
        <f>M1838/SUM(M1838:M1841)*100</f>
        <v>42.166246851385395</v>
      </c>
      <c r="X1806" s="13">
        <f>N1838/SUM(N1838:N1841)*100</f>
        <v>5.8068118369625905</v>
      </c>
      <c r="Y1806" s="13">
        <f>O1838/SUM(O1838:O1841)*100</f>
        <v>25.092936802973973</v>
      </c>
      <c r="AA1806" s="13">
        <f>I1838</f>
        <v>500</v>
      </c>
      <c r="AB1806" s="13">
        <f>L1838</f>
        <v>443</v>
      </c>
      <c r="AC1806" s="13">
        <f>L1826</f>
        <v>7</v>
      </c>
      <c r="AD1806" s="13">
        <f>L1814</f>
        <v>436</v>
      </c>
      <c r="AE1806" s="13">
        <f>O1830</f>
        <v>589</v>
      </c>
      <c r="AF1806" s="13">
        <f>O1834</f>
        <v>356</v>
      </c>
      <c r="AG1806" s="13">
        <f>M1838</f>
        <v>837</v>
      </c>
      <c r="AH1806" s="13">
        <f>N1838</f>
        <v>104</v>
      </c>
      <c r="AI1806" s="13">
        <f>O1838</f>
        <v>945</v>
      </c>
    </row>
    <row r="1807" spans="2:35" x14ac:dyDescent="0.35">
      <c r="F1807" s="3" t="s">
        <v>11</v>
      </c>
      <c r="G1807" s="8">
        <v>36</v>
      </c>
      <c r="H1807" s="8">
        <v>27</v>
      </c>
      <c r="I1807" s="8">
        <v>67</v>
      </c>
      <c r="J1807" s="8">
        <v>16</v>
      </c>
      <c r="K1807" s="8">
        <v>16</v>
      </c>
      <c r="L1807" s="8">
        <v>36</v>
      </c>
      <c r="M1807" s="8">
        <v>51</v>
      </c>
      <c r="N1807" s="8">
        <v>50</v>
      </c>
      <c r="O1807" s="8">
        <v>102</v>
      </c>
    </row>
    <row r="1808" spans="2:35" x14ac:dyDescent="0.35">
      <c r="E1808" s="3" t="s">
        <v>12</v>
      </c>
      <c r="F1808" s="3" t="s">
        <v>10</v>
      </c>
      <c r="G1808" s="8">
        <v>178</v>
      </c>
      <c r="H1808" s="8">
        <v>22</v>
      </c>
      <c r="I1808" s="8">
        <v>204</v>
      </c>
      <c r="J1808" s="8">
        <v>173</v>
      </c>
      <c r="K1808" s="8">
        <v>3</v>
      </c>
      <c r="L1808" s="8">
        <v>179</v>
      </c>
      <c r="M1808" s="8">
        <v>354</v>
      </c>
      <c r="N1808" s="8">
        <v>25</v>
      </c>
      <c r="O1808" s="8">
        <v>377</v>
      </c>
    </row>
    <row r="1809" spans="3:15" x14ac:dyDescent="0.35">
      <c r="F1809" s="3" t="s">
        <v>11</v>
      </c>
      <c r="G1809" s="8">
        <v>67</v>
      </c>
      <c r="H1809" s="8">
        <v>109</v>
      </c>
      <c r="I1809" s="8">
        <v>176</v>
      </c>
      <c r="J1809" s="8">
        <v>16</v>
      </c>
      <c r="K1809" s="8">
        <v>35</v>
      </c>
      <c r="L1809" s="8">
        <v>50</v>
      </c>
      <c r="M1809" s="8">
        <v>79</v>
      </c>
      <c r="N1809" s="8">
        <v>141</v>
      </c>
      <c r="O1809" s="8">
        <v>226</v>
      </c>
    </row>
    <row r="1810" spans="3:15" x14ac:dyDescent="0.35">
      <c r="D1810" s="3" t="s">
        <v>13</v>
      </c>
      <c r="E1810" s="3" t="s">
        <v>9</v>
      </c>
      <c r="F1810" s="3" t="s">
        <v>10</v>
      </c>
      <c r="G1810" s="8">
        <v>125</v>
      </c>
      <c r="H1810" s="8">
        <v>54</v>
      </c>
      <c r="I1810" s="8">
        <v>176</v>
      </c>
      <c r="J1810" s="8">
        <v>131</v>
      </c>
      <c r="K1810" s="8">
        <v>44</v>
      </c>
      <c r="L1810" s="8">
        <v>175</v>
      </c>
      <c r="M1810" s="8">
        <v>256</v>
      </c>
      <c r="N1810" s="8">
        <v>97</v>
      </c>
      <c r="O1810" s="8">
        <v>354</v>
      </c>
    </row>
    <row r="1811" spans="3:15" x14ac:dyDescent="0.35">
      <c r="F1811" s="3" t="s">
        <v>11</v>
      </c>
      <c r="G1811" s="8">
        <v>34</v>
      </c>
      <c r="H1811" s="8">
        <v>80</v>
      </c>
      <c r="I1811" s="8">
        <v>119</v>
      </c>
      <c r="J1811" s="8">
        <v>31</v>
      </c>
      <c r="K1811" s="8">
        <v>50</v>
      </c>
      <c r="L1811" s="8">
        <v>77</v>
      </c>
      <c r="M1811" s="8">
        <v>66</v>
      </c>
      <c r="N1811" s="8">
        <v>135</v>
      </c>
      <c r="O1811" s="8">
        <v>200</v>
      </c>
    </row>
    <row r="1812" spans="3:15" x14ac:dyDescent="0.35">
      <c r="E1812" s="3" t="s">
        <v>12</v>
      </c>
      <c r="F1812" s="3" t="s">
        <v>10</v>
      </c>
      <c r="G1812" s="8">
        <v>184</v>
      </c>
      <c r="H1812" s="8">
        <v>205</v>
      </c>
      <c r="I1812" s="8">
        <v>385</v>
      </c>
      <c r="J1812" s="8">
        <v>215</v>
      </c>
      <c r="K1812" s="8">
        <v>264</v>
      </c>
      <c r="L1812" s="8">
        <v>481</v>
      </c>
      <c r="M1812" s="8">
        <v>399</v>
      </c>
      <c r="N1812" s="8">
        <v>465</v>
      </c>
      <c r="O1812" s="8">
        <v>863</v>
      </c>
    </row>
    <row r="1813" spans="3:15" x14ac:dyDescent="0.35">
      <c r="F1813" s="3" t="s">
        <v>11</v>
      </c>
      <c r="G1813" s="8">
        <v>108</v>
      </c>
      <c r="H1813" s="8">
        <v>413</v>
      </c>
      <c r="I1813" s="8">
        <v>531</v>
      </c>
      <c r="J1813" s="8">
        <v>86</v>
      </c>
      <c r="K1813" s="8">
        <v>383</v>
      </c>
      <c r="L1813" s="8">
        <v>474</v>
      </c>
      <c r="M1813" s="8">
        <v>198</v>
      </c>
      <c r="N1813" s="8">
        <v>802</v>
      </c>
      <c r="O1813" s="8">
        <v>998</v>
      </c>
    </row>
    <row r="1814" spans="3:15" x14ac:dyDescent="0.35">
      <c r="D1814" s="3" t="s">
        <v>3</v>
      </c>
      <c r="E1814" s="3" t="s">
        <v>9</v>
      </c>
      <c r="F1814" s="3" t="s">
        <v>10</v>
      </c>
      <c r="G1814" s="8">
        <v>447</v>
      </c>
      <c r="H1814" s="8">
        <v>53</v>
      </c>
      <c r="I1814" s="8">
        <v>500</v>
      </c>
      <c r="J1814" s="8">
        <v>391</v>
      </c>
      <c r="K1814" s="8">
        <v>49</v>
      </c>
      <c r="L1814" s="8">
        <v>436</v>
      </c>
      <c r="M1814" s="8">
        <v>837</v>
      </c>
      <c r="N1814" s="8">
        <v>100</v>
      </c>
      <c r="O1814" s="8">
        <v>940</v>
      </c>
    </row>
    <row r="1815" spans="3:15" x14ac:dyDescent="0.35">
      <c r="F1815" s="3" t="s">
        <v>11</v>
      </c>
      <c r="G1815" s="8">
        <v>67</v>
      </c>
      <c r="H1815" s="8">
        <v>118</v>
      </c>
      <c r="I1815" s="8">
        <v>181</v>
      </c>
      <c r="J1815" s="8">
        <v>41</v>
      </c>
      <c r="K1815" s="8">
        <v>71</v>
      </c>
      <c r="L1815" s="8">
        <v>113</v>
      </c>
      <c r="M1815" s="8">
        <v>115</v>
      </c>
      <c r="N1815" s="8">
        <v>188</v>
      </c>
      <c r="O1815" s="8">
        <v>299</v>
      </c>
    </row>
    <row r="1816" spans="3:15" x14ac:dyDescent="0.35">
      <c r="E1816" s="3" t="s">
        <v>12</v>
      </c>
      <c r="F1816" s="3" t="s">
        <v>10</v>
      </c>
      <c r="G1816" s="8">
        <v>362</v>
      </c>
      <c r="H1816" s="8">
        <v>225</v>
      </c>
      <c r="I1816" s="8">
        <v>582</v>
      </c>
      <c r="J1816" s="8">
        <v>391</v>
      </c>
      <c r="K1816" s="8">
        <v>273</v>
      </c>
      <c r="L1816" s="8">
        <v>661</v>
      </c>
      <c r="M1816" s="8">
        <v>751</v>
      </c>
      <c r="N1816" s="8">
        <v>493</v>
      </c>
      <c r="O1816" s="8">
        <v>1242</v>
      </c>
    </row>
    <row r="1817" spans="3:15" x14ac:dyDescent="0.35">
      <c r="F1817" s="3" t="s">
        <v>11</v>
      </c>
      <c r="G1817" s="8">
        <v>179</v>
      </c>
      <c r="H1817" s="8">
        <v>526</v>
      </c>
      <c r="I1817" s="8">
        <v>705</v>
      </c>
      <c r="J1817" s="8">
        <v>106</v>
      </c>
      <c r="K1817" s="8">
        <v>420</v>
      </c>
      <c r="L1817" s="8">
        <v>522</v>
      </c>
      <c r="M1817" s="8">
        <v>282</v>
      </c>
      <c r="N1817" s="8">
        <v>947</v>
      </c>
      <c r="O1817" s="8">
        <v>1225</v>
      </c>
    </row>
    <row r="1818" spans="3:15" x14ac:dyDescent="0.35">
      <c r="C1818" s="3" t="s">
        <v>14</v>
      </c>
      <c r="D1818" s="3" t="s">
        <v>8</v>
      </c>
      <c r="E1818" s="3" t="s">
        <v>9</v>
      </c>
      <c r="F1818" s="3" t="s">
        <v>10</v>
      </c>
      <c r="G1818" s="8">
        <v>0</v>
      </c>
      <c r="H1818" s="8">
        <v>0</v>
      </c>
      <c r="I1818" s="8">
        <v>0</v>
      </c>
      <c r="J1818" s="8">
        <v>0</v>
      </c>
      <c r="K1818" s="8">
        <v>0</v>
      </c>
      <c r="L1818" s="8">
        <v>0</v>
      </c>
      <c r="M1818" s="8">
        <v>0</v>
      </c>
      <c r="N1818" s="8">
        <v>0</v>
      </c>
      <c r="O1818" s="8">
        <v>0</v>
      </c>
    </row>
    <row r="1819" spans="3:15" x14ac:dyDescent="0.35">
      <c r="F1819" s="3" t="s">
        <v>11</v>
      </c>
      <c r="G1819" s="8">
        <v>0</v>
      </c>
      <c r="H1819" s="8">
        <v>0</v>
      </c>
      <c r="I1819" s="8">
        <v>0</v>
      </c>
      <c r="J1819" s="8">
        <v>4</v>
      </c>
      <c r="K1819" s="8">
        <v>7</v>
      </c>
      <c r="L1819" s="8">
        <v>7</v>
      </c>
      <c r="M1819" s="8">
        <v>4</v>
      </c>
      <c r="N1819" s="8">
        <v>7</v>
      </c>
      <c r="O1819" s="8">
        <v>7</v>
      </c>
    </row>
    <row r="1820" spans="3:15" x14ac:dyDescent="0.35">
      <c r="E1820" s="3" t="s">
        <v>12</v>
      </c>
      <c r="F1820" s="3" t="s">
        <v>10</v>
      </c>
      <c r="G1820" s="8">
        <v>0</v>
      </c>
      <c r="H1820" s="8">
        <v>0</v>
      </c>
      <c r="I1820" s="8">
        <v>0</v>
      </c>
      <c r="J1820" s="8">
        <v>0</v>
      </c>
      <c r="K1820" s="8">
        <v>0</v>
      </c>
      <c r="L1820" s="8">
        <v>0</v>
      </c>
      <c r="M1820" s="8">
        <v>0</v>
      </c>
      <c r="N1820" s="8">
        <v>0</v>
      </c>
      <c r="O1820" s="8">
        <v>0</v>
      </c>
    </row>
    <row r="1821" spans="3:15" x14ac:dyDescent="0.35">
      <c r="F1821" s="3" t="s">
        <v>11</v>
      </c>
      <c r="G1821" s="8">
        <v>0</v>
      </c>
      <c r="H1821" s="8">
        <v>0</v>
      </c>
      <c r="I1821" s="8">
        <v>0</v>
      </c>
      <c r="J1821" s="8">
        <v>0</v>
      </c>
      <c r="K1821" s="8">
        <v>3</v>
      </c>
      <c r="L1821" s="8">
        <v>3</v>
      </c>
      <c r="M1821" s="8">
        <v>0</v>
      </c>
      <c r="N1821" s="8">
        <v>3</v>
      </c>
      <c r="O1821" s="8">
        <v>3</v>
      </c>
    </row>
    <row r="1822" spans="3:15" x14ac:dyDescent="0.35">
      <c r="D1822" s="3" t="s">
        <v>13</v>
      </c>
      <c r="E1822" s="3" t="s">
        <v>9</v>
      </c>
      <c r="F1822" s="3" t="s">
        <v>10</v>
      </c>
      <c r="G1822" s="8">
        <v>0</v>
      </c>
      <c r="H1822" s="8">
        <v>0</v>
      </c>
      <c r="I1822" s="8">
        <v>0</v>
      </c>
      <c r="J1822" s="8">
        <v>0</v>
      </c>
      <c r="K1822" s="8">
        <v>7</v>
      </c>
      <c r="L1822" s="8">
        <v>7</v>
      </c>
      <c r="M1822" s="8">
        <v>0</v>
      </c>
      <c r="N1822" s="8">
        <v>7</v>
      </c>
      <c r="O1822" s="8">
        <v>7</v>
      </c>
    </row>
    <row r="1823" spans="3:15" x14ac:dyDescent="0.35">
      <c r="F1823" s="3" t="s">
        <v>11</v>
      </c>
      <c r="G1823" s="8">
        <v>0</v>
      </c>
      <c r="H1823" s="8">
        <v>0</v>
      </c>
      <c r="I1823" s="8">
        <v>0</v>
      </c>
      <c r="J1823" s="8">
        <v>0</v>
      </c>
      <c r="K1823" s="8">
        <v>22</v>
      </c>
      <c r="L1823" s="8">
        <v>22</v>
      </c>
      <c r="M1823" s="8">
        <v>0</v>
      </c>
      <c r="N1823" s="8">
        <v>22</v>
      </c>
      <c r="O1823" s="8">
        <v>22</v>
      </c>
    </row>
    <row r="1824" spans="3:15" x14ac:dyDescent="0.35">
      <c r="E1824" s="3" t="s">
        <v>12</v>
      </c>
      <c r="F1824" s="3" t="s">
        <v>10</v>
      </c>
      <c r="G1824" s="8">
        <v>0</v>
      </c>
      <c r="H1824" s="8">
        <v>0</v>
      </c>
      <c r="I1824" s="8">
        <v>0</v>
      </c>
      <c r="J1824" s="8">
        <v>0</v>
      </c>
      <c r="K1824" s="8">
        <v>3</v>
      </c>
      <c r="L1824" s="8">
        <v>3</v>
      </c>
      <c r="M1824" s="8">
        <v>0</v>
      </c>
      <c r="N1824" s="8">
        <v>3</v>
      </c>
      <c r="O1824" s="8">
        <v>3</v>
      </c>
    </row>
    <row r="1825" spans="3:15" x14ac:dyDescent="0.35">
      <c r="F1825" s="3" t="s">
        <v>11</v>
      </c>
      <c r="G1825" s="8">
        <v>0</v>
      </c>
      <c r="H1825" s="8">
        <v>0</v>
      </c>
      <c r="I1825" s="8">
        <v>0</v>
      </c>
      <c r="J1825" s="8">
        <v>0</v>
      </c>
      <c r="K1825" s="8">
        <v>20</v>
      </c>
      <c r="L1825" s="8">
        <v>15</v>
      </c>
      <c r="M1825" s="8">
        <v>0</v>
      </c>
      <c r="N1825" s="8">
        <v>20</v>
      </c>
      <c r="O1825" s="8">
        <v>15</v>
      </c>
    </row>
    <row r="1826" spans="3:15" x14ac:dyDescent="0.35">
      <c r="D1826" s="3" t="s">
        <v>3</v>
      </c>
      <c r="E1826" s="3" t="s">
        <v>9</v>
      </c>
      <c r="F1826" s="3" t="s">
        <v>10</v>
      </c>
      <c r="G1826" s="8">
        <v>0</v>
      </c>
      <c r="H1826" s="8">
        <v>0</v>
      </c>
      <c r="I1826" s="8">
        <v>0</v>
      </c>
      <c r="J1826" s="8">
        <v>0</v>
      </c>
      <c r="K1826" s="8">
        <v>7</v>
      </c>
      <c r="L1826" s="8">
        <v>7</v>
      </c>
      <c r="M1826" s="8">
        <v>0</v>
      </c>
      <c r="N1826" s="8">
        <v>7</v>
      </c>
      <c r="O1826" s="8">
        <v>7</v>
      </c>
    </row>
    <row r="1827" spans="3:15" x14ac:dyDescent="0.35">
      <c r="F1827" s="3" t="s">
        <v>11</v>
      </c>
      <c r="G1827" s="8">
        <v>0</v>
      </c>
      <c r="H1827" s="8">
        <v>0</v>
      </c>
      <c r="I1827" s="8">
        <v>0</v>
      </c>
      <c r="J1827" s="8">
        <v>4</v>
      </c>
      <c r="K1827" s="8">
        <v>31</v>
      </c>
      <c r="L1827" s="8">
        <v>32</v>
      </c>
      <c r="M1827" s="8">
        <v>4</v>
      </c>
      <c r="N1827" s="8">
        <v>31</v>
      </c>
      <c r="O1827" s="8">
        <v>32</v>
      </c>
    </row>
    <row r="1828" spans="3:15" x14ac:dyDescent="0.35">
      <c r="E1828" s="3" t="s">
        <v>12</v>
      </c>
      <c r="F1828" s="3" t="s">
        <v>10</v>
      </c>
      <c r="G1828" s="8">
        <v>0</v>
      </c>
      <c r="H1828" s="8">
        <v>0</v>
      </c>
      <c r="I1828" s="8">
        <v>0</v>
      </c>
      <c r="J1828" s="8">
        <v>0</v>
      </c>
      <c r="K1828" s="8">
        <v>3</v>
      </c>
      <c r="L1828" s="8">
        <v>3</v>
      </c>
      <c r="M1828" s="8">
        <v>0</v>
      </c>
      <c r="N1828" s="8">
        <v>3</v>
      </c>
      <c r="O1828" s="8">
        <v>3</v>
      </c>
    </row>
    <row r="1829" spans="3:15" x14ac:dyDescent="0.35">
      <c r="F1829" s="3" t="s">
        <v>11</v>
      </c>
      <c r="G1829" s="8">
        <v>0</v>
      </c>
      <c r="H1829" s="8">
        <v>0</v>
      </c>
      <c r="I1829" s="8">
        <v>0</v>
      </c>
      <c r="J1829" s="8">
        <v>0</v>
      </c>
      <c r="K1829" s="8">
        <v>24</v>
      </c>
      <c r="L1829" s="8">
        <v>22</v>
      </c>
      <c r="M1829" s="8">
        <v>0</v>
      </c>
      <c r="N1829" s="8">
        <v>24</v>
      </c>
      <c r="O1829" s="8">
        <v>22</v>
      </c>
    </row>
    <row r="1830" spans="3:15" x14ac:dyDescent="0.35">
      <c r="C1830" s="3" t="s">
        <v>3</v>
      </c>
      <c r="D1830" s="3" t="s">
        <v>8</v>
      </c>
      <c r="E1830" s="3" t="s">
        <v>9</v>
      </c>
      <c r="F1830" s="3" t="s">
        <v>10</v>
      </c>
      <c r="G1830" s="8">
        <v>320</v>
      </c>
      <c r="H1830" s="8">
        <v>0</v>
      </c>
      <c r="I1830" s="8">
        <v>322</v>
      </c>
      <c r="J1830" s="8">
        <v>258</v>
      </c>
      <c r="K1830" s="8">
        <v>4</v>
      </c>
      <c r="L1830" s="8">
        <v>266</v>
      </c>
      <c r="M1830" s="8">
        <v>585</v>
      </c>
      <c r="N1830" s="8">
        <v>7</v>
      </c>
      <c r="O1830" s="8">
        <v>589</v>
      </c>
    </row>
    <row r="1831" spans="3:15" x14ac:dyDescent="0.35">
      <c r="F1831" s="3" t="s">
        <v>11</v>
      </c>
      <c r="G1831" s="8">
        <v>36</v>
      </c>
      <c r="H1831" s="8">
        <v>27</v>
      </c>
      <c r="I1831" s="8">
        <v>67</v>
      </c>
      <c r="J1831" s="8">
        <v>19</v>
      </c>
      <c r="K1831" s="8">
        <v>27</v>
      </c>
      <c r="L1831" s="8">
        <v>41</v>
      </c>
      <c r="M1831" s="8">
        <v>51</v>
      </c>
      <c r="N1831" s="8">
        <v>56</v>
      </c>
      <c r="O1831" s="8">
        <v>113</v>
      </c>
    </row>
    <row r="1832" spans="3:15" x14ac:dyDescent="0.35">
      <c r="E1832" s="3" t="s">
        <v>12</v>
      </c>
      <c r="F1832" s="3" t="s">
        <v>10</v>
      </c>
      <c r="G1832" s="8">
        <v>178</v>
      </c>
      <c r="H1832" s="8">
        <v>22</v>
      </c>
      <c r="I1832" s="8">
        <v>204</v>
      </c>
      <c r="J1832" s="8">
        <v>173</v>
      </c>
      <c r="K1832" s="8">
        <v>5</v>
      </c>
      <c r="L1832" s="8">
        <v>180</v>
      </c>
      <c r="M1832" s="8">
        <v>354</v>
      </c>
      <c r="N1832" s="8">
        <v>29</v>
      </c>
      <c r="O1832" s="8">
        <v>381</v>
      </c>
    </row>
    <row r="1833" spans="3:15" x14ac:dyDescent="0.35">
      <c r="F1833" s="3" t="s">
        <v>11</v>
      </c>
      <c r="G1833" s="8">
        <v>67</v>
      </c>
      <c r="H1833" s="8">
        <v>109</v>
      </c>
      <c r="I1833" s="8">
        <v>176</v>
      </c>
      <c r="J1833" s="8">
        <v>16</v>
      </c>
      <c r="K1833" s="8">
        <v>35</v>
      </c>
      <c r="L1833" s="8">
        <v>55</v>
      </c>
      <c r="M1833" s="8">
        <v>79</v>
      </c>
      <c r="N1833" s="8">
        <v>147</v>
      </c>
      <c r="O1833" s="8">
        <v>229</v>
      </c>
    </row>
    <row r="1834" spans="3:15" x14ac:dyDescent="0.35">
      <c r="D1834" s="3" t="s">
        <v>13</v>
      </c>
      <c r="E1834" s="3" t="s">
        <v>9</v>
      </c>
      <c r="F1834" s="3" t="s">
        <v>10</v>
      </c>
      <c r="G1834" s="8">
        <v>125</v>
      </c>
      <c r="H1834" s="8">
        <v>54</v>
      </c>
      <c r="I1834" s="8">
        <v>176</v>
      </c>
      <c r="J1834" s="8">
        <v>131</v>
      </c>
      <c r="K1834" s="8">
        <v>43</v>
      </c>
      <c r="L1834" s="8">
        <v>178</v>
      </c>
      <c r="M1834" s="8">
        <v>256</v>
      </c>
      <c r="N1834" s="8">
        <v>103</v>
      </c>
      <c r="O1834" s="8">
        <v>356</v>
      </c>
    </row>
    <row r="1835" spans="3:15" x14ac:dyDescent="0.35">
      <c r="F1835" s="3" t="s">
        <v>11</v>
      </c>
      <c r="G1835" s="8">
        <v>34</v>
      </c>
      <c r="H1835" s="8">
        <v>80</v>
      </c>
      <c r="I1835" s="8">
        <v>119</v>
      </c>
      <c r="J1835" s="8">
        <v>31</v>
      </c>
      <c r="K1835" s="8">
        <v>76</v>
      </c>
      <c r="L1835" s="8">
        <v>105</v>
      </c>
      <c r="M1835" s="8">
        <v>66</v>
      </c>
      <c r="N1835" s="8">
        <v>161</v>
      </c>
      <c r="O1835" s="8">
        <v>225</v>
      </c>
    </row>
    <row r="1836" spans="3:15" x14ac:dyDescent="0.35">
      <c r="E1836" s="3" t="s">
        <v>12</v>
      </c>
      <c r="F1836" s="3" t="s">
        <v>10</v>
      </c>
      <c r="G1836" s="8">
        <v>184</v>
      </c>
      <c r="H1836" s="8">
        <v>205</v>
      </c>
      <c r="I1836" s="8">
        <v>385</v>
      </c>
      <c r="J1836" s="8">
        <v>215</v>
      </c>
      <c r="K1836" s="8">
        <v>268</v>
      </c>
      <c r="L1836" s="8">
        <v>486</v>
      </c>
      <c r="M1836" s="8">
        <v>399</v>
      </c>
      <c r="N1836" s="8">
        <v>470</v>
      </c>
      <c r="O1836" s="8">
        <v>868</v>
      </c>
    </row>
    <row r="1837" spans="3:15" x14ac:dyDescent="0.35">
      <c r="F1837" s="3" t="s">
        <v>11</v>
      </c>
      <c r="G1837" s="8">
        <v>108</v>
      </c>
      <c r="H1837" s="8">
        <v>413</v>
      </c>
      <c r="I1837" s="8">
        <v>531</v>
      </c>
      <c r="J1837" s="8">
        <v>86</v>
      </c>
      <c r="K1837" s="8">
        <v>403</v>
      </c>
      <c r="L1837" s="8">
        <v>494</v>
      </c>
      <c r="M1837" s="8">
        <v>203</v>
      </c>
      <c r="N1837" s="8">
        <v>817</v>
      </c>
      <c r="O1837" s="8">
        <v>1018</v>
      </c>
    </row>
    <row r="1838" spans="3:15" x14ac:dyDescent="0.35">
      <c r="D1838" s="3" t="s">
        <v>3</v>
      </c>
      <c r="E1838" s="3" t="s">
        <v>9</v>
      </c>
      <c r="F1838" s="3" t="s">
        <v>10</v>
      </c>
      <c r="G1838" s="8">
        <v>447</v>
      </c>
      <c r="H1838" s="8">
        <v>53</v>
      </c>
      <c r="I1838" s="8">
        <v>500</v>
      </c>
      <c r="J1838" s="8">
        <v>391</v>
      </c>
      <c r="K1838" s="8">
        <v>52</v>
      </c>
      <c r="L1838" s="8">
        <v>443</v>
      </c>
      <c r="M1838" s="8">
        <v>837</v>
      </c>
      <c r="N1838" s="8">
        <v>104</v>
      </c>
      <c r="O1838" s="8">
        <v>945</v>
      </c>
    </row>
    <row r="1839" spans="3:15" x14ac:dyDescent="0.35">
      <c r="F1839" s="3" t="s">
        <v>11</v>
      </c>
      <c r="G1839" s="8">
        <v>67</v>
      </c>
      <c r="H1839" s="8">
        <v>118</v>
      </c>
      <c r="I1839" s="8">
        <v>181</v>
      </c>
      <c r="J1839" s="8">
        <v>43</v>
      </c>
      <c r="K1839" s="8">
        <v>100</v>
      </c>
      <c r="L1839" s="8">
        <v>150</v>
      </c>
      <c r="M1839" s="8">
        <v>114</v>
      </c>
      <c r="N1839" s="8">
        <v>217</v>
      </c>
      <c r="O1839" s="8">
        <v>329</v>
      </c>
    </row>
    <row r="1840" spans="3:15" x14ac:dyDescent="0.35">
      <c r="E1840" s="3" t="s">
        <v>12</v>
      </c>
      <c r="F1840" s="3" t="s">
        <v>10</v>
      </c>
      <c r="G1840" s="8">
        <v>362</v>
      </c>
      <c r="H1840" s="8">
        <v>225</v>
      </c>
      <c r="I1840" s="8">
        <v>582</v>
      </c>
      <c r="J1840" s="8">
        <v>391</v>
      </c>
      <c r="K1840" s="8">
        <v>273</v>
      </c>
      <c r="L1840" s="8">
        <v>663</v>
      </c>
      <c r="M1840" s="8">
        <v>751</v>
      </c>
      <c r="N1840" s="8">
        <v>501</v>
      </c>
      <c r="O1840" s="8">
        <v>1246</v>
      </c>
    </row>
    <row r="1841" spans="2:35" x14ac:dyDescent="0.35">
      <c r="F1841" s="3" t="s">
        <v>11</v>
      </c>
      <c r="G1841" s="8">
        <v>179</v>
      </c>
      <c r="H1841" s="8">
        <v>526</v>
      </c>
      <c r="I1841" s="8">
        <v>705</v>
      </c>
      <c r="J1841" s="8">
        <v>101</v>
      </c>
      <c r="K1841" s="8">
        <v>440</v>
      </c>
      <c r="L1841" s="8">
        <v>545</v>
      </c>
      <c r="M1841" s="8">
        <v>283</v>
      </c>
      <c r="N1841" s="8">
        <v>969</v>
      </c>
      <c r="O1841" s="8">
        <v>1246</v>
      </c>
    </row>
    <row r="1842" spans="2:35" x14ac:dyDescent="0.35">
      <c r="B1842" s="3" t="s">
        <v>65</v>
      </c>
      <c r="C1842" s="3" t="s">
        <v>7</v>
      </c>
      <c r="D1842" s="3" t="s">
        <v>8</v>
      </c>
      <c r="E1842" s="3" t="s">
        <v>9</v>
      </c>
      <c r="F1842" s="3" t="s">
        <v>10</v>
      </c>
      <c r="G1842" s="8">
        <v>1164</v>
      </c>
      <c r="H1842" s="8">
        <v>17</v>
      </c>
      <c r="I1842" s="8">
        <v>1178</v>
      </c>
      <c r="J1842" s="8">
        <v>982</v>
      </c>
      <c r="K1842" s="8">
        <v>28</v>
      </c>
      <c r="L1842" s="8">
        <v>1011</v>
      </c>
      <c r="M1842" s="8">
        <v>2142</v>
      </c>
      <c r="N1842" s="8">
        <v>44</v>
      </c>
      <c r="O1842" s="8">
        <v>2186</v>
      </c>
      <c r="P1842" s="5" t="str">
        <f>B1842</f>
        <v>Moreland (C)</v>
      </c>
      <c r="Q1842" s="13">
        <f>I1874/SUM(I1874:I1877)*100</f>
        <v>30.993150684931507</v>
      </c>
      <c r="R1842" s="13">
        <f>L1874/SUM(L1874:L1877)*100</f>
        <v>29.487468954617295</v>
      </c>
      <c r="S1842" s="13">
        <f>L1862/SUM(L1862:L1865)*100</f>
        <v>13.286713286713287</v>
      </c>
      <c r="T1842" s="13">
        <f>L1850/SUM(L1850:L1853)*100</f>
        <v>29.71979788700046</v>
      </c>
      <c r="U1842" s="13">
        <f>O1866/SUM(O1866:O1869)*100</f>
        <v>63.623146263448682</v>
      </c>
      <c r="V1842" s="13">
        <f>O1870/SUM(O1870:O1873)*100</f>
        <v>22.451604169486934</v>
      </c>
      <c r="W1842" s="13">
        <f>M1874/SUM(M1874:M1877)*100</f>
        <v>56.586466165413526</v>
      </c>
      <c r="X1842" s="13">
        <f>N1874/SUM(N1874:N1877)*100</f>
        <v>15.089115763973005</v>
      </c>
      <c r="Y1842" s="13">
        <f>O1874/SUM(O1874:O1877)*100</f>
        <v>30.253254957973962</v>
      </c>
      <c r="AA1842" s="13">
        <f>I1874</f>
        <v>2896</v>
      </c>
      <c r="AB1842" s="13">
        <f>L1874</f>
        <v>2612</v>
      </c>
      <c r="AC1842" s="13">
        <f>L1862</f>
        <v>19</v>
      </c>
      <c r="AD1842" s="13">
        <f>L1850</f>
        <v>2588</v>
      </c>
      <c r="AE1842" s="13">
        <f>O1866</f>
        <v>2188</v>
      </c>
      <c r="AF1842" s="13">
        <f>O1870</f>
        <v>3317</v>
      </c>
      <c r="AG1842" s="13">
        <f>M1874</f>
        <v>3763</v>
      </c>
      <c r="AH1842" s="13">
        <f>N1874</f>
        <v>1744</v>
      </c>
      <c r="AI1842" s="13">
        <f>O1874</f>
        <v>5507</v>
      </c>
    </row>
    <row r="1843" spans="2:35" x14ac:dyDescent="0.35">
      <c r="F1843" s="3" t="s">
        <v>11</v>
      </c>
      <c r="G1843" s="8">
        <v>71</v>
      </c>
      <c r="H1843" s="8">
        <v>100</v>
      </c>
      <c r="I1843" s="8">
        <v>175</v>
      </c>
      <c r="J1843" s="8">
        <v>23</v>
      </c>
      <c r="K1843" s="8">
        <v>41</v>
      </c>
      <c r="L1843" s="8">
        <v>65</v>
      </c>
      <c r="M1843" s="8">
        <v>93</v>
      </c>
      <c r="N1843" s="8">
        <v>150</v>
      </c>
      <c r="O1843" s="8">
        <v>241</v>
      </c>
    </row>
    <row r="1844" spans="2:35" x14ac:dyDescent="0.35">
      <c r="E1844" s="3" t="s">
        <v>12</v>
      </c>
      <c r="F1844" s="3" t="s">
        <v>10</v>
      </c>
      <c r="G1844" s="8">
        <v>340</v>
      </c>
      <c r="H1844" s="8">
        <v>36</v>
      </c>
      <c r="I1844" s="8">
        <v>379</v>
      </c>
      <c r="J1844" s="8">
        <v>369</v>
      </c>
      <c r="K1844" s="8">
        <v>22</v>
      </c>
      <c r="L1844" s="8">
        <v>388</v>
      </c>
      <c r="M1844" s="8">
        <v>712</v>
      </c>
      <c r="N1844" s="8">
        <v>54</v>
      </c>
      <c r="O1844" s="8">
        <v>769</v>
      </c>
    </row>
    <row r="1845" spans="2:35" x14ac:dyDescent="0.35">
      <c r="F1845" s="3" t="s">
        <v>11</v>
      </c>
      <c r="G1845" s="8">
        <v>39</v>
      </c>
      <c r="H1845" s="8">
        <v>121</v>
      </c>
      <c r="I1845" s="8">
        <v>160</v>
      </c>
      <c r="J1845" s="8">
        <v>9</v>
      </c>
      <c r="K1845" s="8">
        <v>47</v>
      </c>
      <c r="L1845" s="8">
        <v>60</v>
      </c>
      <c r="M1845" s="8">
        <v>49</v>
      </c>
      <c r="N1845" s="8">
        <v>165</v>
      </c>
      <c r="O1845" s="8">
        <v>214</v>
      </c>
    </row>
    <row r="1846" spans="2:35" x14ac:dyDescent="0.35">
      <c r="D1846" s="3" t="s">
        <v>13</v>
      </c>
      <c r="E1846" s="3" t="s">
        <v>9</v>
      </c>
      <c r="F1846" s="3" t="s">
        <v>10</v>
      </c>
      <c r="G1846" s="8">
        <v>850</v>
      </c>
      <c r="H1846" s="8">
        <v>870</v>
      </c>
      <c r="I1846" s="8">
        <v>1717</v>
      </c>
      <c r="J1846" s="8">
        <v>765</v>
      </c>
      <c r="K1846" s="8">
        <v>812</v>
      </c>
      <c r="L1846" s="8">
        <v>1584</v>
      </c>
      <c r="M1846" s="8">
        <v>1618</v>
      </c>
      <c r="N1846" s="8">
        <v>1679</v>
      </c>
      <c r="O1846" s="8">
        <v>3297</v>
      </c>
    </row>
    <row r="1847" spans="2:35" x14ac:dyDescent="0.35">
      <c r="F1847" s="3" t="s">
        <v>11</v>
      </c>
      <c r="G1847" s="8">
        <v>129</v>
      </c>
      <c r="H1847" s="8">
        <v>475</v>
      </c>
      <c r="I1847" s="8">
        <v>604</v>
      </c>
      <c r="J1847" s="8">
        <v>79</v>
      </c>
      <c r="K1847" s="8">
        <v>350</v>
      </c>
      <c r="L1847" s="8">
        <v>425</v>
      </c>
      <c r="M1847" s="8">
        <v>207</v>
      </c>
      <c r="N1847" s="8">
        <v>817</v>
      </c>
      <c r="O1847" s="8">
        <v>1028</v>
      </c>
    </row>
    <row r="1848" spans="2:35" x14ac:dyDescent="0.35">
      <c r="E1848" s="3" t="s">
        <v>12</v>
      </c>
      <c r="F1848" s="3" t="s">
        <v>10</v>
      </c>
      <c r="G1848" s="8">
        <v>684</v>
      </c>
      <c r="H1848" s="8">
        <v>2176</v>
      </c>
      <c r="I1848" s="8">
        <v>2858</v>
      </c>
      <c r="J1848" s="8">
        <v>819</v>
      </c>
      <c r="K1848" s="8">
        <v>2292</v>
      </c>
      <c r="L1848" s="8">
        <v>3111</v>
      </c>
      <c r="M1848" s="8">
        <v>1504</v>
      </c>
      <c r="N1848" s="8">
        <v>4474</v>
      </c>
      <c r="O1848" s="8">
        <v>5971</v>
      </c>
    </row>
    <row r="1849" spans="2:35" x14ac:dyDescent="0.35">
      <c r="F1849" s="3" t="s">
        <v>11</v>
      </c>
      <c r="G1849" s="8">
        <v>198</v>
      </c>
      <c r="H1849" s="8">
        <v>2080</v>
      </c>
      <c r="I1849" s="8">
        <v>2277</v>
      </c>
      <c r="J1849" s="8">
        <v>135</v>
      </c>
      <c r="K1849" s="8">
        <v>1953</v>
      </c>
      <c r="L1849" s="8">
        <v>2082</v>
      </c>
      <c r="M1849" s="8">
        <v>326</v>
      </c>
      <c r="N1849" s="8">
        <v>4029</v>
      </c>
      <c r="O1849" s="8">
        <v>4356</v>
      </c>
    </row>
    <row r="1850" spans="2:35" x14ac:dyDescent="0.35">
      <c r="D1850" s="3" t="s">
        <v>3</v>
      </c>
      <c r="E1850" s="3" t="s">
        <v>9</v>
      </c>
      <c r="F1850" s="3" t="s">
        <v>10</v>
      </c>
      <c r="G1850" s="8">
        <v>2007</v>
      </c>
      <c r="H1850" s="8">
        <v>881</v>
      </c>
      <c r="I1850" s="8">
        <v>2896</v>
      </c>
      <c r="J1850" s="8">
        <v>1752</v>
      </c>
      <c r="K1850" s="8">
        <v>841</v>
      </c>
      <c r="L1850" s="8">
        <v>2588</v>
      </c>
      <c r="M1850" s="8">
        <v>3763</v>
      </c>
      <c r="N1850" s="8">
        <v>1724</v>
      </c>
      <c r="O1850" s="8">
        <v>5485</v>
      </c>
    </row>
    <row r="1851" spans="2:35" x14ac:dyDescent="0.35">
      <c r="F1851" s="3" t="s">
        <v>11</v>
      </c>
      <c r="G1851" s="8">
        <v>203</v>
      </c>
      <c r="H1851" s="8">
        <v>574</v>
      </c>
      <c r="I1851" s="8">
        <v>779</v>
      </c>
      <c r="J1851" s="8">
        <v>96</v>
      </c>
      <c r="K1851" s="8">
        <v>392</v>
      </c>
      <c r="L1851" s="8">
        <v>490</v>
      </c>
      <c r="M1851" s="8">
        <v>304</v>
      </c>
      <c r="N1851" s="8">
        <v>967</v>
      </c>
      <c r="O1851" s="8">
        <v>1266</v>
      </c>
    </row>
    <row r="1852" spans="2:35" x14ac:dyDescent="0.35">
      <c r="E1852" s="3" t="s">
        <v>12</v>
      </c>
      <c r="F1852" s="3" t="s">
        <v>10</v>
      </c>
      <c r="G1852" s="8">
        <v>1025</v>
      </c>
      <c r="H1852" s="8">
        <v>2215</v>
      </c>
      <c r="I1852" s="8">
        <v>3236</v>
      </c>
      <c r="J1852" s="8">
        <v>1187</v>
      </c>
      <c r="K1852" s="8">
        <v>2312</v>
      </c>
      <c r="L1852" s="8">
        <v>3497</v>
      </c>
      <c r="M1852" s="8">
        <v>2208</v>
      </c>
      <c r="N1852" s="8">
        <v>4525</v>
      </c>
      <c r="O1852" s="8">
        <v>6737</v>
      </c>
    </row>
    <row r="1853" spans="2:35" x14ac:dyDescent="0.35">
      <c r="F1853" s="3" t="s">
        <v>11</v>
      </c>
      <c r="G1853" s="8">
        <v>237</v>
      </c>
      <c r="H1853" s="8">
        <v>2203</v>
      </c>
      <c r="I1853" s="8">
        <v>2433</v>
      </c>
      <c r="J1853" s="8">
        <v>141</v>
      </c>
      <c r="K1853" s="8">
        <v>1999</v>
      </c>
      <c r="L1853" s="8">
        <v>2133</v>
      </c>
      <c r="M1853" s="8">
        <v>379</v>
      </c>
      <c r="N1853" s="8">
        <v>4195</v>
      </c>
      <c r="O1853" s="8">
        <v>4570</v>
      </c>
    </row>
    <row r="1854" spans="2:35" x14ac:dyDescent="0.35">
      <c r="C1854" s="3" t="s">
        <v>14</v>
      </c>
      <c r="D1854" s="3" t="s">
        <v>8</v>
      </c>
      <c r="E1854" s="3" t="s">
        <v>9</v>
      </c>
      <c r="F1854" s="3" t="s">
        <v>10</v>
      </c>
      <c r="G1854" s="8">
        <v>0</v>
      </c>
      <c r="H1854" s="8">
        <v>0</v>
      </c>
      <c r="I1854" s="8">
        <v>0</v>
      </c>
      <c r="J1854" s="8">
        <v>0</v>
      </c>
      <c r="K1854" s="8">
        <v>3</v>
      </c>
      <c r="L1854" s="8">
        <v>3</v>
      </c>
      <c r="M1854" s="8">
        <v>0</v>
      </c>
      <c r="N1854" s="8">
        <v>3</v>
      </c>
      <c r="O1854" s="8">
        <v>3</v>
      </c>
    </row>
    <row r="1855" spans="2:35" x14ac:dyDescent="0.35">
      <c r="F1855" s="3" t="s">
        <v>11</v>
      </c>
      <c r="G1855" s="8">
        <v>0</v>
      </c>
      <c r="H1855" s="8">
        <v>0</v>
      </c>
      <c r="I1855" s="8">
        <v>0</v>
      </c>
      <c r="J1855" s="8">
        <v>0</v>
      </c>
      <c r="K1855" s="8">
        <v>21</v>
      </c>
      <c r="L1855" s="8">
        <v>23</v>
      </c>
      <c r="M1855" s="8">
        <v>0</v>
      </c>
      <c r="N1855" s="8">
        <v>21</v>
      </c>
      <c r="O1855" s="8">
        <v>23</v>
      </c>
    </row>
    <row r="1856" spans="2:35" x14ac:dyDescent="0.35">
      <c r="E1856" s="3" t="s">
        <v>12</v>
      </c>
      <c r="F1856" s="3" t="s">
        <v>10</v>
      </c>
      <c r="G1856" s="8">
        <v>0</v>
      </c>
      <c r="H1856" s="8">
        <v>0</v>
      </c>
      <c r="I1856" s="8">
        <v>0</v>
      </c>
      <c r="J1856" s="8">
        <v>0</v>
      </c>
      <c r="K1856" s="8">
        <v>3</v>
      </c>
      <c r="L1856" s="8">
        <v>3</v>
      </c>
      <c r="M1856" s="8">
        <v>0</v>
      </c>
      <c r="N1856" s="8">
        <v>3</v>
      </c>
      <c r="O1856" s="8">
        <v>3</v>
      </c>
    </row>
    <row r="1857" spans="3:15" x14ac:dyDescent="0.35">
      <c r="F1857" s="3" t="s">
        <v>11</v>
      </c>
      <c r="G1857" s="8">
        <v>0</v>
      </c>
      <c r="H1857" s="8">
        <v>0</v>
      </c>
      <c r="I1857" s="8">
        <v>0</v>
      </c>
      <c r="J1857" s="8">
        <v>0</v>
      </c>
      <c r="K1857" s="8">
        <v>3</v>
      </c>
      <c r="L1857" s="8">
        <v>0</v>
      </c>
      <c r="M1857" s="8">
        <v>0</v>
      </c>
      <c r="N1857" s="8">
        <v>3</v>
      </c>
      <c r="O1857" s="8">
        <v>0</v>
      </c>
    </row>
    <row r="1858" spans="3:15" x14ac:dyDescent="0.35">
      <c r="D1858" s="3" t="s">
        <v>13</v>
      </c>
      <c r="E1858" s="3" t="s">
        <v>9</v>
      </c>
      <c r="F1858" s="3" t="s">
        <v>10</v>
      </c>
      <c r="G1858" s="8">
        <v>0</v>
      </c>
      <c r="H1858" s="8">
        <v>0</v>
      </c>
      <c r="I1858" s="8">
        <v>0</v>
      </c>
      <c r="J1858" s="8">
        <v>0</v>
      </c>
      <c r="K1858" s="8">
        <v>15</v>
      </c>
      <c r="L1858" s="8">
        <v>15</v>
      </c>
      <c r="M1858" s="8">
        <v>0</v>
      </c>
      <c r="N1858" s="8">
        <v>15</v>
      </c>
      <c r="O1858" s="8">
        <v>15</v>
      </c>
    </row>
    <row r="1859" spans="3:15" x14ac:dyDescent="0.35">
      <c r="F1859" s="3" t="s">
        <v>11</v>
      </c>
      <c r="G1859" s="8">
        <v>0</v>
      </c>
      <c r="H1859" s="8">
        <v>0</v>
      </c>
      <c r="I1859" s="8">
        <v>0</v>
      </c>
      <c r="J1859" s="8">
        <v>0</v>
      </c>
      <c r="K1859" s="8">
        <v>67</v>
      </c>
      <c r="L1859" s="8">
        <v>69</v>
      </c>
      <c r="M1859" s="8">
        <v>0</v>
      </c>
      <c r="N1859" s="8">
        <v>67</v>
      </c>
      <c r="O1859" s="8">
        <v>69</v>
      </c>
    </row>
    <row r="1860" spans="3:15" x14ac:dyDescent="0.35">
      <c r="E1860" s="3" t="s">
        <v>12</v>
      </c>
      <c r="F1860" s="3" t="s">
        <v>10</v>
      </c>
      <c r="G1860" s="8">
        <v>0</v>
      </c>
      <c r="H1860" s="8">
        <v>0</v>
      </c>
      <c r="I1860" s="8">
        <v>0</v>
      </c>
      <c r="J1860" s="8">
        <v>0</v>
      </c>
      <c r="K1860" s="8">
        <v>5</v>
      </c>
      <c r="L1860" s="8">
        <v>5</v>
      </c>
      <c r="M1860" s="8">
        <v>0</v>
      </c>
      <c r="N1860" s="8">
        <v>5</v>
      </c>
      <c r="O1860" s="8">
        <v>5</v>
      </c>
    </row>
    <row r="1861" spans="3:15" x14ac:dyDescent="0.35">
      <c r="F1861" s="3" t="s">
        <v>11</v>
      </c>
      <c r="G1861" s="8">
        <v>0</v>
      </c>
      <c r="H1861" s="8">
        <v>0</v>
      </c>
      <c r="I1861" s="8">
        <v>0</v>
      </c>
      <c r="J1861" s="8">
        <v>0</v>
      </c>
      <c r="K1861" s="8">
        <v>23</v>
      </c>
      <c r="L1861" s="8">
        <v>23</v>
      </c>
      <c r="M1861" s="8">
        <v>0</v>
      </c>
      <c r="N1861" s="8">
        <v>23</v>
      </c>
      <c r="O1861" s="8">
        <v>23</v>
      </c>
    </row>
    <row r="1862" spans="3:15" x14ac:dyDescent="0.35">
      <c r="D1862" s="3" t="s">
        <v>3</v>
      </c>
      <c r="E1862" s="3" t="s">
        <v>9</v>
      </c>
      <c r="F1862" s="3" t="s">
        <v>10</v>
      </c>
      <c r="G1862" s="8">
        <v>0</v>
      </c>
      <c r="H1862" s="8">
        <v>0</v>
      </c>
      <c r="I1862" s="8">
        <v>0</v>
      </c>
      <c r="J1862" s="8">
        <v>0</v>
      </c>
      <c r="K1862" s="8">
        <v>19</v>
      </c>
      <c r="L1862" s="8">
        <v>19</v>
      </c>
      <c r="M1862" s="8">
        <v>0</v>
      </c>
      <c r="N1862" s="8">
        <v>19</v>
      </c>
      <c r="O1862" s="8">
        <v>19</v>
      </c>
    </row>
    <row r="1863" spans="3:15" x14ac:dyDescent="0.35">
      <c r="F1863" s="3" t="s">
        <v>11</v>
      </c>
      <c r="G1863" s="8">
        <v>0</v>
      </c>
      <c r="H1863" s="8">
        <v>0</v>
      </c>
      <c r="I1863" s="8">
        <v>0</v>
      </c>
      <c r="J1863" s="8">
        <v>4</v>
      </c>
      <c r="K1863" s="8">
        <v>91</v>
      </c>
      <c r="L1863" s="8">
        <v>91</v>
      </c>
      <c r="M1863" s="8">
        <v>4</v>
      </c>
      <c r="N1863" s="8">
        <v>91</v>
      </c>
      <c r="O1863" s="8">
        <v>91</v>
      </c>
    </row>
    <row r="1864" spans="3:15" x14ac:dyDescent="0.35">
      <c r="E1864" s="3" t="s">
        <v>12</v>
      </c>
      <c r="F1864" s="3" t="s">
        <v>10</v>
      </c>
      <c r="G1864" s="8">
        <v>0</v>
      </c>
      <c r="H1864" s="8">
        <v>0</v>
      </c>
      <c r="I1864" s="8">
        <v>0</v>
      </c>
      <c r="J1864" s="8">
        <v>0</v>
      </c>
      <c r="K1864" s="8">
        <v>7</v>
      </c>
      <c r="L1864" s="8">
        <v>7</v>
      </c>
      <c r="M1864" s="8">
        <v>0</v>
      </c>
      <c r="N1864" s="8">
        <v>7</v>
      </c>
      <c r="O1864" s="8">
        <v>7</v>
      </c>
    </row>
    <row r="1865" spans="3:15" x14ac:dyDescent="0.35">
      <c r="F1865" s="3" t="s">
        <v>11</v>
      </c>
      <c r="G1865" s="8">
        <v>0</v>
      </c>
      <c r="H1865" s="8">
        <v>0</v>
      </c>
      <c r="I1865" s="8">
        <v>0</v>
      </c>
      <c r="J1865" s="8">
        <v>0</v>
      </c>
      <c r="K1865" s="8">
        <v>21</v>
      </c>
      <c r="L1865" s="8">
        <v>26</v>
      </c>
      <c r="M1865" s="8">
        <v>0</v>
      </c>
      <c r="N1865" s="8">
        <v>21</v>
      </c>
      <c r="O1865" s="8">
        <v>26</v>
      </c>
    </row>
    <row r="1866" spans="3:15" x14ac:dyDescent="0.35">
      <c r="C1866" s="3" t="s">
        <v>3</v>
      </c>
      <c r="D1866" s="3" t="s">
        <v>8</v>
      </c>
      <c r="E1866" s="3" t="s">
        <v>9</v>
      </c>
      <c r="F1866" s="3" t="s">
        <v>10</v>
      </c>
      <c r="G1866" s="8">
        <v>1164</v>
      </c>
      <c r="H1866" s="8">
        <v>17</v>
      </c>
      <c r="I1866" s="8">
        <v>1178</v>
      </c>
      <c r="J1866" s="8">
        <v>982</v>
      </c>
      <c r="K1866" s="8">
        <v>29</v>
      </c>
      <c r="L1866" s="8">
        <v>1012</v>
      </c>
      <c r="M1866" s="8">
        <v>2142</v>
      </c>
      <c r="N1866" s="8">
        <v>49</v>
      </c>
      <c r="O1866" s="8">
        <v>2188</v>
      </c>
    </row>
    <row r="1867" spans="3:15" x14ac:dyDescent="0.35">
      <c r="F1867" s="3" t="s">
        <v>11</v>
      </c>
      <c r="G1867" s="8">
        <v>71</v>
      </c>
      <c r="H1867" s="8">
        <v>100</v>
      </c>
      <c r="I1867" s="8">
        <v>175</v>
      </c>
      <c r="J1867" s="8">
        <v>18</v>
      </c>
      <c r="K1867" s="8">
        <v>67</v>
      </c>
      <c r="L1867" s="8">
        <v>90</v>
      </c>
      <c r="M1867" s="8">
        <v>99</v>
      </c>
      <c r="N1867" s="8">
        <v>172</v>
      </c>
      <c r="O1867" s="8">
        <v>265</v>
      </c>
    </row>
    <row r="1868" spans="3:15" x14ac:dyDescent="0.35">
      <c r="E1868" s="3" t="s">
        <v>12</v>
      </c>
      <c r="F1868" s="3" t="s">
        <v>10</v>
      </c>
      <c r="G1868" s="8">
        <v>340</v>
      </c>
      <c r="H1868" s="8">
        <v>36</v>
      </c>
      <c r="I1868" s="8">
        <v>379</v>
      </c>
      <c r="J1868" s="8">
        <v>369</v>
      </c>
      <c r="K1868" s="8">
        <v>22</v>
      </c>
      <c r="L1868" s="8">
        <v>394</v>
      </c>
      <c r="M1868" s="8">
        <v>712</v>
      </c>
      <c r="N1868" s="8">
        <v>58</v>
      </c>
      <c r="O1868" s="8">
        <v>770</v>
      </c>
    </row>
    <row r="1869" spans="3:15" x14ac:dyDescent="0.35">
      <c r="F1869" s="3" t="s">
        <v>11</v>
      </c>
      <c r="G1869" s="8">
        <v>39</v>
      </c>
      <c r="H1869" s="8">
        <v>121</v>
      </c>
      <c r="I1869" s="8">
        <v>160</v>
      </c>
      <c r="J1869" s="8">
        <v>13</v>
      </c>
      <c r="K1869" s="8">
        <v>49</v>
      </c>
      <c r="L1869" s="8">
        <v>60</v>
      </c>
      <c r="M1869" s="8">
        <v>52</v>
      </c>
      <c r="N1869" s="8">
        <v>169</v>
      </c>
      <c r="O1869" s="8">
        <v>216</v>
      </c>
    </row>
    <row r="1870" spans="3:15" x14ac:dyDescent="0.35">
      <c r="D1870" s="3" t="s">
        <v>13</v>
      </c>
      <c r="E1870" s="3" t="s">
        <v>9</v>
      </c>
      <c r="F1870" s="3" t="s">
        <v>10</v>
      </c>
      <c r="G1870" s="8">
        <v>850</v>
      </c>
      <c r="H1870" s="8">
        <v>870</v>
      </c>
      <c r="I1870" s="8">
        <v>1717</v>
      </c>
      <c r="J1870" s="8">
        <v>765</v>
      </c>
      <c r="K1870" s="8">
        <v>834</v>
      </c>
      <c r="L1870" s="8">
        <v>1599</v>
      </c>
      <c r="M1870" s="8">
        <v>1618</v>
      </c>
      <c r="N1870" s="8">
        <v>1697</v>
      </c>
      <c r="O1870" s="8">
        <v>3317</v>
      </c>
    </row>
    <row r="1871" spans="3:15" x14ac:dyDescent="0.35">
      <c r="F1871" s="3" t="s">
        <v>11</v>
      </c>
      <c r="G1871" s="8">
        <v>129</v>
      </c>
      <c r="H1871" s="8">
        <v>475</v>
      </c>
      <c r="I1871" s="8">
        <v>604</v>
      </c>
      <c r="J1871" s="8">
        <v>77</v>
      </c>
      <c r="K1871" s="8">
        <v>417</v>
      </c>
      <c r="L1871" s="8">
        <v>492</v>
      </c>
      <c r="M1871" s="8">
        <v>213</v>
      </c>
      <c r="N1871" s="8">
        <v>886</v>
      </c>
      <c r="O1871" s="8">
        <v>1100</v>
      </c>
    </row>
    <row r="1872" spans="3:15" x14ac:dyDescent="0.35">
      <c r="E1872" s="3" t="s">
        <v>12</v>
      </c>
      <c r="F1872" s="3" t="s">
        <v>10</v>
      </c>
      <c r="G1872" s="8">
        <v>684</v>
      </c>
      <c r="H1872" s="8">
        <v>2176</v>
      </c>
      <c r="I1872" s="8">
        <v>2858</v>
      </c>
      <c r="J1872" s="8">
        <v>819</v>
      </c>
      <c r="K1872" s="8">
        <v>2299</v>
      </c>
      <c r="L1872" s="8">
        <v>3119</v>
      </c>
      <c r="M1872" s="8">
        <v>1504</v>
      </c>
      <c r="N1872" s="8">
        <v>4478</v>
      </c>
      <c r="O1872" s="8">
        <v>5979</v>
      </c>
    </row>
    <row r="1873" spans="2:35" x14ac:dyDescent="0.35">
      <c r="F1873" s="3" t="s">
        <v>11</v>
      </c>
      <c r="G1873" s="8">
        <v>198</v>
      </c>
      <c r="H1873" s="8">
        <v>2080</v>
      </c>
      <c r="I1873" s="8">
        <v>2277</v>
      </c>
      <c r="J1873" s="8">
        <v>135</v>
      </c>
      <c r="K1873" s="8">
        <v>1971</v>
      </c>
      <c r="L1873" s="8">
        <v>2106</v>
      </c>
      <c r="M1873" s="8">
        <v>326</v>
      </c>
      <c r="N1873" s="8">
        <v>4055</v>
      </c>
      <c r="O1873" s="8">
        <v>4378</v>
      </c>
    </row>
    <row r="1874" spans="2:35" x14ac:dyDescent="0.35">
      <c r="D1874" s="3" t="s">
        <v>3</v>
      </c>
      <c r="E1874" s="3" t="s">
        <v>9</v>
      </c>
      <c r="F1874" s="3" t="s">
        <v>10</v>
      </c>
      <c r="G1874" s="8">
        <v>2007</v>
      </c>
      <c r="H1874" s="8">
        <v>881</v>
      </c>
      <c r="I1874" s="8">
        <v>2896</v>
      </c>
      <c r="J1874" s="8">
        <v>1752</v>
      </c>
      <c r="K1874" s="8">
        <v>861</v>
      </c>
      <c r="L1874" s="8">
        <v>2612</v>
      </c>
      <c r="M1874" s="8">
        <v>3763</v>
      </c>
      <c r="N1874" s="8">
        <v>1744</v>
      </c>
      <c r="O1874" s="8">
        <v>5507</v>
      </c>
    </row>
    <row r="1875" spans="2:35" x14ac:dyDescent="0.35">
      <c r="F1875" s="3" t="s">
        <v>11</v>
      </c>
      <c r="G1875" s="8">
        <v>203</v>
      </c>
      <c r="H1875" s="8">
        <v>574</v>
      </c>
      <c r="I1875" s="8">
        <v>779</v>
      </c>
      <c r="J1875" s="8">
        <v>101</v>
      </c>
      <c r="K1875" s="8">
        <v>479</v>
      </c>
      <c r="L1875" s="8">
        <v>579</v>
      </c>
      <c r="M1875" s="8">
        <v>305</v>
      </c>
      <c r="N1875" s="8">
        <v>1056</v>
      </c>
      <c r="O1875" s="8">
        <v>1360</v>
      </c>
    </row>
    <row r="1876" spans="2:35" x14ac:dyDescent="0.35">
      <c r="E1876" s="3" t="s">
        <v>12</v>
      </c>
      <c r="F1876" s="3" t="s">
        <v>10</v>
      </c>
      <c r="G1876" s="8">
        <v>1025</v>
      </c>
      <c r="H1876" s="8">
        <v>2215</v>
      </c>
      <c r="I1876" s="8">
        <v>3236</v>
      </c>
      <c r="J1876" s="8">
        <v>1187</v>
      </c>
      <c r="K1876" s="8">
        <v>2324</v>
      </c>
      <c r="L1876" s="8">
        <v>3509</v>
      </c>
      <c r="M1876" s="8">
        <v>2208</v>
      </c>
      <c r="N1876" s="8">
        <v>4535</v>
      </c>
      <c r="O1876" s="8">
        <v>6742</v>
      </c>
    </row>
    <row r="1877" spans="2:35" x14ac:dyDescent="0.35">
      <c r="F1877" s="3" t="s">
        <v>11</v>
      </c>
      <c r="G1877" s="8">
        <v>237</v>
      </c>
      <c r="H1877" s="8">
        <v>2203</v>
      </c>
      <c r="I1877" s="8">
        <v>2433</v>
      </c>
      <c r="J1877" s="8">
        <v>141</v>
      </c>
      <c r="K1877" s="8">
        <v>2020</v>
      </c>
      <c r="L1877" s="8">
        <v>2158</v>
      </c>
      <c r="M1877" s="8">
        <v>374</v>
      </c>
      <c r="N1877" s="8">
        <v>4223</v>
      </c>
      <c r="O1877" s="8">
        <v>4594</v>
      </c>
    </row>
    <row r="1878" spans="2:35" x14ac:dyDescent="0.35">
      <c r="B1878" s="3" t="s">
        <v>66</v>
      </c>
      <c r="C1878" s="3" t="s">
        <v>7</v>
      </c>
      <c r="D1878" s="3" t="s">
        <v>8</v>
      </c>
      <c r="E1878" s="3" t="s">
        <v>9</v>
      </c>
      <c r="F1878" s="3" t="s">
        <v>10</v>
      </c>
      <c r="G1878" s="8">
        <v>1426</v>
      </c>
      <c r="H1878" s="8">
        <v>9</v>
      </c>
      <c r="I1878" s="8">
        <v>1435</v>
      </c>
      <c r="J1878" s="8">
        <v>1141</v>
      </c>
      <c r="K1878" s="8">
        <v>7</v>
      </c>
      <c r="L1878" s="8">
        <v>1149</v>
      </c>
      <c r="M1878" s="8">
        <v>2563</v>
      </c>
      <c r="N1878" s="8">
        <v>23</v>
      </c>
      <c r="O1878" s="8">
        <v>2585</v>
      </c>
      <c r="P1878" s="5" t="str">
        <f>B1878</f>
        <v>Mornington Peninsula (S)</v>
      </c>
      <c r="Q1878" s="13">
        <f>I1910/SUM(I1910:I1913)*100</f>
        <v>26.109415355717303</v>
      </c>
      <c r="R1878" s="13">
        <f>L1910/SUM(L1910:L1913)*100</f>
        <v>25.006802721088434</v>
      </c>
      <c r="S1878" s="13">
        <f>L1898/SUM(L1898:L1901)*100</f>
        <v>11.398963730569948</v>
      </c>
      <c r="T1878" s="13">
        <f>L1886/SUM(L1886:L1889)*100</f>
        <v>25.460636515912899</v>
      </c>
      <c r="U1878" s="13">
        <f>O1902/SUM(O1902:O1905)*100</f>
        <v>49.248620886437131</v>
      </c>
      <c r="V1878" s="13">
        <f>O1906/SUM(O1906:O1909)*100</f>
        <v>13.911157219654816</v>
      </c>
      <c r="W1878" s="13">
        <f>M1910/SUM(M1910:M1913)*100</f>
        <v>41.130316124630426</v>
      </c>
      <c r="X1878" s="13">
        <f>N1910/SUM(N1910:N1913)*100</f>
        <v>6.2765055131467351</v>
      </c>
      <c r="Y1878" s="13">
        <f>O1910/SUM(O1910:O1913)*100</f>
        <v>25.612444108571069</v>
      </c>
      <c r="AA1878" s="13">
        <f>I1910</f>
        <v>2224</v>
      </c>
      <c r="AB1878" s="13">
        <f>L1910</f>
        <v>1838</v>
      </c>
      <c r="AC1878" s="13">
        <f>L1898</f>
        <v>22</v>
      </c>
      <c r="AD1878" s="13">
        <f>L1886</f>
        <v>1824</v>
      </c>
      <c r="AE1878" s="13">
        <f>O1902</f>
        <v>2589</v>
      </c>
      <c r="AF1878" s="13">
        <f>O1906</f>
        <v>1475</v>
      </c>
      <c r="AG1878" s="13">
        <f>M1910</f>
        <v>3617</v>
      </c>
      <c r="AH1878" s="13">
        <f>N1910</f>
        <v>444</v>
      </c>
      <c r="AI1878" s="13">
        <f>O1910</f>
        <v>4067</v>
      </c>
    </row>
    <row r="1879" spans="2:35" x14ac:dyDescent="0.35">
      <c r="F1879" s="3" t="s">
        <v>11</v>
      </c>
      <c r="G1879" s="8">
        <v>125</v>
      </c>
      <c r="H1879" s="8">
        <v>115</v>
      </c>
      <c r="I1879" s="8">
        <v>238</v>
      </c>
      <c r="J1879" s="8">
        <v>61</v>
      </c>
      <c r="K1879" s="8">
        <v>56</v>
      </c>
      <c r="L1879" s="8">
        <v>122</v>
      </c>
      <c r="M1879" s="8">
        <v>183</v>
      </c>
      <c r="N1879" s="8">
        <v>177</v>
      </c>
      <c r="O1879" s="8">
        <v>361</v>
      </c>
    </row>
    <row r="1880" spans="2:35" x14ac:dyDescent="0.35">
      <c r="E1880" s="3" t="s">
        <v>12</v>
      </c>
      <c r="F1880" s="3" t="s">
        <v>10</v>
      </c>
      <c r="G1880" s="8">
        <v>812</v>
      </c>
      <c r="H1880" s="8">
        <v>54</v>
      </c>
      <c r="I1880" s="8">
        <v>870</v>
      </c>
      <c r="J1880" s="8">
        <v>783</v>
      </c>
      <c r="K1880" s="8">
        <v>23</v>
      </c>
      <c r="L1880" s="8">
        <v>805</v>
      </c>
      <c r="M1880" s="8">
        <v>1593</v>
      </c>
      <c r="N1880" s="8">
        <v>80</v>
      </c>
      <c r="O1880" s="8">
        <v>1674</v>
      </c>
    </row>
    <row r="1881" spans="2:35" x14ac:dyDescent="0.35">
      <c r="F1881" s="3" t="s">
        <v>11</v>
      </c>
      <c r="G1881" s="8">
        <v>182</v>
      </c>
      <c r="H1881" s="8">
        <v>264</v>
      </c>
      <c r="I1881" s="8">
        <v>445</v>
      </c>
      <c r="J1881" s="8">
        <v>61</v>
      </c>
      <c r="K1881" s="8">
        <v>81</v>
      </c>
      <c r="L1881" s="8">
        <v>143</v>
      </c>
      <c r="M1881" s="8">
        <v>239</v>
      </c>
      <c r="N1881" s="8">
        <v>341</v>
      </c>
      <c r="O1881" s="8">
        <v>583</v>
      </c>
    </row>
    <row r="1882" spans="2:35" x14ac:dyDescent="0.35">
      <c r="D1882" s="3" t="s">
        <v>13</v>
      </c>
      <c r="E1882" s="3" t="s">
        <v>9</v>
      </c>
      <c r="F1882" s="3" t="s">
        <v>10</v>
      </c>
      <c r="G1882" s="8">
        <v>581</v>
      </c>
      <c r="H1882" s="8">
        <v>211</v>
      </c>
      <c r="I1882" s="8">
        <v>791</v>
      </c>
      <c r="J1882" s="8">
        <v>472</v>
      </c>
      <c r="K1882" s="8">
        <v>201</v>
      </c>
      <c r="L1882" s="8">
        <v>675</v>
      </c>
      <c r="M1882" s="8">
        <v>1053</v>
      </c>
      <c r="N1882" s="8">
        <v>415</v>
      </c>
      <c r="O1882" s="8">
        <v>1464</v>
      </c>
    </row>
    <row r="1883" spans="2:35" x14ac:dyDescent="0.35">
      <c r="F1883" s="3" t="s">
        <v>11</v>
      </c>
      <c r="G1883" s="8">
        <v>131</v>
      </c>
      <c r="H1883" s="8">
        <v>293</v>
      </c>
      <c r="I1883" s="8">
        <v>424</v>
      </c>
      <c r="J1883" s="8">
        <v>115</v>
      </c>
      <c r="K1883" s="8">
        <v>186</v>
      </c>
      <c r="L1883" s="8">
        <v>302</v>
      </c>
      <c r="M1883" s="8">
        <v>246</v>
      </c>
      <c r="N1883" s="8">
        <v>482</v>
      </c>
      <c r="O1883" s="8">
        <v>726</v>
      </c>
    </row>
    <row r="1884" spans="2:35" x14ac:dyDescent="0.35">
      <c r="E1884" s="3" t="s">
        <v>12</v>
      </c>
      <c r="F1884" s="3" t="s">
        <v>10</v>
      </c>
      <c r="G1884" s="8">
        <v>901</v>
      </c>
      <c r="H1884" s="8">
        <v>1117</v>
      </c>
      <c r="I1884" s="8">
        <v>2021</v>
      </c>
      <c r="J1884" s="8">
        <v>1031</v>
      </c>
      <c r="K1884" s="8">
        <v>1140</v>
      </c>
      <c r="L1884" s="8">
        <v>2173</v>
      </c>
      <c r="M1884" s="8">
        <v>1932</v>
      </c>
      <c r="N1884" s="8">
        <v>2257</v>
      </c>
      <c r="O1884" s="8">
        <v>4191</v>
      </c>
    </row>
    <row r="1885" spans="2:35" x14ac:dyDescent="0.35">
      <c r="F1885" s="3" t="s">
        <v>11</v>
      </c>
      <c r="G1885" s="8">
        <v>549</v>
      </c>
      <c r="H1885" s="8">
        <v>1751</v>
      </c>
      <c r="I1885" s="8">
        <v>2300</v>
      </c>
      <c r="J1885" s="8">
        <v>418</v>
      </c>
      <c r="K1885" s="8">
        <v>1382</v>
      </c>
      <c r="L1885" s="8">
        <v>1795</v>
      </c>
      <c r="M1885" s="8">
        <v>969</v>
      </c>
      <c r="N1885" s="8">
        <v>3130</v>
      </c>
      <c r="O1885" s="8">
        <v>4093</v>
      </c>
    </row>
    <row r="1886" spans="2:35" x14ac:dyDescent="0.35">
      <c r="D1886" s="3" t="s">
        <v>3</v>
      </c>
      <c r="E1886" s="3" t="s">
        <v>9</v>
      </c>
      <c r="F1886" s="3" t="s">
        <v>10</v>
      </c>
      <c r="G1886" s="8">
        <v>1999</v>
      </c>
      <c r="H1886" s="8">
        <v>226</v>
      </c>
      <c r="I1886" s="8">
        <v>2224</v>
      </c>
      <c r="J1886" s="8">
        <v>1611</v>
      </c>
      <c r="K1886" s="8">
        <v>208</v>
      </c>
      <c r="L1886" s="8">
        <v>1824</v>
      </c>
      <c r="M1886" s="8">
        <v>3613</v>
      </c>
      <c r="N1886" s="8">
        <v>436</v>
      </c>
      <c r="O1886" s="8">
        <v>4048</v>
      </c>
    </row>
    <row r="1887" spans="2:35" x14ac:dyDescent="0.35">
      <c r="F1887" s="3" t="s">
        <v>11</v>
      </c>
      <c r="G1887" s="8">
        <v>253</v>
      </c>
      <c r="H1887" s="8">
        <v>410</v>
      </c>
      <c r="I1887" s="8">
        <v>668</v>
      </c>
      <c r="J1887" s="8">
        <v>173</v>
      </c>
      <c r="K1887" s="8">
        <v>246</v>
      </c>
      <c r="L1887" s="8">
        <v>420</v>
      </c>
      <c r="M1887" s="8">
        <v>426</v>
      </c>
      <c r="N1887" s="8">
        <v>658</v>
      </c>
      <c r="O1887" s="8">
        <v>1083</v>
      </c>
    </row>
    <row r="1888" spans="2:35" x14ac:dyDescent="0.35">
      <c r="E1888" s="3" t="s">
        <v>12</v>
      </c>
      <c r="F1888" s="3" t="s">
        <v>10</v>
      </c>
      <c r="G1888" s="8">
        <v>1715</v>
      </c>
      <c r="H1888" s="8">
        <v>1177</v>
      </c>
      <c r="I1888" s="8">
        <v>2885</v>
      </c>
      <c r="J1888" s="8">
        <v>1813</v>
      </c>
      <c r="K1888" s="8">
        <v>1163</v>
      </c>
      <c r="L1888" s="8">
        <v>2978</v>
      </c>
      <c r="M1888" s="8">
        <v>3525</v>
      </c>
      <c r="N1888" s="8">
        <v>2336</v>
      </c>
      <c r="O1888" s="8">
        <v>5865</v>
      </c>
    </row>
    <row r="1889" spans="3:15" x14ac:dyDescent="0.35">
      <c r="F1889" s="3" t="s">
        <v>11</v>
      </c>
      <c r="G1889" s="8">
        <v>727</v>
      </c>
      <c r="H1889" s="8">
        <v>2014</v>
      </c>
      <c r="I1889" s="8">
        <v>2741</v>
      </c>
      <c r="J1889" s="8">
        <v>476</v>
      </c>
      <c r="K1889" s="8">
        <v>1459</v>
      </c>
      <c r="L1889" s="8">
        <v>1942</v>
      </c>
      <c r="M1889" s="8">
        <v>1205</v>
      </c>
      <c r="N1889" s="8">
        <v>3473</v>
      </c>
      <c r="O1889" s="8">
        <v>4683</v>
      </c>
    </row>
    <row r="1890" spans="3:15" x14ac:dyDescent="0.35">
      <c r="C1890" s="3" t="s">
        <v>14</v>
      </c>
      <c r="D1890" s="3" t="s">
        <v>8</v>
      </c>
      <c r="E1890" s="3" t="s">
        <v>9</v>
      </c>
      <c r="F1890" s="3" t="s">
        <v>10</v>
      </c>
      <c r="G1890" s="8">
        <v>0</v>
      </c>
      <c r="H1890" s="8">
        <v>0</v>
      </c>
      <c r="I1890" s="8">
        <v>0</v>
      </c>
      <c r="J1890" s="8">
        <v>5</v>
      </c>
      <c r="K1890" s="8">
        <v>3</v>
      </c>
      <c r="L1890" s="8">
        <v>6</v>
      </c>
      <c r="M1890" s="8">
        <v>5</v>
      </c>
      <c r="N1890" s="8">
        <v>3</v>
      </c>
      <c r="O1890" s="8">
        <v>6</v>
      </c>
    </row>
    <row r="1891" spans="3:15" x14ac:dyDescent="0.35">
      <c r="F1891" s="3" t="s">
        <v>11</v>
      </c>
      <c r="G1891" s="8">
        <v>0</v>
      </c>
      <c r="H1891" s="8">
        <v>0</v>
      </c>
      <c r="I1891" s="8">
        <v>0</v>
      </c>
      <c r="J1891" s="8">
        <v>5</v>
      </c>
      <c r="K1891" s="8">
        <v>34</v>
      </c>
      <c r="L1891" s="8">
        <v>41</v>
      </c>
      <c r="M1891" s="8">
        <v>5</v>
      </c>
      <c r="N1891" s="8">
        <v>34</v>
      </c>
      <c r="O1891" s="8">
        <v>41</v>
      </c>
    </row>
    <row r="1892" spans="3:15" x14ac:dyDescent="0.35">
      <c r="E1892" s="3" t="s">
        <v>12</v>
      </c>
      <c r="F1892" s="3" t="s">
        <v>10</v>
      </c>
      <c r="G1892" s="8">
        <v>0</v>
      </c>
      <c r="H1892" s="8">
        <v>0</v>
      </c>
      <c r="I1892" s="8">
        <v>0</v>
      </c>
      <c r="J1892" s="8">
        <v>0</v>
      </c>
      <c r="K1892" s="8">
        <v>4</v>
      </c>
      <c r="L1892" s="8">
        <v>3</v>
      </c>
      <c r="M1892" s="8">
        <v>0</v>
      </c>
      <c r="N1892" s="8">
        <v>4</v>
      </c>
      <c r="O1892" s="8">
        <v>3</v>
      </c>
    </row>
    <row r="1893" spans="3:15" x14ac:dyDescent="0.35">
      <c r="F1893" s="3" t="s">
        <v>11</v>
      </c>
      <c r="G1893" s="8">
        <v>0</v>
      </c>
      <c r="H1893" s="8">
        <v>0</v>
      </c>
      <c r="I1893" s="8">
        <v>0</v>
      </c>
      <c r="J1893" s="8">
        <v>0</v>
      </c>
      <c r="K1893" s="8">
        <v>15</v>
      </c>
      <c r="L1893" s="8">
        <v>15</v>
      </c>
      <c r="M1893" s="8">
        <v>0</v>
      </c>
      <c r="N1893" s="8">
        <v>15</v>
      </c>
      <c r="O1893" s="8">
        <v>15</v>
      </c>
    </row>
    <row r="1894" spans="3:15" x14ac:dyDescent="0.35">
      <c r="D1894" s="3" t="s">
        <v>13</v>
      </c>
      <c r="E1894" s="3" t="s">
        <v>9</v>
      </c>
      <c r="F1894" s="3" t="s">
        <v>10</v>
      </c>
      <c r="G1894" s="8">
        <v>0</v>
      </c>
      <c r="H1894" s="8">
        <v>0</v>
      </c>
      <c r="I1894" s="8">
        <v>0</v>
      </c>
      <c r="J1894" s="8">
        <v>3</v>
      </c>
      <c r="K1894" s="8">
        <v>11</v>
      </c>
      <c r="L1894" s="8">
        <v>15</v>
      </c>
      <c r="M1894" s="8">
        <v>3</v>
      </c>
      <c r="N1894" s="8">
        <v>11</v>
      </c>
      <c r="O1894" s="8">
        <v>15</v>
      </c>
    </row>
    <row r="1895" spans="3:15" x14ac:dyDescent="0.35">
      <c r="F1895" s="3" t="s">
        <v>11</v>
      </c>
      <c r="G1895" s="8">
        <v>0</v>
      </c>
      <c r="H1895" s="8">
        <v>0</v>
      </c>
      <c r="I1895" s="8">
        <v>0</v>
      </c>
      <c r="J1895" s="8">
        <v>5</v>
      </c>
      <c r="K1895" s="8">
        <v>55</v>
      </c>
      <c r="L1895" s="8">
        <v>58</v>
      </c>
      <c r="M1895" s="8">
        <v>5</v>
      </c>
      <c r="N1895" s="8">
        <v>55</v>
      </c>
      <c r="O1895" s="8">
        <v>58</v>
      </c>
    </row>
    <row r="1896" spans="3:15" x14ac:dyDescent="0.35">
      <c r="E1896" s="3" t="s">
        <v>12</v>
      </c>
      <c r="F1896" s="3" t="s">
        <v>10</v>
      </c>
      <c r="G1896" s="8">
        <v>0</v>
      </c>
      <c r="H1896" s="8">
        <v>0</v>
      </c>
      <c r="I1896" s="8">
        <v>0</v>
      </c>
      <c r="J1896" s="8">
        <v>0</v>
      </c>
      <c r="K1896" s="8">
        <v>12</v>
      </c>
      <c r="L1896" s="8">
        <v>12</v>
      </c>
      <c r="M1896" s="8">
        <v>0</v>
      </c>
      <c r="N1896" s="8">
        <v>12</v>
      </c>
      <c r="O1896" s="8">
        <v>12</v>
      </c>
    </row>
    <row r="1897" spans="3:15" x14ac:dyDescent="0.35">
      <c r="F1897" s="3" t="s">
        <v>11</v>
      </c>
      <c r="G1897" s="8">
        <v>0</v>
      </c>
      <c r="H1897" s="8">
        <v>0</v>
      </c>
      <c r="I1897" s="8">
        <v>0</v>
      </c>
      <c r="J1897" s="8">
        <v>0</v>
      </c>
      <c r="K1897" s="8">
        <v>50</v>
      </c>
      <c r="L1897" s="8">
        <v>50</v>
      </c>
      <c r="M1897" s="8">
        <v>0</v>
      </c>
      <c r="N1897" s="8">
        <v>50</v>
      </c>
      <c r="O1897" s="8">
        <v>50</v>
      </c>
    </row>
    <row r="1898" spans="3:15" x14ac:dyDescent="0.35">
      <c r="D1898" s="3" t="s">
        <v>3</v>
      </c>
      <c r="E1898" s="3" t="s">
        <v>9</v>
      </c>
      <c r="F1898" s="3" t="s">
        <v>10</v>
      </c>
      <c r="G1898" s="8">
        <v>0</v>
      </c>
      <c r="H1898" s="8">
        <v>0</v>
      </c>
      <c r="I1898" s="8">
        <v>0</v>
      </c>
      <c r="J1898" s="8">
        <v>6</v>
      </c>
      <c r="K1898" s="8">
        <v>14</v>
      </c>
      <c r="L1898" s="8">
        <v>22</v>
      </c>
      <c r="M1898" s="8">
        <v>6</v>
      </c>
      <c r="N1898" s="8">
        <v>14</v>
      </c>
      <c r="O1898" s="8">
        <v>22</v>
      </c>
    </row>
    <row r="1899" spans="3:15" x14ac:dyDescent="0.35">
      <c r="F1899" s="3" t="s">
        <v>11</v>
      </c>
      <c r="G1899" s="8">
        <v>0</v>
      </c>
      <c r="H1899" s="8">
        <v>0</v>
      </c>
      <c r="I1899" s="8">
        <v>0</v>
      </c>
      <c r="J1899" s="8">
        <v>8</v>
      </c>
      <c r="K1899" s="8">
        <v>89</v>
      </c>
      <c r="L1899" s="8">
        <v>95</v>
      </c>
      <c r="M1899" s="8">
        <v>8</v>
      </c>
      <c r="N1899" s="8">
        <v>89</v>
      </c>
      <c r="O1899" s="8">
        <v>95</v>
      </c>
    </row>
    <row r="1900" spans="3:15" x14ac:dyDescent="0.35">
      <c r="E1900" s="3" t="s">
        <v>12</v>
      </c>
      <c r="F1900" s="3" t="s">
        <v>10</v>
      </c>
      <c r="G1900" s="8">
        <v>0</v>
      </c>
      <c r="H1900" s="8">
        <v>0</v>
      </c>
      <c r="I1900" s="8">
        <v>0</v>
      </c>
      <c r="J1900" s="8">
        <v>0</v>
      </c>
      <c r="K1900" s="8">
        <v>13</v>
      </c>
      <c r="L1900" s="8">
        <v>9</v>
      </c>
      <c r="M1900" s="8">
        <v>0</v>
      </c>
      <c r="N1900" s="8">
        <v>13</v>
      </c>
      <c r="O1900" s="8">
        <v>9</v>
      </c>
    </row>
    <row r="1901" spans="3:15" x14ac:dyDescent="0.35">
      <c r="F1901" s="3" t="s">
        <v>11</v>
      </c>
      <c r="G1901" s="8">
        <v>0</v>
      </c>
      <c r="H1901" s="8">
        <v>0</v>
      </c>
      <c r="I1901" s="8">
        <v>0</v>
      </c>
      <c r="J1901" s="8">
        <v>0</v>
      </c>
      <c r="K1901" s="8">
        <v>64</v>
      </c>
      <c r="L1901" s="8">
        <v>67</v>
      </c>
      <c r="M1901" s="8">
        <v>0</v>
      </c>
      <c r="N1901" s="8">
        <v>64</v>
      </c>
      <c r="O1901" s="8">
        <v>67</v>
      </c>
    </row>
    <row r="1902" spans="3:15" x14ac:dyDescent="0.35">
      <c r="C1902" s="3" t="s">
        <v>3</v>
      </c>
      <c r="D1902" s="3" t="s">
        <v>8</v>
      </c>
      <c r="E1902" s="3" t="s">
        <v>9</v>
      </c>
      <c r="F1902" s="3" t="s">
        <v>10</v>
      </c>
      <c r="G1902" s="8">
        <v>1426</v>
      </c>
      <c r="H1902" s="8">
        <v>9</v>
      </c>
      <c r="I1902" s="8">
        <v>1435</v>
      </c>
      <c r="J1902" s="8">
        <v>1142</v>
      </c>
      <c r="K1902" s="8">
        <v>12</v>
      </c>
      <c r="L1902" s="8">
        <v>1155</v>
      </c>
      <c r="M1902" s="8">
        <v>2568</v>
      </c>
      <c r="N1902" s="8">
        <v>21</v>
      </c>
      <c r="O1902" s="8">
        <v>2589</v>
      </c>
    </row>
    <row r="1903" spans="3:15" x14ac:dyDescent="0.35">
      <c r="F1903" s="3" t="s">
        <v>11</v>
      </c>
      <c r="G1903" s="8">
        <v>125</v>
      </c>
      <c r="H1903" s="8">
        <v>115</v>
      </c>
      <c r="I1903" s="8">
        <v>238</v>
      </c>
      <c r="J1903" s="8">
        <v>71</v>
      </c>
      <c r="K1903" s="8">
        <v>97</v>
      </c>
      <c r="L1903" s="8">
        <v>159</v>
      </c>
      <c r="M1903" s="8">
        <v>191</v>
      </c>
      <c r="N1903" s="8">
        <v>211</v>
      </c>
      <c r="O1903" s="8">
        <v>397</v>
      </c>
    </row>
    <row r="1904" spans="3:15" x14ac:dyDescent="0.35">
      <c r="E1904" s="3" t="s">
        <v>12</v>
      </c>
      <c r="F1904" s="3" t="s">
        <v>10</v>
      </c>
      <c r="G1904" s="8">
        <v>812</v>
      </c>
      <c r="H1904" s="8">
        <v>54</v>
      </c>
      <c r="I1904" s="8">
        <v>870</v>
      </c>
      <c r="J1904" s="8">
        <v>778</v>
      </c>
      <c r="K1904" s="8">
        <v>27</v>
      </c>
      <c r="L1904" s="8">
        <v>809</v>
      </c>
      <c r="M1904" s="8">
        <v>1592</v>
      </c>
      <c r="N1904" s="8">
        <v>84</v>
      </c>
      <c r="O1904" s="8">
        <v>1675</v>
      </c>
    </row>
    <row r="1905" spans="2:35" x14ac:dyDescent="0.35">
      <c r="F1905" s="3" t="s">
        <v>11</v>
      </c>
      <c r="G1905" s="8">
        <v>182</v>
      </c>
      <c r="H1905" s="8">
        <v>264</v>
      </c>
      <c r="I1905" s="8">
        <v>445</v>
      </c>
      <c r="J1905" s="8">
        <v>61</v>
      </c>
      <c r="K1905" s="8">
        <v>93</v>
      </c>
      <c r="L1905" s="8">
        <v>152</v>
      </c>
      <c r="M1905" s="8">
        <v>239</v>
      </c>
      <c r="N1905" s="8">
        <v>355</v>
      </c>
      <c r="O1905" s="8">
        <v>596</v>
      </c>
    </row>
    <row r="1906" spans="2:35" x14ac:dyDescent="0.35">
      <c r="D1906" s="3" t="s">
        <v>13</v>
      </c>
      <c r="E1906" s="3" t="s">
        <v>9</v>
      </c>
      <c r="F1906" s="3" t="s">
        <v>10</v>
      </c>
      <c r="G1906" s="8">
        <v>581</v>
      </c>
      <c r="H1906" s="8">
        <v>211</v>
      </c>
      <c r="I1906" s="8">
        <v>791</v>
      </c>
      <c r="J1906" s="8">
        <v>474</v>
      </c>
      <c r="K1906" s="8">
        <v>210</v>
      </c>
      <c r="L1906" s="8">
        <v>689</v>
      </c>
      <c r="M1906" s="8">
        <v>1051</v>
      </c>
      <c r="N1906" s="8">
        <v>427</v>
      </c>
      <c r="O1906" s="8">
        <v>1475</v>
      </c>
    </row>
    <row r="1907" spans="2:35" x14ac:dyDescent="0.35">
      <c r="F1907" s="3" t="s">
        <v>11</v>
      </c>
      <c r="G1907" s="8">
        <v>131</v>
      </c>
      <c r="H1907" s="8">
        <v>293</v>
      </c>
      <c r="I1907" s="8">
        <v>424</v>
      </c>
      <c r="J1907" s="8">
        <v>119</v>
      </c>
      <c r="K1907" s="8">
        <v>240</v>
      </c>
      <c r="L1907" s="8">
        <v>356</v>
      </c>
      <c r="M1907" s="8">
        <v>246</v>
      </c>
      <c r="N1907" s="8">
        <v>539</v>
      </c>
      <c r="O1907" s="8">
        <v>785</v>
      </c>
    </row>
    <row r="1908" spans="2:35" x14ac:dyDescent="0.35">
      <c r="E1908" s="3" t="s">
        <v>12</v>
      </c>
      <c r="F1908" s="3" t="s">
        <v>10</v>
      </c>
      <c r="G1908" s="8">
        <v>901</v>
      </c>
      <c r="H1908" s="8">
        <v>1117</v>
      </c>
      <c r="I1908" s="8">
        <v>2021</v>
      </c>
      <c r="J1908" s="8">
        <v>1031</v>
      </c>
      <c r="K1908" s="8">
        <v>1148</v>
      </c>
      <c r="L1908" s="8">
        <v>2180</v>
      </c>
      <c r="M1908" s="8">
        <v>1932</v>
      </c>
      <c r="N1908" s="8">
        <v>2270</v>
      </c>
      <c r="O1908" s="8">
        <v>4198</v>
      </c>
    </row>
    <row r="1909" spans="2:35" x14ac:dyDescent="0.35">
      <c r="F1909" s="3" t="s">
        <v>11</v>
      </c>
      <c r="G1909" s="8">
        <v>549</v>
      </c>
      <c r="H1909" s="8">
        <v>1751</v>
      </c>
      <c r="I1909" s="8">
        <v>2300</v>
      </c>
      <c r="J1909" s="8">
        <v>418</v>
      </c>
      <c r="K1909" s="8">
        <v>1428</v>
      </c>
      <c r="L1909" s="8">
        <v>1850</v>
      </c>
      <c r="M1909" s="8">
        <v>966</v>
      </c>
      <c r="N1909" s="8">
        <v>3177</v>
      </c>
      <c r="O1909" s="8">
        <v>4145</v>
      </c>
    </row>
    <row r="1910" spans="2:35" x14ac:dyDescent="0.35">
      <c r="D1910" s="3" t="s">
        <v>3</v>
      </c>
      <c r="E1910" s="3" t="s">
        <v>9</v>
      </c>
      <c r="F1910" s="3" t="s">
        <v>10</v>
      </c>
      <c r="G1910" s="8">
        <v>1999</v>
      </c>
      <c r="H1910" s="8">
        <v>226</v>
      </c>
      <c r="I1910" s="8">
        <v>2224</v>
      </c>
      <c r="J1910" s="8">
        <v>1619</v>
      </c>
      <c r="K1910" s="8">
        <v>220</v>
      </c>
      <c r="L1910" s="8">
        <v>1838</v>
      </c>
      <c r="M1910" s="8">
        <v>3617</v>
      </c>
      <c r="N1910" s="8">
        <v>444</v>
      </c>
      <c r="O1910" s="8">
        <v>4067</v>
      </c>
    </row>
    <row r="1911" spans="2:35" x14ac:dyDescent="0.35">
      <c r="F1911" s="3" t="s">
        <v>11</v>
      </c>
      <c r="G1911" s="8">
        <v>253</v>
      </c>
      <c r="H1911" s="8">
        <v>410</v>
      </c>
      <c r="I1911" s="8">
        <v>668</v>
      </c>
      <c r="J1911" s="8">
        <v>185</v>
      </c>
      <c r="K1911" s="8">
        <v>335</v>
      </c>
      <c r="L1911" s="8">
        <v>519</v>
      </c>
      <c r="M1911" s="8">
        <v>443</v>
      </c>
      <c r="N1911" s="8">
        <v>744</v>
      </c>
      <c r="O1911" s="8">
        <v>1187</v>
      </c>
    </row>
    <row r="1912" spans="2:35" x14ac:dyDescent="0.35">
      <c r="E1912" s="3" t="s">
        <v>12</v>
      </c>
      <c r="F1912" s="3" t="s">
        <v>10</v>
      </c>
      <c r="G1912" s="8">
        <v>1715</v>
      </c>
      <c r="H1912" s="8">
        <v>1177</v>
      </c>
      <c r="I1912" s="8">
        <v>2885</v>
      </c>
      <c r="J1912" s="8">
        <v>1812</v>
      </c>
      <c r="K1912" s="8">
        <v>1177</v>
      </c>
      <c r="L1912" s="8">
        <v>2987</v>
      </c>
      <c r="M1912" s="8">
        <v>3524</v>
      </c>
      <c r="N1912" s="8">
        <v>2350</v>
      </c>
      <c r="O1912" s="8">
        <v>5877</v>
      </c>
    </row>
    <row r="1913" spans="2:35" x14ac:dyDescent="0.35">
      <c r="F1913" s="3" t="s">
        <v>11</v>
      </c>
      <c r="G1913" s="8">
        <v>727</v>
      </c>
      <c r="H1913" s="8">
        <v>2014</v>
      </c>
      <c r="I1913" s="8">
        <v>2741</v>
      </c>
      <c r="J1913" s="8">
        <v>478</v>
      </c>
      <c r="K1913" s="8">
        <v>1526</v>
      </c>
      <c r="L1913" s="8">
        <v>2006</v>
      </c>
      <c r="M1913" s="8">
        <v>1210</v>
      </c>
      <c r="N1913" s="8">
        <v>3536</v>
      </c>
      <c r="O1913" s="8">
        <v>4748</v>
      </c>
    </row>
    <row r="1914" spans="2:35" x14ac:dyDescent="0.35">
      <c r="B1914" s="3" t="s">
        <v>67</v>
      </c>
      <c r="C1914" s="3" t="s">
        <v>7</v>
      </c>
      <c r="D1914" s="3" t="s">
        <v>8</v>
      </c>
      <c r="E1914" s="3" t="s">
        <v>9</v>
      </c>
      <c r="F1914" s="3" t="s">
        <v>10</v>
      </c>
      <c r="G1914" s="8">
        <v>155</v>
      </c>
      <c r="H1914" s="8">
        <v>0</v>
      </c>
      <c r="I1914" s="8">
        <v>154</v>
      </c>
      <c r="J1914" s="8">
        <v>107</v>
      </c>
      <c r="K1914" s="8">
        <v>4</v>
      </c>
      <c r="L1914" s="8">
        <v>117</v>
      </c>
      <c r="M1914" s="8">
        <v>261</v>
      </c>
      <c r="N1914" s="8">
        <v>9</v>
      </c>
      <c r="O1914" s="8">
        <v>269</v>
      </c>
      <c r="P1914" s="5" t="str">
        <f>B1914</f>
        <v>Mount Alexander (S)</v>
      </c>
      <c r="Q1914" s="13">
        <f>I1946/SUM(I1946:I1949)*100</f>
        <v>30.452127659574469</v>
      </c>
      <c r="R1914" s="13">
        <f>L1946/SUM(L1946:L1949)*100</f>
        <v>29.865771812080538</v>
      </c>
      <c r="S1914" s="13">
        <f>L1934/SUM(L1934:L1937)*100</f>
        <v>38.095238095238095</v>
      </c>
      <c r="T1914" s="13">
        <f>L1922/SUM(L1922:L1925)*100</f>
        <v>30.502599653379548</v>
      </c>
      <c r="U1914" s="13">
        <f>O1938/SUM(O1938:O1941)*100</f>
        <v>50.56818181818182</v>
      </c>
      <c r="V1914" s="13">
        <f>O1942/SUM(O1942:O1945)*100</f>
        <v>16.687268232385659</v>
      </c>
      <c r="W1914" s="13">
        <f>M1946/SUM(M1946:M1949)*100</f>
        <v>43.941248470012241</v>
      </c>
      <c r="X1914" s="13">
        <f>N1946/SUM(N1946:N1949)*100</f>
        <v>8.9866156787762907</v>
      </c>
      <c r="Y1914" s="13">
        <f>O1946/SUM(O1946:O1949)*100</f>
        <v>30.522388059701495</v>
      </c>
      <c r="AA1914" s="13">
        <f>I1946</f>
        <v>229</v>
      </c>
      <c r="AB1914" s="13">
        <f>L1946</f>
        <v>178</v>
      </c>
      <c r="AC1914" s="13">
        <f>L1934</f>
        <v>8</v>
      </c>
      <c r="AD1914" s="13">
        <f>L1922</f>
        <v>176</v>
      </c>
      <c r="AE1914" s="13">
        <f>O1938</f>
        <v>267</v>
      </c>
      <c r="AF1914" s="13">
        <f>O1942</f>
        <v>135</v>
      </c>
      <c r="AG1914" s="13">
        <f>M1946</f>
        <v>359</v>
      </c>
      <c r="AH1914" s="13">
        <f>N1946</f>
        <v>47</v>
      </c>
      <c r="AI1914" s="13">
        <f>O1946</f>
        <v>409</v>
      </c>
    </row>
    <row r="1915" spans="2:35" x14ac:dyDescent="0.35">
      <c r="F1915" s="3" t="s">
        <v>11</v>
      </c>
      <c r="G1915" s="8">
        <v>17</v>
      </c>
      <c r="H1915" s="8">
        <v>13</v>
      </c>
      <c r="I1915" s="8">
        <v>29</v>
      </c>
      <c r="J1915" s="8">
        <v>3</v>
      </c>
      <c r="K1915" s="8">
        <v>7</v>
      </c>
      <c r="L1915" s="8">
        <v>8</v>
      </c>
      <c r="M1915" s="8">
        <v>18</v>
      </c>
      <c r="N1915" s="8">
        <v>20</v>
      </c>
      <c r="O1915" s="8">
        <v>34</v>
      </c>
    </row>
    <row r="1916" spans="2:35" x14ac:dyDescent="0.35">
      <c r="E1916" s="3" t="s">
        <v>12</v>
      </c>
      <c r="F1916" s="3" t="s">
        <v>10</v>
      </c>
      <c r="G1916" s="8">
        <v>89</v>
      </c>
      <c r="H1916" s="8">
        <v>6</v>
      </c>
      <c r="I1916" s="8">
        <v>89</v>
      </c>
      <c r="J1916" s="8">
        <v>71</v>
      </c>
      <c r="K1916" s="8">
        <v>0</v>
      </c>
      <c r="L1916" s="8">
        <v>70</v>
      </c>
      <c r="M1916" s="8">
        <v>156</v>
      </c>
      <c r="N1916" s="8">
        <v>4</v>
      </c>
      <c r="O1916" s="8">
        <v>160</v>
      </c>
    </row>
    <row r="1917" spans="2:35" x14ac:dyDescent="0.35">
      <c r="F1917" s="3" t="s">
        <v>11</v>
      </c>
      <c r="G1917" s="8">
        <v>13</v>
      </c>
      <c r="H1917" s="8">
        <v>29</v>
      </c>
      <c r="I1917" s="8">
        <v>45</v>
      </c>
      <c r="J1917" s="8">
        <v>14</v>
      </c>
      <c r="K1917" s="8">
        <v>8</v>
      </c>
      <c r="L1917" s="8">
        <v>14</v>
      </c>
      <c r="M1917" s="8">
        <v>25</v>
      </c>
      <c r="N1917" s="8">
        <v>36</v>
      </c>
      <c r="O1917" s="8">
        <v>61</v>
      </c>
    </row>
    <row r="1918" spans="2:35" x14ac:dyDescent="0.35">
      <c r="D1918" s="3" t="s">
        <v>13</v>
      </c>
      <c r="E1918" s="3" t="s">
        <v>9</v>
      </c>
      <c r="F1918" s="3" t="s">
        <v>10</v>
      </c>
      <c r="G1918" s="8">
        <v>54</v>
      </c>
      <c r="H1918" s="8">
        <v>23</v>
      </c>
      <c r="I1918" s="8">
        <v>76</v>
      </c>
      <c r="J1918" s="8">
        <v>39</v>
      </c>
      <c r="K1918" s="8">
        <v>13</v>
      </c>
      <c r="L1918" s="8">
        <v>59</v>
      </c>
      <c r="M1918" s="8">
        <v>100</v>
      </c>
      <c r="N1918" s="8">
        <v>38</v>
      </c>
      <c r="O1918" s="8">
        <v>136</v>
      </c>
    </row>
    <row r="1919" spans="2:35" x14ac:dyDescent="0.35">
      <c r="F1919" s="3" t="s">
        <v>11</v>
      </c>
      <c r="G1919" s="8">
        <v>22</v>
      </c>
      <c r="H1919" s="8">
        <v>33</v>
      </c>
      <c r="I1919" s="8">
        <v>54</v>
      </c>
      <c r="J1919" s="8">
        <v>10</v>
      </c>
      <c r="K1919" s="8">
        <v>22</v>
      </c>
      <c r="L1919" s="8">
        <v>28</v>
      </c>
      <c r="M1919" s="8">
        <v>32</v>
      </c>
      <c r="N1919" s="8">
        <v>49</v>
      </c>
      <c r="O1919" s="8">
        <v>79</v>
      </c>
    </row>
    <row r="1920" spans="2:35" x14ac:dyDescent="0.35">
      <c r="E1920" s="3" t="s">
        <v>12</v>
      </c>
      <c r="F1920" s="3" t="s">
        <v>10</v>
      </c>
      <c r="G1920" s="8">
        <v>65</v>
      </c>
      <c r="H1920" s="8">
        <v>49</v>
      </c>
      <c r="I1920" s="8">
        <v>115</v>
      </c>
      <c r="J1920" s="8">
        <v>77</v>
      </c>
      <c r="K1920" s="8">
        <v>58</v>
      </c>
      <c r="L1920" s="8">
        <v>141</v>
      </c>
      <c r="M1920" s="8">
        <v>146</v>
      </c>
      <c r="N1920" s="8">
        <v>104</v>
      </c>
      <c r="O1920" s="8">
        <v>252</v>
      </c>
    </row>
    <row r="1921" spans="3:15" x14ac:dyDescent="0.35">
      <c r="F1921" s="3" t="s">
        <v>11</v>
      </c>
      <c r="G1921" s="8">
        <v>43</v>
      </c>
      <c r="H1921" s="8">
        <v>151</v>
      </c>
      <c r="I1921" s="8">
        <v>192</v>
      </c>
      <c r="J1921" s="8">
        <v>35</v>
      </c>
      <c r="K1921" s="8">
        <v>102</v>
      </c>
      <c r="L1921" s="8">
        <v>141</v>
      </c>
      <c r="M1921" s="8">
        <v>82</v>
      </c>
      <c r="N1921" s="8">
        <v>252</v>
      </c>
      <c r="O1921" s="8">
        <v>336</v>
      </c>
    </row>
    <row r="1922" spans="3:15" x14ac:dyDescent="0.35">
      <c r="D1922" s="3" t="s">
        <v>3</v>
      </c>
      <c r="E1922" s="3" t="s">
        <v>9</v>
      </c>
      <c r="F1922" s="3" t="s">
        <v>10</v>
      </c>
      <c r="G1922" s="8">
        <v>205</v>
      </c>
      <c r="H1922" s="8">
        <v>23</v>
      </c>
      <c r="I1922" s="8">
        <v>229</v>
      </c>
      <c r="J1922" s="8">
        <v>155</v>
      </c>
      <c r="K1922" s="8">
        <v>20</v>
      </c>
      <c r="L1922" s="8">
        <v>176</v>
      </c>
      <c r="M1922" s="8">
        <v>359</v>
      </c>
      <c r="N1922" s="8">
        <v>46</v>
      </c>
      <c r="O1922" s="8">
        <v>405</v>
      </c>
    </row>
    <row r="1923" spans="3:15" x14ac:dyDescent="0.35">
      <c r="F1923" s="3" t="s">
        <v>11</v>
      </c>
      <c r="G1923" s="8">
        <v>34</v>
      </c>
      <c r="H1923" s="8">
        <v>43</v>
      </c>
      <c r="I1923" s="8">
        <v>80</v>
      </c>
      <c r="J1923" s="8">
        <v>15</v>
      </c>
      <c r="K1923" s="8">
        <v>24</v>
      </c>
      <c r="L1923" s="8">
        <v>38</v>
      </c>
      <c r="M1923" s="8">
        <v>48</v>
      </c>
      <c r="N1923" s="8">
        <v>70</v>
      </c>
      <c r="O1923" s="8">
        <v>115</v>
      </c>
    </row>
    <row r="1924" spans="3:15" x14ac:dyDescent="0.35">
      <c r="E1924" s="3" t="s">
        <v>12</v>
      </c>
      <c r="F1924" s="3" t="s">
        <v>10</v>
      </c>
      <c r="G1924" s="8">
        <v>150</v>
      </c>
      <c r="H1924" s="8">
        <v>56</v>
      </c>
      <c r="I1924" s="8">
        <v>208</v>
      </c>
      <c r="J1924" s="8">
        <v>150</v>
      </c>
      <c r="K1924" s="8">
        <v>58</v>
      </c>
      <c r="L1924" s="8">
        <v>208</v>
      </c>
      <c r="M1924" s="8">
        <v>302</v>
      </c>
      <c r="N1924" s="8">
        <v>111</v>
      </c>
      <c r="O1924" s="8">
        <v>412</v>
      </c>
    </row>
    <row r="1925" spans="3:15" x14ac:dyDescent="0.35">
      <c r="F1925" s="3" t="s">
        <v>11</v>
      </c>
      <c r="G1925" s="8">
        <v>54</v>
      </c>
      <c r="H1925" s="8">
        <v>181</v>
      </c>
      <c r="I1925" s="8">
        <v>235</v>
      </c>
      <c r="J1925" s="8">
        <v>48</v>
      </c>
      <c r="K1925" s="8">
        <v>109</v>
      </c>
      <c r="L1925" s="8">
        <v>155</v>
      </c>
      <c r="M1925" s="8">
        <v>105</v>
      </c>
      <c r="N1925" s="8">
        <v>291</v>
      </c>
      <c r="O1925" s="8">
        <v>391</v>
      </c>
    </row>
    <row r="1926" spans="3:15" x14ac:dyDescent="0.35">
      <c r="C1926" s="3" t="s">
        <v>14</v>
      </c>
      <c r="D1926" s="3" t="s">
        <v>8</v>
      </c>
      <c r="E1926" s="3" t="s">
        <v>9</v>
      </c>
      <c r="F1926" s="3" t="s">
        <v>10</v>
      </c>
      <c r="G1926" s="8">
        <v>0</v>
      </c>
      <c r="H1926" s="8">
        <v>0</v>
      </c>
      <c r="I1926" s="8">
        <v>0</v>
      </c>
      <c r="J1926" s="8">
        <v>0</v>
      </c>
      <c r="K1926" s="8">
        <v>0</v>
      </c>
      <c r="L1926" s="8">
        <v>0</v>
      </c>
      <c r="M1926" s="8">
        <v>0</v>
      </c>
      <c r="N1926" s="8">
        <v>0</v>
      </c>
      <c r="O1926" s="8">
        <v>0</v>
      </c>
    </row>
    <row r="1927" spans="3:15" x14ac:dyDescent="0.35">
      <c r="F1927" s="3" t="s">
        <v>11</v>
      </c>
      <c r="G1927" s="8">
        <v>0</v>
      </c>
      <c r="H1927" s="8">
        <v>0</v>
      </c>
      <c r="I1927" s="8">
        <v>0</v>
      </c>
      <c r="J1927" s="8">
        <v>0</v>
      </c>
      <c r="K1927" s="8">
        <v>0</v>
      </c>
      <c r="L1927" s="8">
        <v>3</v>
      </c>
      <c r="M1927" s="8">
        <v>0</v>
      </c>
      <c r="N1927" s="8">
        <v>0</v>
      </c>
      <c r="O1927" s="8">
        <v>3</v>
      </c>
    </row>
    <row r="1928" spans="3:15" x14ac:dyDescent="0.35">
      <c r="E1928" s="3" t="s">
        <v>12</v>
      </c>
      <c r="F1928" s="3" t="s">
        <v>10</v>
      </c>
      <c r="G1928" s="8">
        <v>0</v>
      </c>
      <c r="H1928" s="8">
        <v>0</v>
      </c>
      <c r="I1928" s="8">
        <v>0</v>
      </c>
      <c r="J1928" s="8">
        <v>0</v>
      </c>
      <c r="K1928" s="8">
        <v>0</v>
      </c>
      <c r="L1928" s="8">
        <v>0</v>
      </c>
      <c r="M1928" s="8">
        <v>0</v>
      </c>
      <c r="N1928" s="8">
        <v>0</v>
      </c>
      <c r="O1928" s="8">
        <v>0</v>
      </c>
    </row>
    <row r="1929" spans="3:15" x14ac:dyDescent="0.35">
      <c r="F1929" s="3" t="s">
        <v>11</v>
      </c>
      <c r="G1929" s="8">
        <v>0</v>
      </c>
      <c r="H1929" s="8">
        <v>0</v>
      </c>
      <c r="I1929" s="8">
        <v>0</v>
      </c>
      <c r="J1929" s="8">
        <v>0</v>
      </c>
      <c r="K1929" s="8">
        <v>0</v>
      </c>
      <c r="L1929" s="8">
        <v>0</v>
      </c>
      <c r="M1929" s="8">
        <v>0</v>
      </c>
      <c r="N1929" s="8">
        <v>0</v>
      </c>
      <c r="O1929" s="8">
        <v>0</v>
      </c>
    </row>
    <row r="1930" spans="3:15" x14ac:dyDescent="0.35">
      <c r="D1930" s="3" t="s">
        <v>13</v>
      </c>
      <c r="E1930" s="3" t="s">
        <v>9</v>
      </c>
      <c r="F1930" s="3" t="s">
        <v>10</v>
      </c>
      <c r="G1930" s="8">
        <v>0</v>
      </c>
      <c r="H1930" s="8">
        <v>0</v>
      </c>
      <c r="I1930" s="8">
        <v>0</v>
      </c>
      <c r="J1930" s="8">
        <v>0</v>
      </c>
      <c r="K1930" s="8">
        <v>3</v>
      </c>
      <c r="L1930" s="8">
        <v>3</v>
      </c>
      <c r="M1930" s="8">
        <v>0</v>
      </c>
      <c r="N1930" s="8">
        <v>3</v>
      </c>
      <c r="O1930" s="8">
        <v>3</v>
      </c>
    </row>
    <row r="1931" spans="3:15" x14ac:dyDescent="0.35">
      <c r="F1931" s="3" t="s">
        <v>11</v>
      </c>
      <c r="G1931" s="8">
        <v>0</v>
      </c>
      <c r="H1931" s="8">
        <v>0</v>
      </c>
      <c r="I1931" s="8">
        <v>0</v>
      </c>
      <c r="J1931" s="8">
        <v>0</v>
      </c>
      <c r="K1931" s="8">
        <v>7</v>
      </c>
      <c r="L1931" s="8">
        <v>7</v>
      </c>
      <c r="M1931" s="8">
        <v>0</v>
      </c>
      <c r="N1931" s="8">
        <v>7</v>
      </c>
      <c r="O1931" s="8">
        <v>7</v>
      </c>
    </row>
    <row r="1932" spans="3:15" x14ac:dyDescent="0.35">
      <c r="E1932" s="3" t="s">
        <v>12</v>
      </c>
      <c r="F1932" s="3" t="s">
        <v>10</v>
      </c>
      <c r="G1932" s="8">
        <v>0</v>
      </c>
      <c r="H1932" s="8">
        <v>0</v>
      </c>
      <c r="I1932" s="8">
        <v>0</v>
      </c>
      <c r="J1932" s="8">
        <v>0</v>
      </c>
      <c r="K1932" s="8">
        <v>0</v>
      </c>
      <c r="L1932" s="8">
        <v>0</v>
      </c>
      <c r="M1932" s="8">
        <v>0</v>
      </c>
      <c r="N1932" s="8">
        <v>0</v>
      </c>
      <c r="O1932" s="8">
        <v>0</v>
      </c>
    </row>
    <row r="1933" spans="3:15" x14ac:dyDescent="0.35">
      <c r="F1933" s="3" t="s">
        <v>11</v>
      </c>
      <c r="G1933" s="8">
        <v>0</v>
      </c>
      <c r="H1933" s="8">
        <v>0</v>
      </c>
      <c r="I1933" s="8">
        <v>0</v>
      </c>
      <c r="J1933" s="8">
        <v>0</v>
      </c>
      <c r="K1933" s="8">
        <v>3</v>
      </c>
      <c r="L1933" s="8">
        <v>3</v>
      </c>
      <c r="M1933" s="8">
        <v>0</v>
      </c>
      <c r="N1933" s="8">
        <v>3</v>
      </c>
      <c r="O1933" s="8">
        <v>3</v>
      </c>
    </row>
    <row r="1934" spans="3:15" x14ac:dyDescent="0.35">
      <c r="D1934" s="3" t="s">
        <v>3</v>
      </c>
      <c r="E1934" s="3" t="s">
        <v>9</v>
      </c>
      <c r="F1934" s="3" t="s">
        <v>10</v>
      </c>
      <c r="G1934" s="8">
        <v>0</v>
      </c>
      <c r="H1934" s="8">
        <v>0</v>
      </c>
      <c r="I1934" s="8">
        <v>0</v>
      </c>
      <c r="J1934" s="8">
        <v>0</v>
      </c>
      <c r="K1934" s="8">
        <v>4</v>
      </c>
      <c r="L1934" s="8">
        <v>8</v>
      </c>
      <c r="M1934" s="8">
        <v>0</v>
      </c>
      <c r="N1934" s="8">
        <v>4</v>
      </c>
      <c r="O1934" s="8">
        <v>8</v>
      </c>
    </row>
    <row r="1935" spans="3:15" x14ac:dyDescent="0.35">
      <c r="F1935" s="3" t="s">
        <v>11</v>
      </c>
      <c r="G1935" s="8">
        <v>0</v>
      </c>
      <c r="H1935" s="8">
        <v>0</v>
      </c>
      <c r="I1935" s="8">
        <v>0</v>
      </c>
      <c r="J1935" s="8">
        <v>0</v>
      </c>
      <c r="K1935" s="8">
        <v>10</v>
      </c>
      <c r="L1935" s="8">
        <v>10</v>
      </c>
      <c r="M1935" s="8">
        <v>0</v>
      </c>
      <c r="N1935" s="8">
        <v>10</v>
      </c>
      <c r="O1935" s="8">
        <v>10</v>
      </c>
    </row>
    <row r="1936" spans="3:15" x14ac:dyDescent="0.35">
      <c r="E1936" s="3" t="s">
        <v>12</v>
      </c>
      <c r="F1936" s="3" t="s">
        <v>10</v>
      </c>
      <c r="G1936" s="8">
        <v>0</v>
      </c>
      <c r="H1936" s="8">
        <v>0</v>
      </c>
      <c r="I1936" s="8">
        <v>0</v>
      </c>
      <c r="J1936" s="8">
        <v>0</v>
      </c>
      <c r="K1936" s="8">
        <v>0</v>
      </c>
      <c r="L1936" s="8">
        <v>0</v>
      </c>
      <c r="M1936" s="8">
        <v>0</v>
      </c>
      <c r="N1936" s="8">
        <v>0</v>
      </c>
      <c r="O1936" s="8">
        <v>0</v>
      </c>
    </row>
    <row r="1937" spans="2:35" x14ac:dyDescent="0.35">
      <c r="F1937" s="3" t="s">
        <v>11</v>
      </c>
      <c r="G1937" s="8">
        <v>0</v>
      </c>
      <c r="H1937" s="8">
        <v>0</v>
      </c>
      <c r="I1937" s="8">
        <v>0</v>
      </c>
      <c r="J1937" s="8">
        <v>0</v>
      </c>
      <c r="K1937" s="8">
        <v>3</v>
      </c>
      <c r="L1937" s="8">
        <v>3</v>
      </c>
      <c r="M1937" s="8">
        <v>0</v>
      </c>
      <c r="N1937" s="8">
        <v>3</v>
      </c>
      <c r="O1937" s="8">
        <v>3</v>
      </c>
    </row>
    <row r="1938" spans="2:35" x14ac:dyDescent="0.35">
      <c r="C1938" s="3" t="s">
        <v>3</v>
      </c>
      <c r="D1938" s="3" t="s">
        <v>8</v>
      </c>
      <c r="E1938" s="3" t="s">
        <v>9</v>
      </c>
      <c r="F1938" s="3" t="s">
        <v>10</v>
      </c>
      <c r="G1938" s="8">
        <v>155</v>
      </c>
      <c r="H1938" s="8">
        <v>0</v>
      </c>
      <c r="I1938" s="8">
        <v>154</v>
      </c>
      <c r="J1938" s="8">
        <v>107</v>
      </c>
      <c r="K1938" s="8">
        <v>7</v>
      </c>
      <c r="L1938" s="8">
        <v>117</v>
      </c>
      <c r="M1938" s="8">
        <v>261</v>
      </c>
      <c r="N1938" s="8">
        <v>12</v>
      </c>
      <c r="O1938" s="8">
        <v>267</v>
      </c>
    </row>
    <row r="1939" spans="2:35" x14ac:dyDescent="0.35">
      <c r="F1939" s="3" t="s">
        <v>11</v>
      </c>
      <c r="G1939" s="8">
        <v>17</v>
      </c>
      <c r="H1939" s="8">
        <v>13</v>
      </c>
      <c r="I1939" s="8">
        <v>29</v>
      </c>
      <c r="J1939" s="8">
        <v>3</v>
      </c>
      <c r="K1939" s="8">
        <v>9</v>
      </c>
      <c r="L1939" s="8">
        <v>12</v>
      </c>
      <c r="M1939" s="8">
        <v>22</v>
      </c>
      <c r="N1939" s="8">
        <v>21</v>
      </c>
      <c r="O1939" s="8">
        <v>40</v>
      </c>
    </row>
    <row r="1940" spans="2:35" x14ac:dyDescent="0.35">
      <c r="E1940" s="3" t="s">
        <v>12</v>
      </c>
      <c r="F1940" s="3" t="s">
        <v>10</v>
      </c>
      <c r="G1940" s="8">
        <v>89</v>
      </c>
      <c r="H1940" s="8">
        <v>6</v>
      </c>
      <c r="I1940" s="8">
        <v>89</v>
      </c>
      <c r="J1940" s="8">
        <v>71</v>
      </c>
      <c r="K1940" s="8">
        <v>0</v>
      </c>
      <c r="L1940" s="8">
        <v>70</v>
      </c>
      <c r="M1940" s="8">
        <v>156</v>
      </c>
      <c r="N1940" s="8">
        <v>4</v>
      </c>
      <c r="O1940" s="8">
        <v>160</v>
      </c>
    </row>
    <row r="1941" spans="2:35" x14ac:dyDescent="0.35">
      <c r="F1941" s="3" t="s">
        <v>11</v>
      </c>
      <c r="G1941" s="8">
        <v>13</v>
      </c>
      <c r="H1941" s="8">
        <v>29</v>
      </c>
      <c r="I1941" s="8">
        <v>45</v>
      </c>
      <c r="J1941" s="8">
        <v>14</v>
      </c>
      <c r="K1941" s="8">
        <v>8</v>
      </c>
      <c r="L1941" s="8">
        <v>14</v>
      </c>
      <c r="M1941" s="8">
        <v>25</v>
      </c>
      <c r="N1941" s="8">
        <v>36</v>
      </c>
      <c r="O1941" s="8">
        <v>61</v>
      </c>
    </row>
    <row r="1942" spans="2:35" x14ac:dyDescent="0.35">
      <c r="D1942" s="3" t="s">
        <v>13</v>
      </c>
      <c r="E1942" s="3" t="s">
        <v>9</v>
      </c>
      <c r="F1942" s="3" t="s">
        <v>10</v>
      </c>
      <c r="G1942" s="8">
        <v>54</v>
      </c>
      <c r="H1942" s="8">
        <v>23</v>
      </c>
      <c r="I1942" s="8">
        <v>76</v>
      </c>
      <c r="J1942" s="8">
        <v>43</v>
      </c>
      <c r="K1942" s="8">
        <v>19</v>
      </c>
      <c r="L1942" s="8">
        <v>61</v>
      </c>
      <c r="M1942" s="8">
        <v>97</v>
      </c>
      <c r="N1942" s="8">
        <v>39</v>
      </c>
      <c r="O1942" s="8">
        <v>135</v>
      </c>
    </row>
    <row r="1943" spans="2:35" x14ac:dyDescent="0.35">
      <c r="F1943" s="3" t="s">
        <v>11</v>
      </c>
      <c r="G1943" s="8">
        <v>22</v>
      </c>
      <c r="H1943" s="8">
        <v>33</v>
      </c>
      <c r="I1943" s="8">
        <v>54</v>
      </c>
      <c r="J1943" s="8">
        <v>10</v>
      </c>
      <c r="K1943" s="8">
        <v>26</v>
      </c>
      <c r="L1943" s="8">
        <v>30</v>
      </c>
      <c r="M1943" s="8">
        <v>32</v>
      </c>
      <c r="N1943" s="8">
        <v>57</v>
      </c>
      <c r="O1943" s="8">
        <v>88</v>
      </c>
    </row>
    <row r="1944" spans="2:35" x14ac:dyDescent="0.35">
      <c r="E1944" s="3" t="s">
        <v>12</v>
      </c>
      <c r="F1944" s="3" t="s">
        <v>10</v>
      </c>
      <c r="G1944" s="8">
        <v>65</v>
      </c>
      <c r="H1944" s="8">
        <v>49</v>
      </c>
      <c r="I1944" s="8">
        <v>115</v>
      </c>
      <c r="J1944" s="8">
        <v>77</v>
      </c>
      <c r="K1944" s="8">
        <v>58</v>
      </c>
      <c r="L1944" s="8">
        <v>141</v>
      </c>
      <c r="M1944" s="8">
        <v>146</v>
      </c>
      <c r="N1944" s="8">
        <v>104</v>
      </c>
      <c r="O1944" s="8">
        <v>252</v>
      </c>
    </row>
    <row r="1945" spans="2:35" x14ac:dyDescent="0.35">
      <c r="F1945" s="3" t="s">
        <v>11</v>
      </c>
      <c r="G1945" s="8">
        <v>43</v>
      </c>
      <c r="H1945" s="8">
        <v>151</v>
      </c>
      <c r="I1945" s="8">
        <v>192</v>
      </c>
      <c r="J1945" s="8">
        <v>35</v>
      </c>
      <c r="K1945" s="8">
        <v>104</v>
      </c>
      <c r="L1945" s="8">
        <v>140</v>
      </c>
      <c r="M1945" s="8">
        <v>82</v>
      </c>
      <c r="N1945" s="8">
        <v>257</v>
      </c>
      <c r="O1945" s="8">
        <v>334</v>
      </c>
    </row>
    <row r="1946" spans="2:35" x14ac:dyDescent="0.35">
      <c r="D1946" s="3" t="s">
        <v>3</v>
      </c>
      <c r="E1946" s="3" t="s">
        <v>9</v>
      </c>
      <c r="F1946" s="3" t="s">
        <v>10</v>
      </c>
      <c r="G1946" s="8">
        <v>205</v>
      </c>
      <c r="H1946" s="8">
        <v>23</v>
      </c>
      <c r="I1946" s="8">
        <v>229</v>
      </c>
      <c r="J1946" s="8">
        <v>155</v>
      </c>
      <c r="K1946" s="8">
        <v>21</v>
      </c>
      <c r="L1946" s="8">
        <v>178</v>
      </c>
      <c r="M1946" s="8">
        <v>359</v>
      </c>
      <c r="N1946" s="8">
        <v>47</v>
      </c>
      <c r="O1946" s="8">
        <v>409</v>
      </c>
    </row>
    <row r="1947" spans="2:35" x14ac:dyDescent="0.35">
      <c r="F1947" s="3" t="s">
        <v>11</v>
      </c>
      <c r="G1947" s="8">
        <v>34</v>
      </c>
      <c r="H1947" s="8">
        <v>43</v>
      </c>
      <c r="I1947" s="8">
        <v>80</v>
      </c>
      <c r="J1947" s="8">
        <v>15</v>
      </c>
      <c r="K1947" s="8">
        <v>31</v>
      </c>
      <c r="L1947" s="8">
        <v>48</v>
      </c>
      <c r="M1947" s="8">
        <v>51</v>
      </c>
      <c r="N1947" s="8">
        <v>73</v>
      </c>
      <c r="O1947" s="8">
        <v>127</v>
      </c>
    </row>
    <row r="1948" spans="2:35" x14ac:dyDescent="0.35">
      <c r="E1948" s="3" t="s">
        <v>12</v>
      </c>
      <c r="F1948" s="3" t="s">
        <v>10</v>
      </c>
      <c r="G1948" s="8">
        <v>150</v>
      </c>
      <c r="H1948" s="8">
        <v>56</v>
      </c>
      <c r="I1948" s="8">
        <v>208</v>
      </c>
      <c r="J1948" s="8">
        <v>150</v>
      </c>
      <c r="K1948" s="8">
        <v>58</v>
      </c>
      <c r="L1948" s="8">
        <v>208</v>
      </c>
      <c r="M1948" s="8">
        <v>302</v>
      </c>
      <c r="N1948" s="8">
        <v>111</v>
      </c>
      <c r="O1948" s="8">
        <v>412</v>
      </c>
    </row>
    <row r="1949" spans="2:35" x14ac:dyDescent="0.35">
      <c r="F1949" s="3" t="s">
        <v>11</v>
      </c>
      <c r="G1949" s="8">
        <v>54</v>
      </c>
      <c r="H1949" s="8">
        <v>181</v>
      </c>
      <c r="I1949" s="8">
        <v>235</v>
      </c>
      <c r="J1949" s="8">
        <v>48</v>
      </c>
      <c r="K1949" s="8">
        <v>113</v>
      </c>
      <c r="L1949" s="8">
        <v>162</v>
      </c>
      <c r="M1949" s="8">
        <v>105</v>
      </c>
      <c r="N1949" s="8">
        <v>292</v>
      </c>
      <c r="O1949" s="8">
        <v>392</v>
      </c>
    </row>
    <row r="1950" spans="2:35" x14ac:dyDescent="0.35">
      <c r="B1950" s="3" t="s">
        <v>68</v>
      </c>
      <c r="C1950" s="3" t="s">
        <v>7</v>
      </c>
      <c r="D1950" s="3" t="s">
        <v>8</v>
      </c>
      <c r="E1950" s="3" t="s">
        <v>9</v>
      </c>
      <c r="F1950" s="3" t="s">
        <v>10</v>
      </c>
      <c r="G1950" s="8">
        <v>134</v>
      </c>
      <c r="H1950" s="8">
        <v>0</v>
      </c>
      <c r="I1950" s="8">
        <v>134</v>
      </c>
      <c r="J1950" s="8">
        <v>131</v>
      </c>
      <c r="K1950" s="8">
        <v>3</v>
      </c>
      <c r="L1950" s="8">
        <v>139</v>
      </c>
      <c r="M1950" s="8">
        <v>269</v>
      </c>
      <c r="N1950" s="8">
        <v>3</v>
      </c>
      <c r="O1950" s="8">
        <v>269</v>
      </c>
      <c r="P1950" s="5" t="str">
        <f>B1950</f>
        <v>Moyne (S)</v>
      </c>
      <c r="Q1950" s="13">
        <f>I1982/SUM(I1982:I1985)*100</f>
        <v>24.371859296482413</v>
      </c>
      <c r="R1950" s="13">
        <f>L1982/SUM(L1982:L1985)*100</f>
        <v>29.986613119143239</v>
      </c>
      <c r="S1950" s="13">
        <f>L1970/SUM(L1970:L1973)*100</f>
        <v>26.666666666666668</v>
      </c>
      <c r="T1950" s="13">
        <f>L1958/SUM(L1958:L1961)*100</f>
        <v>30.386740331491712</v>
      </c>
      <c r="U1950" s="13">
        <f>O1974/SUM(O1974:O1977)*100</f>
        <v>45.63758389261745</v>
      </c>
      <c r="V1950" s="13">
        <f>O1978/SUM(O1978:O1981)*100</f>
        <v>15.531914893617021</v>
      </c>
      <c r="W1950" s="13">
        <f>M1982/SUM(M1982:M1985)*100</f>
        <v>41.501103752759384</v>
      </c>
      <c r="X1950" s="13">
        <f>N1982/SUM(N1982:N1985)*100</f>
        <v>7.4766355140186906</v>
      </c>
      <c r="Y1950" s="13">
        <f>O1982/SUM(O1982:O1985)*100</f>
        <v>27.102199223803364</v>
      </c>
      <c r="AA1950" s="13">
        <f>I1982</f>
        <v>194</v>
      </c>
      <c r="AB1950" s="13">
        <f>L1982</f>
        <v>224</v>
      </c>
      <c r="AC1950" s="13">
        <f>L1970</f>
        <v>8</v>
      </c>
      <c r="AD1950" s="13">
        <f>L1958</f>
        <v>220</v>
      </c>
      <c r="AE1950" s="13">
        <f>O1974</f>
        <v>272</v>
      </c>
      <c r="AF1950" s="13">
        <f>O1978</f>
        <v>146</v>
      </c>
      <c r="AG1950" s="13">
        <f>M1982</f>
        <v>376</v>
      </c>
      <c r="AH1950" s="13">
        <f>N1982</f>
        <v>48</v>
      </c>
      <c r="AI1950" s="13">
        <f>O1982</f>
        <v>419</v>
      </c>
    </row>
    <row r="1951" spans="2:35" x14ac:dyDescent="0.35">
      <c r="F1951" s="3" t="s">
        <v>11</v>
      </c>
      <c r="G1951" s="8">
        <v>7</v>
      </c>
      <c r="H1951" s="8">
        <v>8</v>
      </c>
      <c r="I1951" s="8">
        <v>19</v>
      </c>
      <c r="J1951" s="8">
        <v>6</v>
      </c>
      <c r="K1951" s="8">
        <v>10</v>
      </c>
      <c r="L1951" s="8">
        <v>15</v>
      </c>
      <c r="M1951" s="8">
        <v>20</v>
      </c>
      <c r="N1951" s="8">
        <v>14</v>
      </c>
      <c r="O1951" s="8">
        <v>26</v>
      </c>
    </row>
    <row r="1952" spans="2:35" x14ac:dyDescent="0.35">
      <c r="E1952" s="3" t="s">
        <v>12</v>
      </c>
      <c r="F1952" s="3" t="s">
        <v>10</v>
      </c>
      <c r="G1952" s="8">
        <v>102</v>
      </c>
      <c r="H1952" s="8">
        <v>0</v>
      </c>
      <c r="I1952" s="8">
        <v>101</v>
      </c>
      <c r="J1952" s="8">
        <v>98</v>
      </c>
      <c r="K1952" s="8">
        <v>3</v>
      </c>
      <c r="L1952" s="8">
        <v>104</v>
      </c>
      <c r="M1952" s="8">
        <v>197</v>
      </c>
      <c r="N1952" s="8">
        <v>9</v>
      </c>
      <c r="O1952" s="8">
        <v>203</v>
      </c>
    </row>
    <row r="1953" spans="3:15" x14ac:dyDescent="0.35">
      <c r="F1953" s="3" t="s">
        <v>11</v>
      </c>
      <c r="G1953" s="8">
        <v>21</v>
      </c>
      <c r="H1953" s="8">
        <v>44</v>
      </c>
      <c r="I1953" s="8">
        <v>67</v>
      </c>
      <c r="J1953" s="8">
        <v>9</v>
      </c>
      <c r="K1953" s="8">
        <v>14</v>
      </c>
      <c r="L1953" s="8">
        <v>20</v>
      </c>
      <c r="M1953" s="8">
        <v>35</v>
      </c>
      <c r="N1953" s="8">
        <v>54</v>
      </c>
      <c r="O1953" s="8">
        <v>89</v>
      </c>
    </row>
    <row r="1954" spans="3:15" x14ac:dyDescent="0.35">
      <c r="D1954" s="3" t="s">
        <v>13</v>
      </c>
      <c r="E1954" s="3" t="s">
        <v>9</v>
      </c>
      <c r="F1954" s="3" t="s">
        <v>10</v>
      </c>
      <c r="G1954" s="8">
        <v>44</v>
      </c>
      <c r="H1954" s="8">
        <v>15</v>
      </c>
      <c r="I1954" s="8">
        <v>63</v>
      </c>
      <c r="J1954" s="8">
        <v>61</v>
      </c>
      <c r="K1954" s="8">
        <v>23</v>
      </c>
      <c r="L1954" s="8">
        <v>81</v>
      </c>
      <c r="M1954" s="8">
        <v>110</v>
      </c>
      <c r="N1954" s="8">
        <v>35</v>
      </c>
      <c r="O1954" s="8">
        <v>143</v>
      </c>
    </row>
    <row r="1955" spans="3:15" x14ac:dyDescent="0.35">
      <c r="F1955" s="3" t="s">
        <v>11</v>
      </c>
      <c r="G1955" s="8">
        <v>15</v>
      </c>
      <c r="H1955" s="8">
        <v>29</v>
      </c>
      <c r="I1955" s="8">
        <v>38</v>
      </c>
      <c r="J1955" s="8">
        <v>7</v>
      </c>
      <c r="K1955" s="8">
        <v>15</v>
      </c>
      <c r="L1955" s="8">
        <v>24</v>
      </c>
      <c r="M1955" s="8">
        <v>21</v>
      </c>
      <c r="N1955" s="8">
        <v>45</v>
      </c>
      <c r="O1955" s="8">
        <v>61</v>
      </c>
    </row>
    <row r="1956" spans="3:15" x14ac:dyDescent="0.35">
      <c r="E1956" s="3" t="s">
        <v>12</v>
      </c>
      <c r="F1956" s="3" t="s">
        <v>10</v>
      </c>
      <c r="G1956" s="8">
        <v>70</v>
      </c>
      <c r="H1956" s="8">
        <v>57</v>
      </c>
      <c r="I1956" s="8">
        <v>126</v>
      </c>
      <c r="J1956" s="8">
        <v>84</v>
      </c>
      <c r="K1956" s="8">
        <v>69</v>
      </c>
      <c r="L1956" s="8">
        <v>149</v>
      </c>
      <c r="M1956" s="8">
        <v>157</v>
      </c>
      <c r="N1956" s="8">
        <v>120</v>
      </c>
      <c r="O1956" s="8">
        <v>280</v>
      </c>
    </row>
    <row r="1957" spans="3:15" x14ac:dyDescent="0.35">
      <c r="F1957" s="3" t="s">
        <v>11</v>
      </c>
      <c r="G1957" s="8">
        <v>62</v>
      </c>
      <c r="H1957" s="8">
        <v>174</v>
      </c>
      <c r="I1957" s="8">
        <v>243</v>
      </c>
      <c r="J1957" s="8">
        <v>38</v>
      </c>
      <c r="K1957" s="8">
        <v>148</v>
      </c>
      <c r="L1957" s="8">
        <v>191</v>
      </c>
      <c r="M1957" s="8">
        <v>107</v>
      </c>
      <c r="N1957" s="8">
        <v>322</v>
      </c>
      <c r="O1957" s="8">
        <v>431</v>
      </c>
    </row>
    <row r="1958" spans="3:15" x14ac:dyDescent="0.35">
      <c r="D1958" s="3" t="s">
        <v>3</v>
      </c>
      <c r="E1958" s="3" t="s">
        <v>9</v>
      </c>
      <c r="F1958" s="3" t="s">
        <v>10</v>
      </c>
      <c r="G1958" s="8">
        <v>183</v>
      </c>
      <c r="H1958" s="8">
        <v>15</v>
      </c>
      <c r="I1958" s="8">
        <v>194</v>
      </c>
      <c r="J1958" s="8">
        <v>196</v>
      </c>
      <c r="K1958" s="8">
        <v>24</v>
      </c>
      <c r="L1958" s="8">
        <v>220</v>
      </c>
      <c r="M1958" s="8">
        <v>376</v>
      </c>
      <c r="N1958" s="8">
        <v>39</v>
      </c>
      <c r="O1958" s="8">
        <v>420</v>
      </c>
    </row>
    <row r="1959" spans="3:15" x14ac:dyDescent="0.35">
      <c r="F1959" s="3" t="s">
        <v>11</v>
      </c>
      <c r="G1959" s="8">
        <v>26</v>
      </c>
      <c r="H1959" s="8">
        <v>34</v>
      </c>
      <c r="I1959" s="8">
        <v>57</v>
      </c>
      <c r="J1959" s="8">
        <v>14</v>
      </c>
      <c r="K1959" s="8">
        <v>24</v>
      </c>
      <c r="L1959" s="8">
        <v>37</v>
      </c>
      <c r="M1959" s="8">
        <v>35</v>
      </c>
      <c r="N1959" s="8">
        <v>56</v>
      </c>
      <c r="O1959" s="8">
        <v>93</v>
      </c>
    </row>
    <row r="1960" spans="3:15" x14ac:dyDescent="0.35">
      <c r="E1960" s="3" t="s">
        <v>12</v>
      </c>
      <c r="F1960" s="3" t="s">
        <v>10</v>
      </c>
      <c r="G1960" s="8">
        <v>175</v>
      </c>
      <c r="H1960" s="8">
        <v>57</v>
      </c>
      <c r="I1960" s="8">
        <v>234</v>
      </c>
      <c r="J1960" s="8">
        <v>180</v>
      </c>
      <c r="K1960" s="8">
        <v>76</v>
      </c>
      <c r="L1960" s="8">
        <v>256</v>
      </c>
      <c r="M1960" s="8">
        <v>356</v>
      </c>
      <c r="N1960" s="8">
        <v>130</v>
      </c>
      <c r="O1960" s="8">
        <v>485</v>
      </c>
    </row>
    <row r="1961" spans="3:15" x14ac:dyDescent="0.35">
      <c r="F1961" s="3" t="s">
        <v>11</v>
      </c>
      <c r="G1961" s="8">
        <v>89</v>
      </c>
      <c r="H1961" s="8">
        <v>222</v>
      </c>
      <c r="I1961" s="8">
        <v>311</v>
      </c>
      <c r="J1961" s="8">
        <v>50</v>
      </c>
      <c r="K1961" s="8">
        <v>162</v>
      </c>
      <c r="L1961" s="8">
        <v>211</v>
      </c>
      <c r="M1961" s="8">
        <v>139</v>
      </c>
      <c r="N1961" s="8">
        <v>382</v>
      </c>
      <c r="O1961" s="8">
        <v>520</v>
      </c>
    </row>
    <row r="1962" spans="3:15" x14ac:dyDescent="0.35">
      <c r="C1962" s="3" t="s">
        <v>14</v>
      </c>
      <c r="D1962" s="3" t="s">
        <v>8</v>
      </c>
      <c r="E1962" s="3" t="s">
        <v>9</v>
      </c>
      <c r="F1962" s="3" t="s">
        <v>10</v>
      </c>
      <c r="G1962" s="8">
        <v>0</v>
      </c>
      <c r="H1962" s="8">
        <v>0</v>
      </c>
      <c r="I1962" s="8">
        <v>0</v>
      </c>
      <c r="J1962" s="8">
        <v>0</v>
      </c>
      <c r="K1962" s="8">
        <v>0</v>
      </c>
      <c r="L1962" s="8">
        <v>0</v>
      </c>
      <c r="M1962" s="8">
        <v>0</v>
      </c>
      <c r="N1962" s="8">
        <v>0</v>
      </c>
      <c r="O1962" s="8">
        <v>0</v>
      </c>
    </row>
    <row r="1963" spans="3:15" x14ac:dyDescent="0.35">
      <c r="F1963" s="3" t="s">
        <v>11</v>
      </c>
      <c r="G1963" s="8">
        <v>0</v>
      </c>
      <c r="H1963" s="8">
        <v>0</v>
      </c>
      <c r="I1963" s="8">
        <v>0</v>
      </c>
      <c r="J1963" s="8">
        <v>0</v>
      </c>
      <c r="K1963" s="8">
        <v>4</v>
      </c>
      <c r="L1963" s="8">
        <v>4</v>
      </c>
      <c r="M1963" s="8">
        <v>0</v>
      </c>
      <c r="N1963" s="8">
        <v>4</v>
      </c>
      <c r="O1963" s="8">
        <v>4</v>
      </c>
    </row>
    <row r="1964" spans="3:15" x14ac:dyDescent="0.35">
      <c r="E1964" s="3" t="s">
        <v>12</v>
      </c>
      <c r="F1964" s="3" t="s">
        <v>10</v>
      </c>
      <c r="G1964" s="8">
        <v>0</v>
      </c>
      <c r="H1964" s="8">
        <v>0</v>
      </c>
      <c r="I1964" s="8">
        <v>0</v>
      </c>
      <c r="J1964" s="8">
        <v>0</v>
      </c>
      <c r="K1964" s="8">
        <v>0</v>
      </c>
      <c r="L1964" s="8">
        <v>0</v>
      </c>
      <c r="M1964" s="8">
        <v>0</v>
      </c>
      <c r="N1964" s="8">
        <v>0</v>
      </c>
      <c r="O1964" s="8">
        <v>0</v>
      </c>
    </row>
    <row r="1965" spans="3:15" x14ac:dyDescent="0.35">
      <c r="F1965" s="3" t="s">
        <v>11</v>
      </c>
      <c r="G1965" s="8">
        <v>0</v>
      </c>
      <c r="H1965" s="8">
        <v>0</v>
      </c>
      <c r="I1965" s="8">
        <v>0</v>
      </c>
      <c r="J1965" s="8">
        <v>0</v>
      </c>
      <c r="K1965" s="8">
        <v>0</v>
      </c>
      <c r="L1965" s="8">
        <v>0</v>
      </c>
      <c r="M1965" s="8">
        <v>0</v>
      </c>
      <c r="N1965" s="8">
        <v>0</v>
      </c>
      <c r="O1965" s="8">
        <v>0</v>
      </c>
    </row>
    <row r="1966" spans="3:15" x14ac:dyDescent="0.35">
      <c r="D1966" s="3" t="s">
        <v>13</v>
      </c>
      <c r="E1966" s="3" t="s">
        <v>9</v>
      </c>
      <c r="F1966" s="3" t="s">
        <v>10</v>
      </c>
      <c r="G1966" s="8">
        <v>0</v>
      </c>
      <c r="H1966" s="8">
        <v>0</v>
      </c>
      <c r="I1966" s="8">
        <v>0</v>
      </c>
      <c r="J1966" s="8">
        <v>0</v>
      </c>
      <c r="K1966" s="8">
        <v>3</v>
      </c>
      <c r="L1966" s="8">
        <v>3</v>
      </c>
      <c r="M1966" s="8">
        <v>0</v>
      </c>
      <c r="N1966" s="8">
        <v>3</v>
      </c>
      <c r="O1966" s="8">
        <v>3</v>
      </c>
    </row>
    <row r="1967" spans="3:15" x14ac:dyDescent="0.35">
      <c r="F1967" s="3" t="s">
        <v>11</v>
      </c>
      <c r="G1967" s="8">
        <v>0</v>
      </c>
      <c r="H1967" s="8">
        <v>0</v>
      </c>
      <c r="I1967" s="8">
        <v>0</v>
      </c>
      <c r="J1967" s="8">
        <v>0</v>
      </c>
      <c r="K1967" s="8">
        <v>4</v>
      </c>
      <c r="L1967" s="8">
        <v>4</v>
      </c>
      <c r="M1967" s="8">
        <v>0</v>
      </c>
      <c r="N1967" s="8">
        <v>4</v>
      </c>
      <c r="O1967" s="8">
        <v>4</v>
      </c>
    </row>
    <row r="1968" spans="3:15" x14ac:dyDescent="0.35">
      <c r="E1968" s="3" t="s">
        <v>12</v>
      </c>
      <c r="F1968" s="3" t="s">
        <v>10</v>
      </c>
      <c r="G1968" s="8">
        <v>0</v>
      </c>
      <c r="H1968" s="8">
        <v>0</v>
      </c>
      <c r="I1968" s="8">
        <v>0</v>
      </c>
      <c r="J1968" s="8">
        <v>0</v>
      </c>
      <c r="K1968" s="8">
        <v>0</v>
      </c>
      <c r="L1968" s="8">
        <v>0</v>
      </c>
      <c r="M1968" s="8">
        <v>0</v>
      </c>
      <c r="N1968" s="8">
        <v>0</v>
      </c>
      <c r="O1968" s="8">
        <v>0</v>
      </c>
    </row>
    <row r="1969" spans="3:15" x14ac:dyDescent="0.35">
      <c r="F1969" s="3" t="s">
        <v>11</v>
      </c>
      <c r="G1969" s="8">
        <v>0</v>
      </c>
      <c r="H1969" s="8">
        <v>0</v>
      </c>
      <c r="I1969" s="8">
        <v>0</v>
      </c>
      <c r="J1969" s="8">
        <v>0</v>
      </c>
      <c r="K1969" s="8">
        <v>14</v>
      </c>
      <c r="L1969" s="8">
        <v>14</v>
      </c>
      <c r="M1969" s="8">
        <v>0</v>
      </c>
      <c r="N1969" s="8">
        <v>14</v>
      </c>
      <c r="O1969" s="8">
        <v>14</v>
      </c>
    </row>
    <row r="1970" spans="3:15" x14ac:dyDescent="0.35">
      <c r="D1970" s="3" t="s">
        <v>3</v>
      </c>
      <c r="E1970" s="3" t="s">
        <v>9</v>
      </c>
      <c r="F1970" s="3" t="s">
        <v>10</v>
      </c>
      <c r="G1970" s="8">
        <v>0</v>
      </c>
      <c r="H1970" s="8">
        <v>0</v>
      </c>
      <c r="I1970" s="8">
        <v>0</v>
      </c>
      <c r="J1970" s="8">
        <v>0</v>
      </c>
      <c r="K1970" s="8">
        <v>8</v>
      </c>
      <c r="L1970" s="8">
        <v>8</v>
      </c>
      <c r="M1970" s="8">
        <v>0</v>
      </c>
      <c r="N1970" s="8">
        <v>8</v>
      </c>
      <c r="O1970" s="8">
        <v>8</v>
      </c>
    </row>
    <row r="1971" spans="3:15" x14ac:dyDescent="0.35">
      <c r="F1971" s="3" t="s">
        <v>11</v>
      </c>
      <c r="G1971" s="8">
        <v>0</v>
      </c>
      <c r="H1971" s="8">
        <v>0</v>
      </c>
      <c r="I1971" s="8">
        <v>0</v>
      </c>
      <c r="J1971" s="8">
        <v>0</v>
      </c>
      <c r="K1971" s="8">
        <v>8</v>
      </c>
      <c r="L1971" s="8">
        <v>8</v>
      </c>
      <c r="M1971" s="8">
        <v>0</v>
      </c>
      <c r="N1971" s="8">
        <v>8</v>
      </c>
      <c r="O1971" s="8">
        <v>8</v>
      </c>
    </row>
    <row r="1972" spans="3:15" x14ac:dyDescent="0.35">
      <c r="E1972" s="3" t="s">
        <v>12</v>
      </c>
      <c r="F1972" s="3" t="s">
        <v>10</v>
      </c>
      <c r="G1972" s="8">
        <v>0</v>
      </c>
      <c r="H1972" s="8">
        <v>0</v>
      </c>
      <c r="I1972" s="8">
        <v>0</v>
      </c>
      <c r="J1972" s="8">
        <v>0</v>
      </c>
      <c r="K1972" s="8">
        <v>0</v>
      </c>
      <c r="L1972" s="8">
        <v>0</v>
      </c>
      <c r="M1972" s="8">
        <v>0</v>
      </c>
      <c r="N1972" s="8">
        <v>0</v>
      </c>
      <c r="O1972" s="8">
        <v>0</v>
      </c>
    </row>
    <row r="1973" spans="3:15" x14ac:dyDescent="0.35">
      <c r="F1973" s="3" t="s">
        <v>11</v>
      </c>
      <c r="G1973" s="8">
        <v>0</v>
      </c>
      <c r="H1973" s="8">
        <v>0</v>
      </c>
      <c r="I1973" s="8">
        <v>0</v>
      </c>
      <c r="J1973" s="8">
        <v>0</v>
      </c>
      <c r="K1973" s="8">
        <v>14</v>
      </c>
      <c r="L1973" s="8">
        <v>14</v>
      </c>
      <c r="M1973" s="8">
        <v>0</v>
      </c>
      <c r="N1973" s="8">
        <v>14</v>
      </c>
      <c r="O1973" s="8">
        <v>14</v>
      </c>
    </row>
    <row r="1974" spans="3:15" x14ac:dyDescent="0.35">
      <c r="C1974" s="3" t="s">
        <v>3</v>
      </c>
      <c r="D1974" s="3" t="s">
        <v>8</v>
      </c>
      <c r="E1974" s="3" t="s">
        <v>9</v>
      </c>
      <c r="F1974" s="3" t="s">
        <v>10</v>
      </c>
      <c r="G1974" s="8">
        <v>134</v>
      </c>
      <c r="H1974" s="8">
        <v>0</v>
      </c>
      <c r="I1974" s="8">
        <v>134</v>
      </c>
      <c r="J1974" s="8">
        <v>131</v>
      </c>
      <c r="K1974" s="8">
        <v>4</v>
      </c>
      <c r="L1974" s="8">
        <v>136</v>
      </c>
      <c r="M1974" s="8">
        <v>269</v>
      </c>
      <c r="N1974" s="8">
        <v>4</v>
      </c>
      <c r="O1974" s="8">
        <v>272</v>
      </c>
    </row>
    <row r="1975" spans="3:15" x14ac:dyDescent="0.35">
      <c r="F1975" s="3" t="s">
        <v>11</v>
      </c>
      <c r="G1975" s="8">
        <v>7</v>
      </c>
      <c r="H1975" s="8">
        <v>8</v>
      </c>
      <c r="I1975" s="8">
        <v>19</v>
      </c>
      <c r="J1975" s="8">
        <v>6</v>
      </c>
      <c r="K1975" s="8">
        <v>8</v>
      </c>
      <c r="L1975" s="8">
        <v>18</v>
      </c>
      <c r="M1975" s="8">
        <v>20</v>
      </c>
      <c r="N1975" s="8">
        <v>17</v>
      </c>
      <c r="O1975" s="8">
        <v>32</v>
      </c>
    </row>
    <row r="1976" spans="3:15" x14ac:dyDescent="0.35">
      <c r="E1976" s="3" t="s">
        <v>12</v>
      </c>
      <c r="F1976" s="3" t="s">
        <v>10</v>
      </c>
      <c r="G1976" s="8">
        <v>102</v>
      </c>
      <c r="H1976" s="8">
        <v>0</v>
      </c>
      <c r="I1976" s="8">
        <v>101</v>
      </c>
      <c r="J1976" s="8">
        <v>98</v>
      </c>
      <c r="K1976" s="8">
        <v>3</v>
      </c>
      <c r="L1976" s="8">
        <v>104</v>
      </c>
      <c r="M1976" s="8">
        <v>197</v>
      </c>
      <c r="N1976" s="8">
        <v>9</v>
      </c>
      <c r="O1976" s="8">
        <v>203</v>
      </c>
    </row>
    <row r="1977" spans="3:15" x14ac:dyDescent="0.35">
      <c r="F1977" s="3" t="s">
        <v>11</v>
      </c>
      <c r="G1977" s="8">
        <v>21</v>
      </c>
      <c r="H1977" s="8">
        <v>44</v>
      </c>
      <c r="I1977" s="8">
        <v>67</v>
      </c>
      <c r="J1977" s="8">
        <v>9</v>
      </c>
      <c r="K1977" s="8">
        <v>14</v>
      </c>
      <c r="L1977" s="8">
        <v>20</v>
      </c>
      <c r="M1977" s="8">
        <v>35</v>
      </c>
      <c r="N1977" s="8">
        <v>54</v>
      </c>
      <c r="O1977" s="8">
        <v>89</v>
      </c>
    </row>
    <row r="1978" spans="3:15" x14ac:dyDescent="0.35">
      <c r="D1978" s="3" t="s">
        <v>13</v>
      </c>
      <c r="E1978" s="3" t="s">
        <v>9</v>
      </c>
      <c r="F1978" s="3" t="s">
        <v>10</v>
      </c>
      <c r="G1978" s="8">
        <v>44</v>
      </c>
      <c r="H1978" s="8">
        <v>15</v>
      </c>
      <c r="I1978" s="8">
        <v>63</v>
      </c>
      <c r="J1978" s="8">
        <v>61</v>
      </c>
      <c r="K1978" s="8">
        <v>24</v>
      </c>
      <c r="L1978" s="8">
        <v>85</v>
      </c>
      <c r="M1978" s="8">
        <v>110</v>
      </c>
      <c r="N1978" s="8">
        <v>45</v>
      </c>
      <c r="O1978" s="8">
        <v>146</v>
      </c>
    </row>
    <row r="1979" spans="3:15" x14ac:dyDescent="0.35">
      <c r="F1979" s="3" t="s">
        <v>11</v>
      </c>
      <c r="G1979" s="8">
        <v>15</v>
      </c>
      <c r="H1979" s="8">
        <v>29</v>
      </c>
      <c r="I1979" s="8">
        <v>38</v>
      </c>
      <c r="J1979" s="8">
        <v>7</v>
      </c>
      <c r="K1979" s="8">
        <v>17</v>
      </c>
      <c r="L1979" s="8">
        <v>28</v>
      </c>
      <c r="M1979" s="8">
        <v>21</v>
      </c>
      <c r="N1979" s="8">
        <v>51</v>
      </c>
      <c r="O1979" s="8">
        <v>69</v>
      </c>
    </row>
    <row r="1980" spans="3:15" x14ac:dyDescent="0.35">
      <c r="E1980" s="3" t="s">
        <v>12</v>
      </c>
      <c r="F1980" s="3" t="s">
        <v>10</v>
      </c>
      <c r="G1980" s="8">
        <v>70</v>
      </c>
      <c r="H1980" s="8">
        <v>57</v>
      </c>
      <c r="I1980" s="8">
        <v>126</v>
      </c>
      <c r="J1980" s="8">
        <v>84</v>
      </c>
      <c r="K1980" s="8">
        <v>72</v>
      </c>
      <c r="L1980" s="8">
        <v>152</v>
      </c>
      <c r="M1980" s="8">
        <v>157</v>
      </c>
      <c r="N1980" s="8">
        <v>127</v>
      </c>
      <c r="O1980" s="8">
        <v>281</v>
      </c>
    </row>
    <row r="1981" spans="3:15" x14ac:dyDescent="0.35">
      <c r="F1981" s="3" t="s">
        <v>11</v>
      </c>
      <c r="G1981" s="8">
        <v>62</v>
      </c>
      <c r="H1981" s="8">
        <v>174</v>
      </c>
      <c r="I1981" s="8">
        <v>243</v>
      </c>
      <c r="J1981" s="8">
        <v>38</v>
      </c>
      <c r="K1981" s="8">
        <v>159</v>
      </c>
      <c r="L1981" s="8">
        <v>201</v>
      </c>
      <c r="M1981" s="8">
        <v>107</v>
      </c>
      <c r="N1981" s="8">
        <v>343</v>
      </c>
      <c r="O1981" s="8">
        <v>444</v>
      </c>
    </row>
    <row r="1982" spans="3:15" x14ac:dyDescent="0.35">
      <c r="D1982" s="3" t="s">
        <v>3</v>
      </c>
      <c r="E1982" s="3" t="s">
        <v>9</v>
      </c>
      <c r="F1982" s="3" t="s">
        <v>10</v>
      </c>
      <c r="G1982" s="8">
        <v>183</v>
      </c>
      <c r="H1982" s="8">
        <v>15</v>
      </c>
      <c r="I1982" s="8">
        <v>194</v>
      </c>
      <c r="J1982" s="8">
        <v>196</v>
      </c>
      <c r="K1982" s="8">
        <v>28</v>
      </c>
      <c r="L1982" s="8">
        <v>224</v>
      </c>
      <c r="M1982" s="8">
        <v>376</v>
      </c>
      <c r="N1982" s="8">
        <v>48</v>
      </c>
      <c r="O1982" s="8">
        <v>419</v>
      </c>
    </row>
    <row r="1983" spans="3:15" x14ac:dyDescent="0.35">
      <c r="F1983" s="3" t="s">
        <v>11</v>
      </c>
      <c r="G1983" s="8">
        <v>26</v>
      </c>
      <c r="H1983" s="8">
        <v>34</v>
      </c>
      <c r="I1983" s="8">
        <v>57</v>
      </c>
      <c r="J1983" s="8">
        <v>14</v>
      </c>
      <c r="K1983" s="8">
        <v>31</v>
      </c>
      <c r="L1983" s="8">
        <v>44</v>
      </c>
      <c r="M1983" s="8">
        <v>35</v>
      </c>
      <c r="N1983" s="8">
        <v>64</v>
      </c>
      <c r="O1983" s="8">
        <v>102</v>
      </c>
    </row>
    <row r="1984" spans="3:15" x14ac:dyDescent="0.35">
      <c r="E1984" s="3" t="s">
        <v>12</v>
      </c>
      <c r="F1984" s="3" t="s">
        <v>10</v>
      </c>
      <c r="G1984" s="8">
        <v>175</v>
      </c>
      <c r="H1984" s="8">
        <v>57</v>
      </c>
      <c r="I1984" s="8">
        <v>234</v>
      </c>
      <c r="J1984" s="8">
        <v>180</v>
      </c>
      <c r="K1984" s="8">
        <v>79</v>
      </c>
      <c r="L1984" s="8">
        <v>256</v>
      </c>
      <c r="M1984" s="8">
        <v>356</v>
      </c>
      <c r="N1984" s="8">
        <v>134</v>
      </c>
      <c r="O1984" s="8">
        <v>491</v>
      </c>
    </row>
    <row r="1985" spans="2:35" x14ac:dyDescent="0.35">
      <c r="F1985" s="3" t="s">
        <v>11</v>
      </c>
      <c r="G1985" s="8">
        <v>89</v>
      </c>
      <c r="H1985" s="8">
        <v>222</v>
      </c>
      <c r="I1985" s="8">
        <v>311</v>
      </c>
      <c r="J1985" s="8">
        <v>50</v>
      </c>
      <c r="K1985" s="8">
        <v>174</v>
      </c>
      <c r="L1985" s="8">
        <v>223</v>
      </c>
      <c r="M1985" s="8">
        <v>139</v>
      </c>
      <c r="N1985" s="8">
        <v>396</v>
      </c>
      <c r="O1985" s="8">
        <v>534</v>
      </c>
    </row>
    <row r="1986" spans="2:35" x14ac:dyDescent="0.35">
      <c r="B1986" s="3" t="s">
        <v>69</v>
      </c>
      <c r="C1986" s="3" t="s">
        <v>7</v>
      </c>
      <c r="D1986" s="3" t="s">
        <v>8</v>
      </c>
      <c r="E1986" s="3" t="s">
        <v>9</v>
      </c>
      <c r="F1986" s="3" t="s">
        <v>10</v>
      </c>
      <c r="G1986" s="8">
        <v>121</v>
      </c>
      <c r="H1986" s="8">
        <v>0</v>
      </c>
      <c r="I1986" s="8">
        <v>121</v>
      </c>
      <c r="J1986" s="8">
        <v>96</v>
      </c>
      <c r="K1986" s="8">
        <v>0</v>
      </c>
      <c r="L1986" s="8">
        <v>97</v>
      </c>
      <c r="M1986" s="8">
        <v>213</v>
      </c>
      <c r="N1986" s="8">
        <v>0</v>
      </c>
      <c r="O1986" s="8">
        <v>214</v>
      </c>
      <c r="P1986" s="5" t="str">
        <f>B1986</f>
        <v>Murrindindi (S)</v>
      </c>
      <c r="Q1986" s="13">
        <f>I2018/SUM(I2018:I2021)*100</f>
        <v>27.215189873417721</v>
      </c>
      <c r="R1986" s="13">
        <f>L2018/SUM(L2018:L2021)*100</f>
        <v>30.330882352941174</v>
      </c>
      <c r="S1986" s="13">
        <f>L2006/SUM(L2006:L2009)*100</f>
        <v>19.35483870967742</v>
      </c>
      <c r="T1986" s="13">
        <f>L1994/SUM(L1994:L1997)*100</f>
        <v>30.828516377649322</v>
      </c>
      <c r="U1986" s="13">
        <f>O2010/SUM(O2010:O2013)*100</f>
        <v>46.021505376344088</v>
      </c>
      <c r="V1986" s="13">
        <f>O2014/SUM(O2014:O2017)*100</f>
        <v>17.163120567375888</v>
      </c>
      <c r="W1986" s="13">
        <f>M2018/SUM(M2018:M2021)*100</f>
        <v>45.496183206106871</v>
      </c>
      <c r="X1986" s="13">
        <f>N2018/SUM(N2018:N2021)*100</f>
        <v>7.8694817658349336</v>
      </c>
      <c r="Y1986" s="13">
        <f>O2018/SUM(O2018:O2021)*100</f>
        <v>28.486394557823129</v>
      </c>
      <c r="AA1986" s="13">
        <f>I2018</f>
        <v>172</v>
      </c>
      <c r="AB1986" s="13">
        <f>L2018</f>
        <v>165</v>
      </c>
      <c r="AC1986" s="13">
        <f>L2006</f>
        <v>6</v>
      </c>
      <c r="AD1986" s="13">
        <f>L1994</f>
        <v>160</v>
      </c>
      <c r="AE1986" s="13">
        <f>O2010</f>
        <v>214</v>
      </c>
      <c r="AF1986" s="13">
        <f>O2014</f>
        <v>121</v>
      </c>
      <c r="AG1986" s="13">
        <f>M2018</f>
        <v>298</v>
      </c>
      <c r="AH1986" s="13">
        <f>N2018</f>
        <v>41</v>
      </c>
      <c r="AI1986" s="13">
        <f>O2018</f>
        <v>335</v>
      </c>
    </row>
    <row r="1987" spans="2:35" x14ac:dyDescent="0.35">
      <c r="F1987" s="3" t="s">
        <v>11</v>
      </c>
      <c r="G1987" s="8">
        <v>14</v>
      </c>
      <c r="H1987" s="8">
        <v>11</v>
      </c>
      <c r="I1987" s="8">
        <v>27</v>
      </c>
      <c r="J1987" s="8">
        <v>7</v>
      </c>
      <c r="K1987" s="8">
        <v>8</v>
      </c>
      <c r="L1987" s="8">
        <v>15</v>
      </c>
      <c r="M1987" s="8">
        <v>19</v>
      </c>
      <c r="N1987" s="8">
        <v>24</v>
      </c>
      <c r="O1987" s="8">
        <v>40</v>
      </c>
    </row>
    <row r="1988" spans="2:35" x14ac:dyDescent="0.35">
      <c r="E1988" s="3" t="s">
        <v>12</v>
      </c>
      <c r="F1988" s="3" t="s">
        <v>10</v>
      </c>
      <c r="G1988" s="8">
        <v>74</v>
      </c>
      <c r="H1988" s="8">
        <v>0</v>
      </c>
      <c r="I1988" s="8">
        <v>75</v>
      </c>
      <c r="J1988" s="8">
        <v>50</v>
      </c>
      <c r="K1988" s="8">
        <v>9</v>
      </c>
      <c r="L1988" s="8">
        <v>55</v>
      </c>
      <c r="M1988" s="8">
        <v>125</v>
      </c>
      <c r="N1988" s="8">
        <v>4</v>
      </c>
      <c r="O1988" s="8">
        <v>129</v>
      </c>
    </row>
    <row r="1989" spans="2:35" x14ac:dyDescent="0.35">
      <c r="F1989" s="3" t="s">
        <v>11</v>
      </c>
      <c r="G1989" s="8">
        <v>20</v>
      </c>
      <c r="H1989" s="8">
        <v>40</v>
      </c>
      <c r="I1989" s="8">
        <v>60</v>
      </c>
      <c r="J1989" s="8">
        <v>0</v>
      </c>
      <c r="K1989" s="8">
        <v>16</v>
      </c>
      <c r="L1989" s="8">
        <v>10</v>
      </c>
      <c r="M1989" s="8">
        <v>20</v>
      </c>
      <c r="N1989" s="8">
        <v>55</v>
      </c>
      <c r="O1989" s="8">
        <v>76</v>
      </c>
    </row>
    <row r="1990" spans="2:35" x14ac:dyDescent="0.35">
      <c r="D1990" s="3" t="s">
        <v>13</v>
      </c>
      <c r="E1990" s="3" t="s">
        <v>9</v>
      </c>
      <c r="F1990" s="3" t="s">
        <v>10</v>
      </c>
      <c r="G1990" s="8">
        <v>36</v>
      </c>
      <c r="H1990" s="8">
        <v>20</v>
      </c>
      <c r="I1990" s="8">
        <v>52</v>
      </c>
      <c r="J1990" s="8">
        <v>42</v>
      </c>
      <c r="K1990" s="8">
        <v>17</v>
      </c>
      <c r="L1990" s="8">
        <v>63</v>
      </c>
      <c r="M1990" s="8">
        <v>77</v>
      </c>
      <c r="N1990" s="8">
        <v>39</v>
      </c>
      <c r="O1990" s="8">
        <v>117</v>
      </c>
    </row>
    <row r="1991" spans="2:35" x14ac:dyDescent="0.35">
      <c r="F1991" s="3" t="s">
        <v>11</v>
      </c>
      <c r="G1991" s="8">
        <v>18</v>
      </c>
      <c r="H1991" s="8">
        <v>27</v>
      </c>
      <c r="I1991" s="8">
        <v>45</v>
      </c>
      <c r="J1991" s="8">
        <v>8</v>
      </c>
      <c r="K1991" s="8">
        <v>22</v>
      </c>
      <c r="L1991" s="8">
        <v>32</v>
      </c>
      <c r="M1991" s="8">
        <v>28</v>
      </c>
      <c r="N1991" s="8">
        <v>51</v>
      </c>
      <c r="O1991" s="8">
        <v>76</v>
      </c>
    </row>
    <row r="1992" spans="2:35" x14ac:dyDescent="0.35">
      <c r="E1992" s="3" t="s">
        <v>12</v>
      </c>
      <c r="F1992" s="3" t="s">
        <v>10</v>
      </c>
      <c r="G1992" s="8">
        <v>50</v>
      </c>
      <c r="H1992" s="8">
        <v>44</v>
      </c>
      <c r="I1992" s="8">
        <v>92</v>
      </c>
      <c r="J1992" s="8">
        <v>55</v>
      </c>
      <c r="K1992" s="8">
        <v>62</v>
      </c>
      <c r="L1992" s="8">
        <v>117</v>
      </c>
      <c r="M1992" s="8">
        <v>109</v>
      </c>
      <c r="N1992" s="8">
        <v>104</v>
      </c>
      <c r="O1992" s="8">
        <v>208</v>
      </c>
    </row>
    <row r="1993" spans="2:35" x14ac:dyDescent="0.35">
      <c r="F1993" s="3" t="s">
        <v>11</v>
      </c>
      <c r="G1993" s="8">
        <v>30</v>
      </c>
      <c r="H1993" s="8">
        <v>133</v>
      </c>
      <c r="I1993" s="8">
        <v>156</v>
      </c>
      <c r="J1993" s="8">
        <v>29</v>
      </c>
      <c r="K1993" s="8">
        <v>99</v>
      </c>
      <c r="L1993" s="8">
        <v>130</v>
      </c>
      <c r="M1993" s="8">
        <v>53</v>
      </c>
      <c r="N1993" s="8">
        <v>231</v>
      </c>
      <c r="O1993" s="8">
        <v>283</v>
      </c>
    </row>
    <row r="1994" spans="2:35" x14ac:dyDescent="0.35">
      <c r="D1994" s="3" t="s">
        <v>3</v>
      </c>
      <c r="E1994" s="3" t="s">
        <v>9</v>
      </c>
      <c r="F1994" s="3" t="s">
        <v>10</v>
      </c>
      <c r="G1994" s="8">
        <v>158</v>
      </c>
      <c r="H1994" s="8">
        <v>22</v>
      </c>
      <c r="I1994" s="8">
        <v>172</v>
      </c>
      <c r="J1994" s="8">
        <v>139</v>
      </c>
      <c r="K1994" s="8">
        <v>22</v>
      </c>
      <c r="L1994" s="8">
        <v>160</v>
      </c>
      <c r="M1994" s="8">
        <v>298</v>
      </c>
      <c r="N1994" s="8">
        <v>40</v>
      </c>
      <c r="O1994" s="8">
        <v>337</v>
      </c>
    </row>
    <row r="1995" spans="2:35" x14ac:dyDescent="0.35">
      <c r="F1995" s="3" t="s">
        <v>11</v>
      </c>
      <c r="G1995" s="8">
        <v>31</v>
      </c>
      <c r="H1995" s="8">
        <v>41</v>
      </c>
      <c r="I1995" s="8">
        <v>72</v>
      </c>
      <c r="J1995" s="8">
        <v>17</v>
      </c>
      <c r="K1995" s="8">
        <v>32</v>
      </c>
      <c r="L1995" s="8">
        <v>44</v>
      </c>
      <c r="M1995" s="8">
        <v>48</v>
      </c>
      <c r="N1995" s="8">
        <v>71</v>
      </c>
      <c r="O1995" s="8">
        <v>116</v>
      </c>
    </row>
    <row r="1996" spans="2:35" x14ac:dyDescent="0.35">
      <c r="E1996" s="3" t="s">
        <v>12</v>
      </c>
      <c r="F1996" s="3" t="s">
        <v>10</v>
      </c>
      <c r="G1996" s="8">
        <v>128</v>
      </c>
      <c r="H1996" s="8">
        <v>43</v>
      </c>
      <c r="I1996" s="8">
        <v>170</v>
      </c>
      <c r="J1996" s="8">
        <v>104</v>
      </c>
      <c r="K1996" s="8">
        <v>66</v>
      </c>
      <c r="L1996" s="8">
        <v>173</v>
      </c>
      <c r="M1996" s="8">
        <v>233</v>
      </c>
      <c r="N1996" s="8">
        <v>109</v>
      </c>
      <c r="O1996" s="8">
        <v>342</v>
      </c>
    </row>
    <row r="1997" spans="2:35" x14ac:dyDescent="0.35">
      <c r="F1997" s="3" t="s">
        <v>11</v>
      </c>
      <c r="G1997" s="8">
        <v>43</v>
      </c>
      <c r="H1997" s="8">
        <v>168</v>
      </c>
      <c r="I1997" s="8">
        <v>218</v>
      </c>
      <c r="J1997" s="8">
        <v>26</v>
      </c>
      <c r="K1997" s="8">
        <v>114</v>
      </c>
      <c r="L1997" s="8">
        <v>142</v>
      </c>
      <c r="M1997" s="8">
        <v>76</v>
      </c>
      <c r="N1997" s="8">
        <v>281</v>
      </c>
      <c r="O1997" s="8">
        <v>362</v>
      </c>
    </row>
    <row r="1998" spans="2:35" x14ac:dyDescent="0.35">
      <c r="C1998" s="3" t="s">
        <v>14</v>
      </c>
      <c r="D1998" s="3" t="s">
        <v>8</v>
      </c>
      <c r="E1998" s="3" t="s">
        <v>9</v>
      </c>
      <c r="F1998" s="3" t="s">
        <v>10</v>
      </c>
      <c r="G1998" s="8">
        <v>0</v>
      </c>
      <c r="H1998" s="8">
        <v>0</v>
      </c>
      <c r="I1998" s="8">
        <v>0</v>
      </c>
      <c r="J1998" s="8">
        <v>0</v>
      </c>
      <c r="K1998" s="8">
        <v>0</v>
      </c>
      <c r="L1998" s="8">
        <v>0</v>
      </c>
      <c r="M1998" s="8">
        <v>0</v>
      </c>
      <c r="N1998" s="8">
        <v>0</v>
      </c>
      <c r="O1998" s="8">
        <v>0</v>
      </c>
    </row>
    <row r="1999" spans="2:35" x14ac:dyDescent="0.35">
      <c r="F1999" s="3" t="s">
        <v>11</v>
      </c>
      <c r="G1999" s="8">
        <v>0</v>
      </c>
      <c r="H1999" s="8">
        <v>0</v>
      </c>
      <c r="I1999" s="8">
        <v>0</v>
      </c>
      <c r="J1999" s="8">
        <v>0</v>
      </c>
      <c r="K1999" s="8">
        <v>3</v>
      </c>
      <c r="L1999" s="8">
        <v>3</v>
      </c>
      <c r="M1999" s="8">
        <v>0</v>
      </c>
      <c r="N1999" s="8">
        <v>3</v>
      </c>
      <c r="O1999" s="8">
        <v>3</v>
      </c>
    </row>
    <row r="2000" spans="2:35" x14ac:dyDescent="0.35">
      <c r="E2000" s="3" t="s">
        <v>12</v>
      </c>
      <c r="F2000" s="3" t="s">
        <v>10</v>
      </c>
      <c r="G2000" s="8">
        <v>0</v>
      </c>
      <c r="H2000" s="8">
        <v>0</v>
      </c>
      <c r="I2000" s="8">
        <v>0</v>
      </c>
      <c r="J2000" s="8">
        <v>0</v>
      </c>
      <c r="K2000" s="8">
        <v>0</v>
      </c>
      <c r="L2000" s="8">
        <v>0</v>
      </c>
      <c r="M2000" s="8">
        <v>0</v>
      </c>
      <c r="N2000" s="8">
        <v>0</v>
      </c>
      <c r="O2000" s="8">
        <v>0</v>
      </c>
    </row>
    <row r="2001" spans="3:15" x14ac:dyDescent="0.35">
      <c r="F2001" s="3" t="s">
        <v>11</v>
      </c>
      <c r="G2001" s="8">
        <v>0</v>
      </c>
      <c r="H2001" s="8">
        <v>0</v>
      </c>
      <c r="I2001" s="8">
        <v>0</v>
      </c>
      <c r="J2001" s="8">
        <v>0</v>
      </c>
      <c r="K2001" s="8">
        <v>0</v>
      </c>
      <c r="L2001" s="8">
        <v>0</v>
      </c>
      <c r="M2001" s="8">
        <v>0</v>
      </c>
      <c r="N2001" s="8">
        <v>0</v>
      </c>
      <c r="O2001" s="8">
        <v>0</v>
      </c>
    </row>
    <row r="2002" spans="3:15" x14ac:dyDescent="0.35">
      <c r="D2002" s="3" t="s">
        <v>13</v>
      </c>
      <c r="E2002" s="3" t="s">
        <v>9</v>
      </c>
      <c r="F2002" s="3" t="s">
        <v>10</v>
      </c>
      <c r="G2002" s="8">
        <v>0</v>
      </c>
      <c r="H2002" s="8">
        <v>0</v>
      </c>
      <c r="I2002" s="8">
        <v>0</v>
      </c>
      <c r="J2002" s="8">
        <v>0</v>
      </c>
      <c r="K2002" s="8">
        <v>6</v>
      </c>
      <c r="L2002" s="8">
        <v>6</v>
      </c>
      <c r="M2002" s="8">
        <v>0</v>
      </c>
      <c r="N2002" s="8">
        <v>6</v>
      </c>
      <c r="O2002" s="8">
        <v>6</v>
      </c>
    </row>
    <row r="2003" spans="3:15" x14ac:dyDescent="0.35">
      <c r="F2003" s="3" t="s">
        <v>11</v>
      </c>
      <c r="G2003" s="8">
        <v>0</v>
      </c>
      <c r="H2003" s="8">
        <v>0</v>
      </c>
      <c r="I2003" s="8">
        <v>0</v>
      </c>
      <c r="J2003" s="8">
        <v>0</v>
      </c>
      <c r="K2003" s="8">
        <v>10</v>
      </c>
      <c r="L2003" s="8">
        <v>10</v>
      </c>
      <c r="M2003" s="8">
        <v>0</v>
      </c>
      <c r="N2003" s="8">
        <v>10</v>
      </c>
      <c r="O2003" s="8">
        <v>10</v>
      </c>
    </row>
    <row r="2004" spans="3:15" x14ac:dyDescent="0.35">
      <c r="E2004" s="3" t="s">
        <v>12</v>
      </c>
      <c r="F2004" s="3" t="s">
        <v>10</v>
      </c>
      <c r="G2004" s="8">
        <v>0</v>
      </c>
      <c r="H2004" s="8">
        <v>0</v>
      </c>
      <c r="I2004" s="8">
        <v>0</v>
      </c>
      <c r="J2004" s="8">
        <v>0</v>
      </c>
      <c r="K2004" s="8">
        <v>0</v>
      </c>
      <c r="L2004" s="8">
        <v>0</v>
      </c>
      <c r="M2004" s="8">
        <v>0</v>
      </c>
      <c r="N2004" s="8">
        <v>0</v>
      </c>
      <c r="O2004" s="8">
        <v>0</v>
      </c>
    </row>
    <row r="2005" spans="3:15" x14ac:dyDescent="0.35">
      <c r="F2005" s="3" t="s">
        <v>11</v>
      </c>
      <c r="G2005" s="8">
        <v>0</v>
      </c>
      <c r="H2005" s="8">
        <v>0</v>
      </c>
      <c r="I2005" s="8">
        <v>0</v>
      </c>
      <c r="J2005" s="8">
        <v>0</v>
      </c>
      <c r="K2005" s="8">
        <v>5</v>
      </c>
      <c r="L2005" s="8">
        <v>5</v>
      </c>
      <c r="M2005" s="8">
        <v>0</v>
      </c>
      <c r="N2005" s="8">
        <v>5</v>
      </c>
      <c r="O2005" s="8">
        <v>5</v>
      </c>
    </row>
    <row r="2006" spans="3:15" x14ac:dyDescent="0.35">
      <c r="D2006" s="3" t="s">
        <v>3</v>
      </c>
      <c r="E2006" s="3" t="s">
        <v>9</v>
      </c>
      <c r="F2006" s="3" t="s">
        <v>10</v>
      </c>
      <c r="G2006" s="8">
        <v>0</v>
      </c>
      <c r="H2006" s="8">
        <v>0</v>
      </c>
      <c r="I2006" s="8">
        <v>0</v>
      </c>
      <c r="J2006" s="8">
        <v>0</v>
      </c>
      <c r="K2006" s="8">
        <v>6</v>
      </c>
      <c r="L2006" s="8">
        <v>6</v>
      </c>
      <c r="M2006" s="8">
        <v>0</v>
      </c>
      <c r="N2006" s="8">
        <v>6</v>
      </c>
      <c r="O2006" s="8">
        <v>6</v>
      </c>
    </row>
    <row r="2007" spans="3:15" x14ac:dyDescent="0.35">
      <c r="F2007" s="3" t="s">
        <v>11</v>
      </c>
      <c r="G2007" s="8">
        <v>0</v>
      </c>
      <c r="H2007" s="8">
        <v>0</v>
      </c>
      <c r="I2007" s="8">
        <v>0</v>
      </c>
      <c r="J2007" s="8">
        <v>0</v>
      </c>
      <c r="K2007" s="8">
        <v>12</v>
      </c>
      <c r="L2007" s="8">
        <v>12</v>
      </c>
      <c r="M2007" s="8">
        <v>0</v>
      </c>
      <c r="N2007" s="8">
        <v>12</v>
      </c>
      <c r="O2007" s="8">
        <v>12</v>
      </c>
    </row>
    <row r="2008" spans="3:15" x14ac:dyDescent="0.35">
      <c r="E2008" s="3" t="s">
        <v>12</v>
      </c>
      <c r="F2008" s="3" t="s">
        <v>10</v>
      </c>
      <c r="G2008" s="8">
        <v>0</v>
      </c>
      <c r="H2008" s="8">
        <v>0</v>
      </c>
      <c r="I2008" s="8">
        <v>0</v>
      </c>
      <c r="J2008" s="8">
        <v>0</v>
      </c>
      <c r="K2008" s="8">
        <v>0</v>
      </c>
      <c r="L2008" s="8">
        <v>0</v>
      </c>
      <c r="M2008" s="8">
        <v>0</v>
      </c>
      <c r="N2008" s="8">
        <v>0</v>
      </c>
      <c r="O2008" s="8">
        <v>0</v>
      </c>
    </row>
    <row r="2009" spans="3:15" x14ac:dyDescent="0.35">
      <c r="F2009" s="3" t="s">
        <v>11</v>
      </c>
      <c r="G2009" s="8">
        <v>0</v>
      </c>
      <c r="H2009" s="8">
        <v>0</v>
      </c>
      <c r="I2009" s="8">
        <v>0</v>
      </c>
      <c r="J2009" s="8">
        <v>0</v>
      </c>
      <c r="K2009" s="8">
        <v>13</v>
      </c>
      <c r="L2009" s="8">
        <v>13</v>
      </c>
      <c r="M2009" s="8">
        <v>0</v>
      </c>
      <c r="N2009" s="8">
        <v>13</v>
      </c>
      <c r="O2009" s="8">
        <v>13</v>
      </c>
    </row>
    <row r="2010" spans="3:15" x14ac:dyDescent="0.35">
      <c r="C2010" s="3" t="s">
        <v>3</v>
      </c>
      <c r="D2010" s="3" t="s">
        <v>8</v>
      </c>
      <c r="E2010" s="3" t="s">
        <v>9</v>
      </c>
      <c r="F2010" s="3" t="s">
        <v>10</v>
      </c>
      <c r="G2010" s="8">
        <v>121</v>
      </c>
      <c r="H2010" s="8">
        <v>0</v>
      </c>
      <c r="I2010" s="8">
        <v>121</v>
      </c>
      <c r="J2010" s="8">
        <v>96</v>
      </c>
      <c r="K2010" s="8">
        <v>0</v>
      </c>
      <c r="L2010" s="8">
        <v>97</v>
      </c>
      <c r="M2010" s="8">
        <v>213</v>
      </c>
      <c r="N2010" s="8">
        <v>0</v>
      </c>
      <c r="O2010" s="8">
        <v>214</v>
      </c>
    </row>
    <row r="2011" spans="3:15" x14ac:dyDescent="0.35">
      <c r="F2011" s="3" t="s">
        <v>11</v>
      </c>
      <c r="G2011" s="8">
        <v>14</v>
      </c>
      <c r="H2011" s="8">
        <v>11</v>
      </c>
      <c r="I2011" s="8">
        <v>27</v>
      </c>
      <c r="J2011" s="8">
        <v>7</v>
      </c>
      <c r="K2011" s="8">
        <v>13</v>
      </c>
      <c r="L2011" s="8">
        <v>21</v>
      </c>
      <c r="M2011" s="8">
        <v>19</v>
      </c>
      <c r="N2011" s="8">
        <v>23</v>
      </c>
      <c r="O2011" s="8">
        <v>45</v>
      </c>
    </row>
    <row r="2012" spans="3:15" x14ac:dyDescent="0.35">
      <c r="E2012" s="3" t="s">
        <v>12</v>
      </c>
      <c r="F2012" s="3" t="s">
        <v>10</v>
      </c>
      <c r="G2012" s="8">
        <v>74</v>
      </c>
      <c r="H2012" s="8">
        <v>0</v>
      </c>
      <c r="I2012" s="8">
        <v>75</v>
      </c>
      <c r="J2012" s="8">
        <v>50</v>
      </c>
      <c r="K2012" s="8">
        <v>9</v>
      </c>
      <c r="L2012" s="8">
        <v>55</v>
      </c>
      <c r="M2012" s="8">
        <v>125</v>
      </c>
      <c r="N2012" s="8">
        <v>4</v>
      </c>
      <c r="O2012" s="8">
        <v>129</v>
      </c>
    </row>
    <row r="2013" spans="3:15" x14ac:dyDescent="0.35">
      <c r="F2013" s="3" t="s">
        <v>11</v>
      </c>
      <c r="G2013" s="8">
        <v>20</v>
      </c>
      <c r="H2013" s="8">
        <v>40</v>
      </c>
      <c r="I2013" s="8">
        <v>60</v>
      </c>
      <c r="J2013" s="8">
        <v>0</v>
      </c>
      <c r="K2013" s="8">
        <v>16</v>
      </c>
      <c r="L2013" s="8">
        <v>19</v>
      </c>
      <c r="M2013" s="8">
        <v>20</v>
      </c>
      <c r="N2013" s="8">
        <v>55</v>
      </c>
      <c r="O2013" s="8">
        <v>77</v>
      </c>
    </row>
    <row r="2014" spans="3:15" x14ac:dyDescent="0.35">
      <c r="D2014" s="3" t="s">
        <v>13</v>
      </c>
      <c r="E2014" s="3" t="s">
        <v>9</v>
      </c>
      <c r="F2014" s="3" t="s">
        <v>10</v>
      </c>
      <c r="G2014" s="8">
        <v>36</v>
      </c>
      <c r="H2014" s="8">
        <v>20</v>
      </c>
      <c r="I2014" s="8">
        <v>52</v>
      </c>
      <c r="J2014" s="8">
        <v>42</v>
      </c>
      <c r="K2014" s="8">
        <v>25</v>
      </c>
      <c r="L2014" s="8">
        <v>65</v>
      </c>
      <c r="M2014" s="8">
        <v>77</v>
      </c>
      <c r="N2014" s="8">
        <v>38</v>
      </c>
      <c r="O2014" s="8">
        <v>121</v>
      </c>
    </row>
    <row r="2015" spans="3:15" x14ac:dyDescent="0.35">
      <c r="F2015" s="3" t="s">
        <v>11</v>
      </c>
      <c r="G2015" s="8">
        <v>18</v>
      </c>
      <c r="H2015" s="8">
        <v>27</v>
      </c>
      <c r="I2015" s="8">
        <v>45</v>
      </c>
      <c r="J2015" s="8">
        <v>8</v>
      </c>
      <c r="K2015" s="8">
        <v>33</v>
      </c>
      <c r="L2015" s="8">
        <v>41</v>
      </c>
      <c r="M2015" s="8">
        <v>28</v>
      </c>
      <c r="N2015" s="8">
        <v>55</v>
      </c>
      <c r="O2015" s="8">
        <v>86</v>
      </c>
    </row>
    <row r="2016" spans="3:15" x14ac:dyDescent="0.35">
      <c r="E2016" s="3" t="s">
        <v>12</v>
      </c>
      <c r="F2016" s="3" t="s">
        <v>10</v>
      </c>
      <c r="G2016" s="8">
        <v>50</v>
      </c>
      <c r="H2016" s="8">
        <v>44</v>
      </c>
      <c r="I2016" s="8">
        <v>92</v>
      </c>
      <c r="J2016" s="8">
        <v>55</v>
      </c>
      <c r="K2016" s="8">
        <v>61</v>
      </c>
      <c r="L2016" s="8">
        <v>119</v>
      </c>
      <c r="M2016" s="8">
        <v>109</v>
      </c>
      <c r="N2016" s="8">
        <v>108</v>
      </c>
      <c r="O2016" s="8">
        <v>208</v>
      </c>
    </row>
    <row r="2017" spans="2:35" x14ac:dyDescent="0.35">
      <c r="F2017" s="3" t="s">
        <v>11</v>
      </c>
      <c r="G2017" s="8">
        <v>30</v>
      </c>
      <c r="H2017" s="8">
        <v>133</v>
      </c>
      <c r="I2017" s="8">
        <v>156</v>
      </c>
      <c r="J2017" s="8">
        <v>29</v>
      </c>
      <c r="K2017" s="8">
        <v>107</v>
      </c>
      <c r="L2017" s="8">
        <v>134</v>
      </c>
      <c r="M2017" s="8">
        <v>53</v>
      </c>
      <c r="N2017" s="8">
        <v>236</v>
      </c>
      <c r="O2017" s="8">
        <v>290</v>
      </c>
    </row>
    <row r="2018" spans="2:35" x14ac:dyDescent="0.35">
      <c r="D2018" s="3" t="s">
        <v>3</v>
      </c>
      <c r="E2018" s="3" t="s">
        <v>9</v>
      </c>
      <c r="F2018" s="3" t="s">
        <v>10</v>
      </c>
      <c r="G2018" s="8">
        <v>158</v>
      </c>
      <c r="H2018" s="8">
        <v>22</v>
      </c>
      <c r="I2018" s="8">
        <v>172</v>
      </c>
      <c r="J2018" s="8">
        <v>139</v>
      </c>
      <c r="K2018" s="8">
        <v>21</v>
      </c>
      <c r="L2018" s="8">
        <v>165</v>
      </c>
      <c r="M2018" s="8">
        <v>298</v>
      </c>
      <c r="N2018" s="8">
        <v>41</v>
      </c>
      <c r="O2018" s="8">
        <v>335</v>
      </c>
    </row>
    <row r="2019" spans="2:35" x14ac:dyDescent="0.35">
      <c r="F2019" s="3" t="s">
        <v>11</v>
      </c>
      <c r="G2019" s="8">
        <v>31</v>
      </c>
      <c r="H2019" s="8">
        <v>41</v>
      </c>
      <c r="I2019" s="8">
        <v>72</v>
      </c>
      <c r="J2019" s="8">
        <v>17</v>
      </c>
      <c r="K2019" s="8">
        <v>47</v>
      </c>
      <c r="L2019" s="8">
        <v>58</v>
      </c>
      <c r="M2019" s="8">
        <v>48</v>
      </c>
      <c r="N2019" s="8">
        <v>82</v>
      </c>
      <c r="O2019" s="8">
        <v>131</v>
      </c>
    </row>
    <row r="2020" spans="2:35" x14ac:dyDescent="0.35">
      <c r="E2020" s="3" t="s">
        <v>12</v>
      </c>
      <c r="F2020" s="3" t="s">
        <v>10</v>
      </c>
      <c r="G2020" s="8">
        <v>128</v>
      </c>
      <c r="H2020" s="8">
        <v>43</v>
      </c>
      <c r="I2020" s="8">
        <v>170</v>
      </c>
      <c r="J2020" s="8">
        <v>104</v>
      </c>
      <c r="K2020" s="8">
        <v>64</v>
      </c>
      <c r="L2020" s="8">
        <v>169</v>
      </c>
      <c r="M2020" s="8">
        <v>233</v>
      </c>
      <c r="N2020" s="8">
        <v>108</v>
      </c>
      <c r="O2020" s="8">
        <v>342</v>
      </c>
    </row>
    <row r="2021" spans="2:35" x14ac:dyDescent="0.35">
      <c r="F2021" s="3" t="s">
        <v>11</v>
      </c>
      <c r="G2021" s="8">
        <v>43</v>
      </c>
      <c r="H2021" s="8">
        <v>168</v>
      </c>
      <c r="I2021" s="8">
        <v>218</v>
      </c>
      <c r="J2021" s="8">
        <v>26</v>
      </c>
      <c r="K2021" s="8">
        <v>122</v>
      </c>
      <c r="L2021" s="8">
        <v>152</v>
      </c>
      <c r="M2021" s="8">
        <v>76</v>
      </c>
      <c r="N2021" s="8">
        <v>290</v>
      </c>
      <c r="O2021" s="8">
        <v>368</v>
      </c>
    </row>
    <row r="2022" spans="2:35" x14ac:dyDescent="0.35">
      <c r="B2022" s="3" t="s">
        <v>70</v>
      </c>
      <c r="C2022" s="3" t="s">
        <v>7</v>
      </c>
      <c r="D2022" s="3" t="s">
        <v>8</v>
      </c>
      <c r="E2022" s="3" t="s">
        <v>9</v>
      </c>
      <c r="F2022" s="3" t="s">
        <v>10</v>
      </c>
      <c r="G2022" s="8">
        <v>815</v>
      </c>
      <c r="H2022" s="8">
        <v>9</v>
      </c>
      <c r="I2022" s="8">
        <v>824</v>
      </c>
      <c r="J2022" s="8">
        <v>657</v>
      </c>
      <c r="K2022" s="8">
        <v>8</v>
      </c>
      <c r="L2022" s="8">
        <v>667</v>
      </c>
      <c r="M2022" s="8">
        <v>1467</v>
      </c>
      <c r="N2022" s="8">
        <v>15</v>
      </c>
      <c r="O2022" s="8">
        <v>1488</v>
      </c>
      <c r="P2022" s="5" t="str">
        <f>B2022</f>
        <v>Nillumbik (S)</v>
      </c>
      <c r="Q2022" s="13">
        <f>I2054/SUM(I2054:I2057)*100</f>
        <v>32.06661975134881</v>
      </c>
      <c r="R2022" s="13">
        <f>L2054/SUM(L2054:L2057)*100</f>
        <v>30.424466121803324</v>
      </c>
      <c r="S2022" s="13">
        <f>L2042/SUM(L2042:L2045)*100</f>
        <v>10.256410256410255</v>
      </c>
      <c r="T2022" s="13">
        <f>L2030/SUM(L2030:L2033)*100</f>
        <v>30.521554018094733</v>
      </c>
      <c r="U2022" s="13">
        <f>O2046/SUM(O2046:O2049)*100</f>
        <v>62.253047498949144</v>
      </c>
      <c r="V2022" s="13">
        <f>O2050/SUM(O2050:O2053)*100</f>
        <v>18.234774933804061</v>
      </c>
      <c r="W2022" s="13">
        <f>M2054/SUM(M2054:M2057)*100</f>
        <v>49.77106227106227</v>
      </c>
      <c r="X2022" s="13">
        <f>N2054/SUM(N2054:N2057)*100</f>
        <v>9.1972789115646254</v>
      </c>
      <c r="Y2022" s="13">
        <f>O2054/SUM(O2054:O2057)*100</f>
        <v>31.27408328154133</v>
      </c>
      <c r="AA2022" s="13">
        <f>I2054</f>
        <v>1367</v>
      </c>
      <c r="AB2022" s="13">
        <f>L2054</f>
        <v>1154</v>
      </c>
      <c r="AC2022" s="13">
        <f>L2042</f>
        <v>4</v>
      </c>
      <c r="AD2022" s="13">
        <f>L2030</f>
        <v>1147</v>
      </c>
      <c r="AE2022" s="13">
        <f>O2046</f>
        <v>1481</v>
      </c>
      <c r="AF2022" s="13">
        <f>O2050</f>
        <v>1033</v>
      </c>
      <c r="AG2022" s="13">
        <f>M2054</f>
        <v>2174</v>
      </c>
      <c r="AH2022" s="13">
        <f>N2054</f>
        <v>338</v>
      </c>
      <c r="AI2022" s="13">
        <f>O2054</f>
        <v>2516</v>
      </c>
    </row>
    <row r="2023" spans="2:35" x14ac:dyDescent="0.35">
      <c r="F2023" s="3" t="s">
        <v>11</v>
      </c>
      <c r="G2023" s="8">
        <v>27</v>
      </c>
      <c r="H2023" s="8">
        <v>41</v>
      </c>
      <c r="I2023" s="8">
        <v>74</v>
      </c>
      <c r="J2023" s="8">
        <v>14</v>
      </c>
      <c r="K2023" s="8">
        <v>13</v>
      </c>
      <c r="L2023" s="8">
        <v>22</v>
      </c>
      <c r="M2023" s="8">
        <v>44</v>
      </c>
      <c r="N2023" s="8">
        <v>51</v>
      </c>
      <c r="O2023" s="8">
        <v>93</v>
      </c>
    </row>
    <row r="2024" spans="2:35" x14ac:dyDescent="0.35">
      <c r="E2024" s="3" t="s">
        <v>12</v>
      </c>
      <c r="F2024" s="3" t="s">
        <v>10</v>
      </c>
      <c r="G2024" s="8">
        <v>281</v>
      </c>
      <c r="H2024" s="8">
        <v>28</v>
      </c>
      <c r="I2024" s="8">
        <v>306</v>
      </c>
      <c r="J2024" s="8">
        <v>304</v>
      </c>
      <c r="K2024" s="8">
        <v>8</v>
      </c>
      <c r="L2024" s="8">
        <v>311</v>
      </c>
      <c r="M2024" s="8">
        <v>589</v>
      </c>
      <c r="N2024" s="8">
        <v>35</v>
      </c>
      <c r="O2024" s="8">
        <v>623</v>
      </c>
    </row>
    <row r="2025" spans="2:35" x14ac:dyDescent="0.35">
      <c r="F2025" s="3" t="s">
        <v>11</v>
      </c>
      <c r="G2025" s="8">
        <v>46</v>
      </c>
      <c r="H2025" s="8">
        <v>103</v>
      </c>
      <c r="I2025" s="8">
        <v>147</v>
      </c>
      <c r="J2025" s="8">
        <v>12</v>
      </c>
      <c r="K2025" s="8">
        <v>18</v>
      </c>
      <c r="L2025" s="8">
        <v>25</v>
      </c>
      <c r="M2025" s="8">
        <v>56</v>
      </c>
      <c r="N2025" s="8">
        <v>117</v>
      </c>
      <c r="O2025" s="8">
        <v>174</v>
      </c>
    </row>
    <row r="2026" spans="2:35" x14ac:dyDescent="0.35">
      <c r="D2026" s="3" t="s">
        <v>13</v>
      </c>
      <c r="E2026" s="3" t="s">
        <v>9</v>
      </c>
      <c r="F2026" s="3" t="s">
        <v>10</v>
      </c>
      <c r="G2026" s="8">
        <v>385</v>
      </c>
      <c r="H2026" s="8">
        <v>163</v>
      </c>
      <c r="I2026" s="8">
        <v>543</v>
      </c>
      <c r="J2026" s="8">
        <v>325</v>
      </c>
      <c r="K2026" s="8">
        <v>156</v>
      </c>
      <c r="L2026" s="8">
        <v>481</v>
      </c>
      <c r="M2026" s="8">
        <v>707</v>
      </c>
      <c r="N2026" s="8">
        <v>324</v>
      </c>
      <c r="O2026" s="8">
        <v>1029</v>
      </c>
    </row>
    <row r="2027" spans="2:35" x14ac:dyDescent="0.35">
      <c r="F2027" s="3" t="s">
        <v>11</v>
      </c>
      <c r="G2027" s="8">
        <v>69</v>
      </c>
      <c r="H2027" s="8">
        <v>137</v>
      </c>
      <c r="I2027" s="8">
        <v>199</v>
      </c>
      <c r="J2027" s="8">
        <v>39</v>
      </c>
      <c r="K2027" s="8">
        <v>75</v>
      </c>
      <c r="L2027" s="8">
        <v>115</v>
      </c>
      <c r="M2027" s="8">
        <v>105</v>
      </c>
      <c r="N2027" s="8">
        <v>209</v>
      </c>
      <c r="O2027" s="8">
        <v>318</v>
      </c>
    </row>
    <row r="2028" spans="2:35" x14ac:dyDescent="0.35">
      <c r="E2028" s="3" t="s">
        <v>12</v>
      </c>
      <c r="F2028" s="3" t="s">
        <v>10</v>
      </c>
      <c r="G2028" s="8">
        <v>501</v>
      </c>
      <c r="H2028" s="8">
        <v>768</v>
      </c>
      <c r="I2028" s="8">
        <v>1269</v>
      </c>
      <c r="J2028" s="8">
        <v>587</v>
      </c>
      <c r="K2028" s="8">
        <v>745</v>
      </c>
      <c r="L2028" s="8">
        <v>1334</v>
      </c>
      <c r="M2028" s="8">
        <v>1087</v>
      </c>
      <c r="N2028" s="8">
        <v>1507</v>
      </c>
      <c r="O2028" s="8">
        <v>2598</v>
      </c>
    </row>
    <row r="2029" spans="2:35" x14ac:dyDescent="0.35">
      <c r="F2029" s="3" t="s">
        <v>11</v>
      </c>
      <c r="G2029" s="8">
        <v>156</v>
      </c>
      <c r="H2029" s="8">
        <v>736</v>
      </c>
      <c r="I2029" s="8">
        <v>896</v>
      </c>
      <c r="J2029" s="8">
        <v>149</v>
      </c>
      <c r="K2029" s="8">
        <v>653</v>
      </c>
      <c r="L2029" s="8">
        <v>800</v>
      </c>
      <c r="M2029" s="8">
        <v>306</v>
      </c>
      <c r="N2029" s="8">
        <v>1387</v>
      </c>
      <c r="O2029" s="8">
        <v>1690</v>
      </c>
    </row>
    <row r="2030" spans="2:35" x14ac:dyDescent="0.35">
      <c r="D2030" s="3" t="s">
        <v>3</v>
      </c>
      <c r="E2030" s="3" t="s">
        <v>9</v>
      </c>
      <c r="F2030" s="3" t="s">
        <v>10</v>
      </c>
      <c r="G2030" s="8">
        <v>1197</v>
      </c>
      <c r="H2030" s="8">
        <v>172</v>
      </c>
      <c r="I2030" s="8">
        <v>1367</v>
      </c>
      <c r="J2030" s="8">
        <v>986</v>
      </c>
      <c r="K2030" s="8">
        <v>167</v>
      </c>
      <c r="L2030" s="8">
        <v>1147</v>
      </c>
      <c r="M2030" s="8">
        <v>2174</v>
      </c>
      <c r="N2030" s="8">
        <v>338</v>
      </c>
      <c r="O2030" s="8">
        <v>2515</v>
      </c>
    </row>
    <row r="2031" spans="2:35" x14ac:dyDescent="0.35">
      <c r="F2031" s="3" t="s">
        <v>11</v>
      </c>
      <c r="G2031" s="8">
        <v>96</v>
      </c>
      <c r="H2031" s="8">
        <v>178</v>
      </c>
      <c r="I2031" s="8">
        <v>276</v>
      </c>
      <c r="J2031" s="8">
        <v>51</v>
      </c>
      <c r="K2031" s="8">
        <v>84</v>
      </c>
      <c r="L2031" s="8">
        <v>137</v>
      </c>
      <c r="M2031" s="8">
        <v>146</v>
      </c>
      <c r="N2031" s="8">
        <v>264</v>
      </c>
      <c r="O2031" s="8">
        <v>413</v>
      </c>
    </row>
    <row r="2032" spans="2:35" x14ac:dyDescent="0.35">
      <c r="E2032" s="3" t="s">
        <v>12</v>
      </c>
      <c r="F2032" s="3" t="s">
        <v>10</v>
      </c>
      <c r="G2032" s="8">
        <v>783</v>
      </c>
      <c r="H2032" s="8">
        <v>788</v>
      </c>
      <c r="I2032" s="8">
        <v>1577</v>
      </c>
      <c r="J2032" s="8">
        <v>894</v>
      </c>
      <c r="K2032" s="8">
        <v>750</v>
      </c>
      <c r="L2032" s="8">
        <v>1648</v>
      </c>
      <c r="M2032" s="8">
        <v>1680</v>
      </c>
      <c r="N2032" s="8">
        <v>1540</v>
      </c>
      <c r="O2032" s="8">
        <v>3219</v>
      </c>
    </row>
    <row r="2033" spans="3:15" x14ac:dyDescent="0.35">
      <c r="F2033" s="3" t="s">
        <v>11</v>
      </c>
      <c r="G2033" s="8">
        <v>207</v>
      </c>
      <c r="H2033" s="8">
        <v>832</v>
      </c>
      <c r="I2033" s="8">
        <v>1043</v>
      </c>
      <c r="J2033" s="8">
        <v>162</v>
      </c>
      <c r="K2033" s="8">
        <v>668</v>
      </c>
      <c r="L2033" s="8">
        <v>826</v>
      </c>
      <c r="M2033" s="8">
        <v>368</v>
      </c>
      <c r="N2033" s="8">
        <v>1497</v>
      </c>
      <c r="O2033" s="8">
        <v>1870</v>
      </c>
    </row>
    <row r="2034" spans="3:15" x14ac:dyDescent="0.35">
      <c r="C2034" s="3" t="s">
        <v>14</v>
      </c>
      <c r="D2034" s="3" t="s">
        <v>8</v>
      </c>
      <c r="E2034" s="3" t="s">
        <v>9</v>
      </c>
      <c r="F2034" s="3" t="s">
        <v>10</v>
      </c>
      <c r="G2034" s="8">
        <v>0</v>
      </c>
      <c r="H2034" s="8">
        <v>0</v>
      </c>
      <c r="I2034" s="8">
        <v>0</v>
      </c>
      <c r="J2034" s="8">
        <v>0</v>
      </c>
      <c r="K2034" s="8">
        <v>0</v>
      </c>
      <c r="L2034" s="8">
        <v>0</v>
      </c>
      <c r="M2034" s="8">
        <v>0</v>
      </c>
      <c r="N2034" s="8">
        <v>0</v>
      </c>
      <c r="O2034" s="8">
        <v>0</v>
      </c>
    </row>
    <row r="2035" spans="3:15" x14ac:dyDescent="0.35">
      <c r="F2035" s="3" t="s">
        <v>11</v>
      </c>
      <c r="G2035" s="8">
        <v>0</v>
      </c>
      <c r="H2035" s="8">
        <v>0</v>
      </c>
      <c r="I2035" s="8">
        <v>0</v>
      </c>
      <c r="J2035" s="8">
        <v>0</v>
      </c>
      <c r="K2035" s="8">
        <v>3</v>
      </c>
      <c r="L2035" s="8">
        <v>6</v>
      </c>
      <c r="M2035" s="8">
        <v>0</v>
      </c>
      <c r="N2035" s="8">
        <v>3</v>
      </c>
      <c r="O2035" s="8">
        <v>6</v>
      </c>
    </row>
    <row r="2036" spans="3:15" x14ac:dyDescent="0.35">
      <c r="E2036" s="3" t="s">
        <v>12</v>
      </c>
      <c r="F2036" s="3" t="s">
        <v>10</v>
      </c>
      <c r="G2036" s="8">
        <v>0</v>
      </c>
      <c r="H2036" s="8">
        <v>0</v>
      </c>
      <c r="I2036" s="8">
        <v>0</v>
      </c>
      <c r="J2036" s="8">
        <v>0</v>
      </c>
      <c r="K2036" s="8">
        <v>0</v>
      </c>
      <c r="L2036" s="8">
        <v>0</v>
      </c>
      <c r="M2036" s="8">
        <v>0</v>
      </c>
      <c r="N2036" s="8">
        <v>0</v>
      </c>
      <c r="O2036" s="8">
        <v>0</v>
      </c>
    </row>
    <row r="2037" spans="3:15" x14ac:dyDescent="0.35">
      <c r="F2037" s="3" t="s">
        <v>11</v>
      </c>
      <c r="G2037" s="8">
        <v>0</v>
      </c>
      <c r="H2037" s="8">
        <v>0</v>
      </c>
      <c r="I2037" s="8">
        <v>0</v>
      </c>
      <c r="J2037" s="8">
        <v>0</v>
      </c>
      <c r="K2037" s="8">
        <v>0</v>
      </c>
      <c r="L2037" s="8">
        <v>0</v>
      </c>
      <c r="M2037" s="8">
        <v>0</v>
      </c>
      <c r="N2037" s="8">
        <v>0</v>
      </c>
      <c r="O2037" s="8">
        <v>0</v>
      </c>
    </row>
    <row r="2038" spans="3:15" x14ac:dyDescent="0.35">
      <c r="D2038" s="3" t="s">
        <v>13</v>
      </c>
      <c r="E2038" s="3" t="s">
        <v>9</v>
      </c>
      <c r="F2038" s="3" t="s">
        <v>10</v>
      </c>
      <c r="G2038" s="8">
        <v>0</v>
      </c>
      <c r="H2038" s="8">
        <v>0</v>
      </c>
      <c r="I2038" s="8">
        <v>0</v>
      </c>
      <c r="J2038" s="8">
        <v>0</v>
      </c>
      <c r="K2038" s="8">
        <v>3</v>
      </c>
      <c r="L2038" s="8">
        <v>3</v>
      </c>
      <c r="M2038" s="8">
        <v>0</v>
      </c>
      <c r="N2038" s="8">
        <v>3</v>
      </c>
      <c r="O2038" s="8">
        <v>3</v>
      </c>
    </row>
    <row r="2039" spans="3:15" x14ac:dyDescent="0.35">
      <c r="F2039" s="3" t="s">
        <v>11</v>
      </c>
      <c r="G2039" s="8">
        <v>0</v>
      </c>
      <c r="H2039" s="8">
        <v>0</v>
      </c>
      <c r="I2039" s="8">
        <v>0</v>
      </c>
      <c r="J2039" s="8">
        <v>0</v>
      </c>
      <c r="K2039" s="8">
        <v>11</v>
      </c>
      <c r="L2039" s="8">
        <v>11</v>
      </c>
      <c r="M2039" s="8">
        <v>0</v>
      </c>
      <c r="N2039" s="8">
        <v>11</v>
      </c>
      <c r="O2039" s="8">
        <v>11</v>
      </c>
    </row>
    <row r="2040" spans="3:15" x14ac:dyDescent="0.35">
      <c r="E2040" s="3" t="s">
        <v>12</v>
      </c>
      <c r="F2040" s="3" t="s">
        <v>10</v>
      </c>
      <c r="G2040" s="8">
        <v>0</v>
      </c>
      <c r="H2040" s="8">
        <v>0</v>
      </c>
      <c r="I2040" s="8">
        <v>0</v>
      </c>
      <c r="J2040" s="8">
        <v>0</v>
      </c>
      <c r="K2040" s="8">
        <v>3</v>
      </c>
      <c r="L2040" s="8">
        <v>3</v>
      </c>
      <c r="M2040" s="8">
        <v>0</v>
      </c>
      <c r="N2040" s="8">
        <v>3</v>
      </c>
      <c r="O2040" s="8">
        <v>3</v>
      </c>
    </row>
    <row r="2041" spans="3:15" x14ac:dyDescent="0.35">
      <c r="F2041" s="3" t="s">
        <v>11</v>
      </c>
      <c r="G2041" s="8">
        <v>0</v>
      </c>
      <c r="H2041" s="8">
        <v>0</v>
      </c>
      <c r="I2041" s="8">
        <v>0</v>
      </c>
      <c r="J2041" s="8">
        <v>0</v>
      </c>
      <c r="K2041" s="8">
        <v>12</v>
      </c>
      <c r="L2041" s="8">
        <v>11</v>
      </c>
      <c r="M2041" s="8">
        <v>0</v>
      </c>
      <c r="N2041" s="8">
        <v>12</v>
      </c>
      <c r="O2041" s="8">
        <v>11</v>
      </c>
    </row>
    <row r="2042" spans="3:15" x14ac:dyDescent="0.35">
      <c r="D2042" s="3" t="s">
        <v>3</v>
      </c>
      <c r="E2042" s="3" t="s">
        <v>9</v>
      </c>
      <c r="F2042" s="3" t="s">
        <v>10</v>
      </c>
      <c r="G2042" s="8">
        <v>0</v>
      </c>
      <c r="H2042" s="8">
        <v>0</v>
      </c>
      <c r="I2042" s="8">
        <v>0</v>
      </c>
      <c r="J2042" s="8">
        <v>0</v>
      </c>
      <c r="K2042" s="8">
        <v>4</v>
      </c>
      <c r="L2042" s="8">
        <v>4</v>
      </c>
      <c r="M2042" s="8">
        <v>0</v>
      </c>
      <c r="N2042" s="8">
        <v>4</v>
      </c>
      <c r="O2042" s="8">
        <v>4</v>
      </c>
    </row>
    <row r="2043" spans="3:15" x14ac:dyDescent="0.35">
      <c r="F2043" s="3" t="s">
        <v>11</v>
      </c>
      <c r="G2043" s="8">
        <v>0</v>
      </c>
      <c r="H2043" s="8">
        <v>0</v>
      </c>
      <c r="I2043" s="8">
        <v>0</v>
      </c>
      <c r="J2043" s="8">
        <v>0</v>
      </c>
      <c r="K2043" s="8">
        <v>18</v>
      </c>
      <c r="L2043" s="8">
        <v>18</v>
      </c>
      <c r="M2043" s="8">
        <v>0</v>
      </c>
      <c r="N2043" s="8">
        <v>18</v>
      </c>
      <c r="O2043" s="8">
        <v>18</v>
      </c>
    </row>
    <row r="2044" spans="3:15" x14ac:dyDescent="0.35">
      <c r="E2044" s="3" t="s">
        <v>12</v>
      </c>
      <c r="F2044" s="3" t="s">
        <v>10</v>
      </c>
      <c r="G2044" s="8">
        <v>0</v>
      </c>
      <c r="H2044" s="8">
        <v>0</v>
      </c>
      <c r="I2044" s="8">
        <v>0</v>
      </c>
      <c r="J2044" s="8">
        <v>0</v>
      </c>
      <c r="K2044" s="8">
        <v>3</v>
      </c>
      <c r="L2044" s="8">
        <v>3</v>
      </c>
      <c r="M2044" s="8">
        <v>0</v>
      </c>
      <c r="N2044" s="8">
        <v>3</v>
      </c>
      <c r="O2044" s="8">
        <v>3</v>
      </c>
    </row>
    <row r="2045" spans="3:15" x14ac:dyDescent="0.35">
      <c r="F2045" s="3" t="s">
        <v>11</v>
      </c>
      <c r="G2045" s="8">
        <v>0</v>
      </c>
      <c r="H2045" s="8">
        <v>0</v>
      </c>
      <c r="I2045" s="8">
        <v>0</v>
      </c>
      <c r="J2045" s="8">
        <v>0</v>
      </c>
      <c r="K2045" s="8">
        <v>10</v>
      </c>
      <c r="L2045" s="8">
        <v>14</v>
      </c>
      <c r="M2045" s="8">
        <v>0</v>
      </c>
      <c r="N2045" s="8">
        <v>10</v>
      </c>
      <c r="O2045" s="8">
        <v>14</v>
      </c>
    </row>
    <row r="2046" spans="3:15" x14ac:dyDescent="0.35">
      <c r="C2046" s="3" t="s">
        <v>3</v>
      </c>
      <c r="D2046" s="3" t="s">
        <v>8</v>
      </c>
      <c r="E2046" s="3" t="s">
        <v>9</v>
      </c>
      <c r="F2046" s="3" t="s">
        <v>10</v>
      </c>
      <c r="G2046" s="8">
        <v>815</v>
      </c>
      <c r="H2046" s="8">
        <v>9</v>
      </c>
      <c r="I2046" s="8">
        <v>824</v>
      </c>
      <c r="J2046" s="8">
        <v>657</v>
      </c>
      <c r="K2046" s="8">
        <v>3</v>
      </c>
      <c r="L2046" s="8">
        <v>664</v>
      </c>
      <c r="M2046" s="8">
        <v>1467</v>
      </c>
      <c r="N2046" s="8">
        <v>14</v>
      </c>
      <c r="O2046" s="8">
        <v>1481</v>
      </c>
    </row>
    <row r="2047" spans="3:15" x14ac:dyDescent="0.35">
      <c r="F2047" s="3" t="s">
        <v>11</v>
      </c>
      <c r="G2047" s="8">
        <v>27</v>
      </c>
      <c r="H2047" s="8">
        <v>41</v>
      </c>
      <c r="I2047" s="8">
        <v>74</v>
      </c>
      <c r="J2047" s="8">
        <v>17</v>
      </c>
      <c r="K2047" s="8">
        <v>17</v>
      </c>
      <c r="L2047" s="8">
        <v>30</v>
      </c>
      <c r="M2047" s="8">
        <v>46</v>
      </c>
      <c r="N2047" s="8">
        <v>58</v>
      </c>
      <c r="O2047" s="8">
        <v>101</v>
      </c>
    </row>
    <row r="2048" spans="3:15" x14ac:dyDescent="0.35">
      <c r="E2048" s="3" t="s">
        <v>12</v>
      </c>
      <c r="F2048" s="3" t="s">
        <v>10</v>
      </c>
      <c r="G2048" s="8">
        <v>281</v>
      </c>
      <c r="H2048" s="8">
        <v>28</v>
      </c>
      <c r="I2048" s="8">
        <v>306</v>
      </c>
      <c r="J2048" s="8">
        <v>306</v>
      </c>
      <c r="K2048" s="8">
        <v>8</v>
      </c>
      <c r="L2048" s="8">
        <v>313</v>
      </c>
      <c r="M2048" s="8">
        <v>591</v>
      </c>
      <c r="N2048" s="8">
        <v>35</v>
      </c>
      <c r="O2048" s="8">
        <v>624</v>
      </c>
    </row>
    <row r="2049" spans="2:35" x14ac:dyDescent="0.35">
      <c r="F2049" s="3" t="s">
        <v>11</v>
      </c>
      <c r="G2049" s="8">
        <v>46</v>
      </c>
      <c r="H2049" s="8">
        <v>103</v>
      </c>
      <c r="I2049" s="8">
        <v>147</v>
      </c>
      <c r="J2049" s="8">
        <v>12</v>
      </c>
      <c r="K2049" s="8">
        <v>19</v>
      </c>
      <c r="L2049" s="8">
        <v>34</v>
      </c>
      <c r="M2049" s="8">
        <v>56</v>
      </c>
      <c r="N2049" s="8">
        <v>117</v>
      </c>
      <c r="O2049" s="8">
        <v>173</v>
      </c>
    </row>
    <row r="2050" spans="2:35" x14ac:dyDescent="0.35">
      <c r="D2050" s="3" t="s">
        <v>13</v>
      </c>
      <c r="E2050" s="3" t="s">
        <v>9</v>
      </c>
      <c r="F2050" s="3" t="s">
        <v>10</v>
      </c>
      <c r="G2050" s="8">
        <v>385</v>
      </c>
      <c r="H2050" s="8">
        <v>163</v>
      </c>
      <c r="I2050" s="8">
        <v>543</v>
      </c>
      <c r="J2050" s="8">
        <v>325</v>
      </c>
      <c r="K2050" s="8">
        <v>163</v>
      </c>
      <c r="L2050" s="8">
        <v>486</v>
      </c>
      <c r="M2050" s="8">
        <v>707</v>
      </c>
      <c r="N2050" s="8">
        <v>324</v>
      </c>
      <c r="O2050" s="8">
        <v>1033</v>
      </c>
    </row>
    <row r="2051" spans="2:35" x14ac:dyDescent="0.35">
      <c r="F2051" s="3" t="s">
        <v>11</v>
      </c>
      <c r="G2051" s="8">
        <v>69</v>
      </c>
      <c r="H2051" s="8">
        <v>137</v>
      </c>
      <c r="I2051" s="8">
        <v>199</v>
      </c>
      <c r="J2051" s="8">
        <v>39</v>
      </c>
      <c r="K2051" s="8">
        <v>85</v>
      </c>
      <c r="L2051" s="8">
        <v>129</v>
      </c>
      <c r="M2051" s="8">
        <v>105</v>
      </c>
      <c r="N2051" s="8">
        <v>221</v>
      </c>
      <c r="O2051" s="8">
        <v>329</v>
      </c>
    </row>
    <row r="2052" spans="2:35" x14ac:dyDescent="0.35">
      <c r="E2052" s="3" t="s">
        <v>12</v>
      </c>
      <c r="F2052" s="3" t="s">
        <v>10</v>
      </c>
      <c r="G2052" s="8">
        <v>501</v>
      </c>
      <c r="H2052" s="8">
        <v>768</v>
      </c>
      <c r="I2052" s="8">
        <v>1269</v>
      </c>
      <c r="J2052" s="8">
        <v>587</v>
      </c>
      <c r="K2052" s="8">
        <v>749</v>
      </c>
      <c r="L2052" s="8">
        <v>1334</v>
      </c>
      <c r="M2052" s="8">
        <v>1087</v>
      </c>
      <c r="N2052" s="8">
        <v>1512</v>
      </c>
      <c r="O2052" s="8">
        <v>2601</v>
      </c>
    </row>
    <row r="2053" spans="2:35" x14ac:dyDescent="0.35">
      <c r="F2053" s="3" t="s">
        <v>11</v>
      </c>
      <c r="G2053" s="8">
        <v>156</v>
      </c>
      <c r="H2053" s="8">
        <v>736</v>
      </c>
      <c r="I2053" s="8">
        <v>896</v>
      </c>
      <c r="J2053" s="8">
        <v>146</v>
      </c>
      <c r="K2053" s="8">
        <v>656</v>
      </c>
      <c r="L2053" s="8">
        <v>808</v>
      </c>
      <c r="M2053" s="8">
        <v>311</v>
      </c>
      <c r="N2053" s="8">
        <v>1398</v>
      </c>
      <c r="O2053" s="8">
        <v>1702</v>
      </c>
    </row>
    <row r="2054" spans="2:35" x14ac:dyDescent="0.35">
      <c r="D2054" s="3" t="s">
        <v>3</v>
      </c>
      <c r="E2054" s="3" t="s">
        <v>9</v>
      </c>
      <c r="F2054" s="3" t="s">
        <v>10</v>
      </c>
      <c r="G2054" s="8">
        <v>1197</v>
      </c>
      <c r="H2054" s="8">
        <v>172</v>
      </c>
      <c r="I2054" s="8">
        <v>1367</v>
      </c>
      <c r="J2054" s="8">
        <v>986</v>
      </c>
      <c r="K2054" s="8">
        <v>170</v>
      </c>
      <c r="L2054" s="8">
        <v>1154</v>
      </c>
      <c r="M2054" s="8">
        <v>2174</v>
      </c>
      <c r="N2054" s="8">
        <v>338</v>
      </c>
      <c r="O2054" s="8">
        <v>2516</v>
      </c>
    </row>
    <row r="2055" spans="2:35" x14ac:dyDescent="0.35">
      <c r="F2055" s="3" t="s">
        <v>11</v>
      </c>
      <c r="G2055" s="8">
        <v>96</v>
      </c>
      <c r="H2055" s="8">
        <v>178</v>
      </c>
      <c r="I2055" s="8">
        <v>276</v>
      </c>
      <c r="J2055" s="8">
        <v>54</v>
      </c>
      <c r="K2055" s="8">
        <v>101</v>
      </c>
      <c r="L2055" s="8">
        <v>154</v>
      </c>
      <c r="M2055" s="8">
        <v>150</v>
      </c>
      <c r="N2055" s="8">
        <v>280</v>
      </c>
      <c r="O2055" s="8">
        <v>427</v>
      </c>
    </row>
    <row r="2056" spans="2:35" x14ac:dyDescent="0.35">
      <c r="E2056" s="3" t="s">
        <v>12</v>
      </c>
      <c r="F2056" s="3" t="s">
        <v>10</v>
      </c>
      <c r="G2056" s="8">
        <v>783</v>
      </c>
      <c r="H2056" s="8">
        <v>788</v>
      </c>
      <c r="I2056" s="8">
        <v>1577</v>
      </c>
      <c r="J2056" s="8">
        <v>896</v>
      </c>
      <c r="K2056" s="8">
        <v>753</v>
      </c>
      <c r="L2056" s="8">
        <v>1648</v>
      </c>
      <c r="M2056" s="8">
        <v>1680</v>
      </c>
      <c r="N2056" s="8">
        <v>1545</v>
      </c>
      <c r="O2056" s="8">
        <v>3223</v>
      </c>
    </row>
    <row r="2057" spans="2:35" x14ac:dyDescent="0.35">
      <c r="F2057" s="3" t="s">
        <v>11</v>
      </c>
      <c r="G2057" s="8">
        <v>207</v>
      </c>
      <c r="H2057" s="8">
        <v>832</v>
      </c>
      <c r="I2057" s="8">
        <v>1043</v>
      </c>
      <c r="J2057" s="8">
        <v>161</v>
      </c>
      <c r="K2057" s="8">
        <v>679</v>
      </c>
      <c r="L2057" s="8">
        <v>837</v>
      </c>
      <c r="M2057" s="8">
        <v>364</v>
      </c>
      <c r="N2057" s="8">
        <v>1512</v>
      </c>
      <c r="O2057" s="8">
        <v>1879</v>
      </c>
    </row>
    <row r="2058" spans="2:35" x14ac:dyDescent="0.35">
      <c r="B2058" s="3" t="s">
        <v>71</v>
      </c>
      <c r="C2058" s="3" t="s">
        <v>7</v>
      </c>
      <c r="D2058" s="3" t="s">
        <v>8</v>
      </c>
      <c r="E2058" s="3" t="s">
        <v>9</v>
      </c>
      <c r="F2058" s="3" t="s">
        <v>10</v>
      </c>
      <c r="G2058" s="8">
        <v>61</v>
      </c>
      <c r="H2058" s="8">
        <v>0</v>
      </c>
      <c r="I2058" s="8">
        <v>63</v>
      </c>
      <c r="J2058" s="8">
        <v>59</v>
      </c>
      <c r="K2058" s="8">
        <v>0</v>
      </c>
      <c r="L2058" s="8">
        <v>61</v>
      </c>
      <c r="M2058" s="8">
        <v>121</v>
      </c>
      <c r="N2058" s="8">
        <v>0</v>
      </c>
      <c r="O2058" s="8">
        <v>124</v>
      </c>
      <c r="P2058" s="5" t="str">
        <f>B2058</f>
        <v>Northern Grampians (S)</v>
      </c>
      <c r="Q2058" s="13">
        <f>I2090/SUM(I2090:I2093)*100</f>
        <v>17.704280155642024</v>
      </c>
      <c r="R2058" s="13">
        <f>L2090/SUM(L2090:L2093)*100</f>
        <v>20.901639344262296</v>
      </c>
      <c r="S2058" s="13">
        <f>L2078/SUM(L2078:L2081)*100</f>
        <v>14.705882352941178</v>
      </c>
      <c r="T2058" s="13">
        <f>L2066/SUM(L2066:L2069)*100</f>
        <v>21.365638766519822</v>
      </c>
      <c r="U2058" s="13">
        <f>O2082/SUM(O2082:O2085)*100</f>
        <v>36.873156342182888</v>
      </c>
      <c r="V2058" s="13">
        <f>O2086/SUM(O2086:O2089)*100</f>
        <v>10.50228310502283</v>
      </c>
      <c r="W2058" s="13">
        <f>M2090/SUM(M2090:M2093)*100</f>
        <v>34.969325153374228</v>
      </c>
      <c r="X2058" s="13">
        <f>N2090/SUM(N2090:N2093)*100</f>
        <v>4.8262548262548259</v>
      </c>
      <c r="Y2058" s="13">
        <f>O2090/SUM(O2090:O2093)*100</f>
        <v>19.541375872382851</v>
      </c>
      <c r="AA2058" s="13">
        <f>I2090</f>
        <v>91</v>
      </c>
      <c r="AB2058" s="13">
        <f>L2090</f>
        <v>102</v>
      </c>
      <c r="AC2058" s="13">
        <f>L2078</f>
        <v>5</v>
      </c>
      <c r="AD2058" s="13">
        <f>L2066</f>
        <v>97</v>
      </c>
      <c r="AE2058" s="13">
        <f>O2082</f>
        <v>125</v>
      </c>
      <c r="AF2058" s="13">
        <f>O2086</f>
        <v>69</v>
      </c>
      <c r="AG2058" s="13">
        <f>M2090</f>
        <v>171</v>
      </c>
      <c r="AH2058" s="13">
        <f>N2090</f>
        <v>25</v>
      </c>
      <c r="AI2058" s="13">
        <f>O2090</f>
        <v>196</v>
      </c>
    </row>
    <row r="2059" spans="2:35" x14ac:dyDescent="0.35">
      <c r="F2059" s="3" t="s">
        <v>11</v>
      </c>
      <c r="G2059" s="8">
        <v>17</v>
      </c>
      <c r="H2059" s="8">
        <v>20</v>
      </c>
      <c r="I2059" s="8">
        <v>30</v>
      </c>
      <c r="J2059" s="8">
        <v>10</v>
      </c>
      <c r="K2059" s="8">
        <v>7</v>
      </c>
      <c r="L2059" s="8">
        <v>15</v>
      </c>
      <c r="M2059" s="8">
        <v>22</v>
      </c>
      <c r="N2059" s="8">
        <v>22</v>
      </c>
      <c r="O2059" s="8">
        <v>49</v>
      </c>
    </row>
    <row r="2060" spans="2:35" x14ac:dyDescent="0.35">
      <c r="E2060" s="3" t="s">
        <v>12</v>
      </c>
      <c r="F2060" s="3" t="s">
        <v>10</v>
      </c>
      <c r="G2060" s="8">
        <v>53</v>
      </c>
      <c r="H2060" s="8">
        <v>3</v>
      </c>
      <c r="I2060" s="8">
        <v>47</v>
      </c>
      <c r="J2060" s="8">
        <v>51</v>
      </c>
      <c r="K2060" s="8">
        <v>4</v>
      </c>
      <c r="L2060" s="8">
        <v>47</v>
      </c>
      <c r="M2060" s="8">
        <v>96</v>
      </c>
      <c r="N2060" s="8">
        <v>4</v>
      </c>
      <c r="O2060" s="8">
        <v>100</v>
      </c>
    </row>
    <row r="2061" spans="2:35" x14ac:dyDescent="0.35">
      <c r="F2061" s="3" t="s">
        <v>11</v>
      </c>
      <c r="G2061" s="8">
        <v>12</v>
      </c>
      <c r="H2061" s="8">
        <v>26</v>
      </c>
      <c r="I2061" s="8">
        <v>43</v>
      </c>
      <c r="J2061" s="8">
        <v>3</v>
      </c>
      <c r="K2061" s="8">
        <v>15</v>
      </c>
      <c r="L2061" s="8">
        <v>17</v>
      </c>
      <c r="M2061" s="8">
        <v>18</v>
      </c>
      <c r="N2061" s="8">
        <v>39</v>
      </c>
      <c r="O2061" s="8">
        <v>57</v>
      </c>
    </row>
    <row r="2062" spans="2:35" x14ac:dyDescent="0.35">
      <c r="D2062" s="3" t="s">
        <v>13</v>
      </c>
      <c r="E2062" s="3" t="s">
        <v>9</v>
      </c>
      <c r="F2062" s="3" t="s">
        <v>10</v>
      </c>
      <c r="G2062" s="8">
        <v>24</v>
      </c>
      <c r="H2062" s="8">
        <v>12</v>
      </c>
      <c r="I2062" s="8">
        <v>32</v>
      </c>
      <c r="J2062" s="8">
        <v>27</v>
      </c>
      <c r="K2062" s="8">
        <v>10</v>
      </c>
      <c r="L2062" s="8">
        <v>36</v>
      </c>
      <c r="M2062" s="8">
        <v>49</v>
      </c>
      <c r="N2062" s="8">
        <v>21</v>
      </c>
      <c r="O2062" s="8">
        <v>70</v>
      </c>
    </row>
    <row r="2063" spans="2:35" x14ac:dyDescent="0.35">
      <c r="F2063" s="3" t="s">
        <v>11</v>
      </c>
      <c r="G2063" s="8">
        <v>6</v>
      </c>
      <c r="H2063" s="8">
        <v>22</v>
      </c>
      <c r="I2063" s="8">
        <v>30</v>
      </c>
      <c r="J2063" s="8">
        <v>12</v>
      </c>
      <c r="K2063" s="8">
        <v>12</v>
      </c>
      <c r="L2063" s="8">
        <v>24</v>
      </c>
      <c r="M2063" s="8">
        <v>17</v>
      </c>
      <c r="N2063" s="8">
        <v>35</v>
      </c>
      <c r="O2063" s="8">
        <v>54</v>
      </c>
    </row>
    <row r="2064" spans="2:35" x14ac:dyDescent="0.35">
      <c r="E2064" s="3" t="s">
        <v>12</v>
      </c>
      <c r="F2064" s="3" t="s">
        <v>10</v>
      </c>
      <c r="G2064" s="8">
        <v>37</v>
      </c>
      <c r="H2064" s="8">
        <v>45</v>
      </c>
      <c r="I2064" s="8">
        <v>81</v>
      </c>
      <c r="J2064" s="8">
        <v>54</v>
      </c>
      <c r="K2064" s="8">
        <v>40</v>
      </c>
      <c r="L2064" s="8">
        <v>92</v>
      </c>
      <c r="M2064" s="8">
        <v>89</v>
      </c>
      <c r="N2064" s="8">
        <v>84</v>
      </c>
      <c r="O2064" s="8">
        <v>170</v>
      </c>
    </row>
    <row r="2065" spans="3:15" x14ac:dyDescent="0.35">
      <c r="F2065" s="3" t="s">
        <v>11</v>
      </c>
      <c r="G2065" s="8">
        <v>31</v>
      </c>
      <c r="H2065" s="8">
        <v>158</v>
      </c>
      <c r="I2065" s="8">
        <v>188</v>
      </c>
      <c r="J2065" s="8">
        <v>35</v>
      </c>
      <c r="K2065" s="8">
        <v>124</v>
      </c>
      <c r="L2065" s="8">
        <v>156</v>
      </c>
      <c r="M2065" s="8">
        <v>69</v>
      </c>
      <c r="N2065" s="8">
        <v>280</v>
      </c>
      <c r="O2065" s="8">
        <v>345</v>
      </c>
    </row>
    <row r="2066" spans="3:15" x14ac:dyDescent="0.35">
      <c r="D2066" s="3" t="s">
        <v>3</v>
      </c>
      <c r="E2066" s="3" t="s">
        <v>9</v>
      </c>
      <c r="F2066" s="3" t="s">
        <v>10</v>
      </c>
      <c r="G2066" s="8">
        <v>82</v>
      </c>
      <c r="H2066" s="8">
        <v>8</v>
      </c>
      <c r="I2066" s="8">
        <v>91</v>
      </c>
      <c r="J2066" s="8">
        <v>86</v>
      </c>
      <c r="K2066" s="8">
        <v>14</v>
      </c>
      <c r="L2066" s="8">
        <v>97</v>
      </c>
      <c r="M2066" s="8">
        <v>171</v>
      </c>
      <c r="N2066" s="8">
        <v>23</v>
      </c>
      <c r="O2066" s="8">
        <v>185</v>
      </c>
    </row>
    <row r="2067" spans="3:15" x14ac:dyDescent="0.35">
      <c r="F2067" s="3" t="s">
        <v>11</v>
      </c>
      <c r="G2067" s="8">
        <v>20</v>
      </c>
      <c r="H2067" s="8">
        <v>38</v>
      </c>
      <c r="I2067" s="8">
        <v>60</v>
      </c>
      <c r="J2067" s="8">
        <v>22</v>
      </c>
      <c r="K2067" s="8">
        <v>23</v>
      </c>
      <c r="L2067" s="8">
        <v>41</v>
      </c>
      <c r="M2067" s="8">
        <v>42</v>
      </c>
      <c r="N2067" s="8">
        <v>61</v>
      </c>
      <c r="O2067" s="8">
        <v>104</v>
      </c>
    </row>
    <row r="2068" spans="3:15" x14ac:dyDescent="0.35">
      <c r="E2068" s="3" t="s">
        <v>12</v>
      </c>
      <c r="F2068" s="3" t="s">
        <v>10</v>
      </c>
      <c r="G2068" s="8">
        <v>84</v>
      </c>
      <c r="H2068" s="8">
        <v>45</v>
      </c>
      <c r="I2068" s="8">
        <v>134</v>
      </c>
      <c r="J2068" s="8">
        <v>107</v>
      </c>
      <c r="K2068" s="8">
        <v>42</v>
      </c>
      <c r="L2068" s="8">
        <v>143</v>
      </c>
      <c r="M2068" s="8">
        <v>189</v>
      </c>
      <c r="N2068" s="8">
        <v>88</v>
      </c>
      <c r="O2068" s="8">
        <v>273</v>
      </c>
    </row>
    <row r="2069" spans="3:15" x14ac:dyDescent="0.35">
      <c r="F2069" s="3" t="s">
        <v>11</v>
      </c>
      <c r="G2069" s="8">
        <v>45</v>
      </c>
      <c r="H2069" s="8">
        <v>186</v>
      </c>
      <c r="I2069" s="8">
        <v>229</v>
      </c>
      <c r="J2069" s="8">
        <v>38</v>
      </c>
      <c r="K2069" s="8">
        <v>134</v>
      </c>
      <c r="L2069" s="8">
        <v>173</v>
      </c>
      <c r="M2069" s="8">
        <v>86</v>
      </c>
      <c r="N2069" s="8">
        <v>323</v>
      </c>
      <c r="O2069" s="8">
        <v>402</v>
      </c>
    </row>
    <row r="2070" spans="3:15" x14ac:dyDescent="0.35">
      <c r="C2070" s="3" t="s">
        <v>14</v>
      </c>
      <c r="D2070" s="3" t="s">
        <v>8</v>
      </c>
      <c r="E2070" s="3" t="s">
        <v>9</v>
      </c>
      <c r="F2070" s="3" t="s">
        <v>10</v>
      </c>
      <c r="G2070" s="8">
        <v>0</v>
      </c>
      <c r="H2070" s="8">
        <v>0</v>
      </c>
      <c r="I2070" s="8">
        <v>0</v>
      </c>
      <c r="J2070" s="8">
        <v>0</v>
      </c>
      <c r="K2070" s="8">
        <v>3</v>
      </c>
      <c r="L2070" s="8">
        <v>3</v>
      </c>
      <c r="M2070" s="8">
        <v>0</v>
      </c>
      <c r="N2070" s="8">
        <v>3</v>
      </c>
      <c r="O2070" s="8">
        <v>3</v>
      </c>
    </row>
    <row r="2071" spans="3:15" x14ac:dyDescent="0.35">
      <c r="F2071" s="3" t="s">
        <v>11</v>
      </c>
      <c r="G2071" s="8">
        <v>0</v>
      </c>
      <c r="H2071" s="8">
        <v>0</v>
      </c>
      <c r="I2071" s="8">
        <v>0</v>
      </c>
      <c r="J2071" s="8">
        <v>0</v>
      </c>
      <c r="K2071" s="8">
        <v>6</v>
      </c>
      <c r="L2071" s="8">
        <v>4</v>
      </c>
      <c r="M2071" s="8">
        <v>0</v>
      </c>
      <c r="N2071" s="8">
        <v>6</v>
      </c>
      <c r="O2071" s="8">
        <v>4</v>
      </c>
    </row>
    <row r="2072" spans="3:15" x14ac:dyDescent="0.35">
      <c r="E2072" s="3" t="s">
        <v>12</v>
      </c>
      <c r="F2072" s="3" t="s">
        <v>10</v>
      </c>
      <c r="G2072" s="8">
        <v>0</v>
      </c>
      <c r="H2072" s="8">
        <v>0</v>
      </c>
      <c r="I2072" s="8">
        <v>0</v>
      </c>
      <c r="J2072" s="8">
        <v>0</v>
      </c>
      <c r="K2072" s="8">
        <v>0</v>
      </c>
      <c r="L2072" s="8">
        <v>0</v>
      </c>
      <c r="M2072" s="8">
        <v>0</v>
      </c>
      <c r="N2072" s="8">
        <v>0</v>
      </c>
      <c r="O2072" s="8">
        <v>0</v>
      </c>
    </row>
    <row r="2073" spans="3:15" x14ac:dyDescent="0.35">
      <c r="F2073" s="3" t="s">
        <v>11</v>
      </c>
      <c r="G2073" s="8">
        <v>0</v>
      </c>
      <c r="H2073" s="8">
        <v>0</v>
      </c>
      <c r="I2073" s="8">
        <v>0</v>
      </c>
      <c r="J2073" s="8">
        <v>0</v>
      </c>
      <c r="K2073" s="8">
        <v>3</v>
      </c>
      <c r="L2073" s="8">
        <v>3</v>
      </c>
      <c r="M2073" s="8">
        <v>0</v>
      </c>
      <c r="N2073" s="8">
        <v>3</v>
      </c>
      <c r="O2073" s="8">
        <v>3</v>
      </c>
    </row>
    <row r="2074" spans="3:15" x14ac:dyDescent="0.35">
      <c r="D2074" s="3" t="s">
        <v>13</v>
      </c>
      <c r="E2074" s="3" t="s">
        <v>9</v>
      </c>
      <c r="F2074" s="3" t="s">
        <v>10</v>
      </c>
      <c r="G2074" s="8">
        <v>0</v>
      </c>
      <c r="H2074" s="8">
        <v>0</v>
      </c>
      <c r="I2074" s="8">
        <v>0</v>
      </c>
      <c r="J2074" s="8">
        <v>0</v>
      </c>
      <c r="K2074" s="8">
        <v>0</v>
      </c>
      <c r="L2074" s="8">
        <v>0</v>
      </c>
      <c r="M2074" s="8">
        <v>0</v>
      </c>
      <c r="N2074" s="8">
        <v>0</v>
      </c>
      <c r="O2074" s="8">
        <v>0</v>
      </c>
    </row>
    <row r="2075" spans="3:15" x14ac:dyDescent="0.35">
      <c r="F2075" s="3" t="s">
        <v>11</v>
      </c>
      <c r="G2075" s="8">
        <v>0</v>
      </c>
      <c r="H2075" s="8">
        <v>0</v>
      </c>
      <c r="I2075" s="8">
        <v>0</v>
      </c>
      <c r="J2075" s="8">
        <v>0</v>
      </c>
      <c r="K2075" s="8">
        <v>9</v>
      </c>
      <c r="L2075" s="8">
        <v>9</v>
      </c>
      <c r="M2075" s="8">
        <v>0</v>
      </c>
      <c r="N2075" s="8">
        <v>9</v>
      </c>
      <c r="O2075" s="8">
        <v>9</v>
      </c>
    </row>
    <row r="2076" spans="3:15" x14ac:dyDescent="0.35">
      <c r="E2076" s="3" t="s">
        <v>12</v>
      </c>
      <c r="F2076" s="3" t="s">
        <v>10</v>
      </c>
      <c r="G2076" s="8">
        <v>0</v>
      </c>
      <c r="H2076" s="8">
        <v>0</v>
      </c>
      <c r="I2076" s="8">
        <v>0</v>
      </c>
      <c r="J2076" s="8">
        <v>0</v>
      </c>
      <c r="K2076" s="8">
        <v>3</v>
      </c>
      <c r="L2076" s="8">
        <v>3</v>
      </c>
      <c r="M2076" s="8">
        <v>0</v>
      </c>
      <c r="N2076" s="8">
        <v>3</v>
      </c>
      <c r="O2076" s="8">
        <v>3</v>
      </c>
    </row>
    <row r="2077" spans="3:15" x14ac:dyDescent="0.35">
      <c r="F2077" s="3" t="s">
        <v>11</v>
      </c>
      <c r="G2077" s="8">
        <v>0</v>
      </c>
      <c r="H2077" s="8">
        <v>0</v>
      </c>
      <c r="I2077" s="8">
        <v>0</v>
      </c>
      <c r="J2077" s="8">
        <v>0</v>
      </c>
      <c r="K2077" s="8">
        <v>5</v>
      </c>
      <c r="L2077" s="8">
        <v>3</v>
      </c>
      <c r="M2077" s="8">
        <v>0</v>
      </c>
      <c r="N2077" s="8">
        <v>5</v>
      </c>
      <c r="O2077" s="8">
        <v>3</v>
      </c>
    </row>
    <row r="2078" spans="3:15" x14ac:dyDescent="0.35">
      <c r="D2078" s="3" t="s">
        <v>3</v>
      </c>
      <c r="E2078" s="3" t="s">
        <v>9</v>
      </c>
      <c r="F2078" s="3" t="s">
        <v>10</v>
      </c>
      <c r="G2078" s="8">
        <v>0</v>
      </c>
      <c r="H2078" s="8">
        <v>0</v>
      </c>
      <c r="I2078" s="8">
        <v>0</v>
      </c>
      <c r="J2078" s="8">
        <v>0</v>
      </c>
      <c r="K2078" s="8">
        <v>5</v>
      </c>
      <c r="L2078" s="8">
        <v>5</v>
      </c>
      <c r="M2078" s="8">
        <v>0</v>
      </c>
      <c r="N2078" s="8">
        <v>5</v>
      </c>
      <c r="O2078" s="8">
        <v>5</v>
      </c>
    </row>
    <row r="2079" spans="3:15" x14ac:dyDescent="0.35">
      <c r="F2079" s="3" t="s">
        <v>11</v>
      </c>
      <c r="G2079" s="8">
        <v>0</v>
      </c>
      <c r="H2079" s="8">
        <v>0</v>
      </c>
      <c r="I2079" s="8">
        <v>0</v>
      </c>
      <c r="J2079" s="8">
        <v>4</v>
      </c>
      <c r="K2079" s="8">
        <v>12</v>
      </c>
      <c r="L2079" s="8">
        <v>14</v>
      </c>
      <c r="M2079" s="8">
        <v>4</v>
      </c>
      <c r="N2079" s="8">
        <v>12</v>
      </c>
      <c r="O2079" s="8">
        <v>14</v>
      </c>
    </row>
    <row r="2080" spans="3:15" x14ac:dyDescent="0.35">
      <c r="E2080" s="3" t="s">
        <v>12</v>
      </c>
      <c r="F2080" s="3" t="s">
        <v>10</v>
      </c>
      <c r="G2080" s="8">
        <v>0</v>
      </c>
      <c r="H2080" s="8">
        <v>0</v>
      </c>
      <c r="I2080" s="8">
        <v>0</v>
      </c>
      <c r="J2080" s="8">
        <v>0</v>
      </c>
      <c r="K2080" s="8">
        <v>4</v>
      </c>
      <c r="L2080" s="8">
        <v>4</v>
      </c>
      <c r="M2080" s="8">
        <v>0</v>
      </c>
      <c r="N2080" s="8">
        <v>4</v>
      </c>
      <c r="O2080" s="8">
        <v>4</v>
      </c>
    </row>
    <row r="2081" spans="2:35" x14ac:dyDescent="0.35">
      <c r="F2081" s="3" t="s">
        <v>11</v>
      </c>
      <c r="G2081" s="8">
        <v>0</v>
      </c>
      <c r="H2081" s="8">
        <v>0</v>
      </c>
      <c r="I2081" s="8">
        <v>0</v>
      </c>
      <c r="J2081" s="8">
        <v>0</v>
      </c>
      <c r="K2081" s="8">
        <v>9</v>
      </c>
      <c r="L2081" s="8">
        <v>11</v>
      </c>
      <c r="M2081" s="8">
        <v>0</v>
      </c>
      <c r="N2081" s="8">
        <v>9</v>
      </c>
      <c r="O2081" s="8">
        <v>11</v>
      </c>
    </row>
    <row r="2082" spans="2:35" x14ac:dyDescent="0.35">
      <c r="C2082" s="3" t="s">
        <v>3</v>
      </c>
      <c r="D2082" s="3" t="s">
        <v>8</v>
      </c>
      <c r="E2082" s="3" t="s">
        <v>9</v>
      </c>
      <c r="F2082" s="3" t="s">
        <v>10</v>
      </c>
      <c r="G2082" s="8">
        <v>61</v>
      </c>
      <c r="H2082" s="8">
        <v>0</v>
      </c>
      <c r="I2082" s="8">
        <v>63</v>
      </c>
      <c r="J2082" s="8">
        <v>59</v>
      </c>
      <c r="K2082" s="8">
        <v>3</v>
      </c>
      <c r="L2082" s="8">
        <v>65</v>
      </c>
      <c r="M2082" s="8">
        <v>121</v>
      </c>
      <c r="N2082" s="8">
        <v>8</v>
      </c>
      <c r="O2082" s="8">
        <v>125</v>
      </c>
    </row>
    <row r="2083" spans="2:35" x14ac:dyDescent="0.35">
      <c r="F2083" s="3" t="s">
        <v>11</v>
      </c>
      <c r="G2083" s="8">
        <v>17</v>
      </c>
      <c r="H2083" s="8">
        <v>20</v>
      </c>
      <c r="I2083" s="8">
        <v>30</v>
      </c>
      <c r="J2083" s="8">
        <v>13</v>
      </c>
      <c r="K2083" s="8">
        <v>14</v>
      </c>
      <c r="L2083" s="8">
        <v>26</v>
      </c>
      <c r="M2083" s="8">
        <v>26</v>
      </c>
      <c r="N2083" s="8">
        <v>26</v>
      </c>
      <c r="O2083" s="8">
        <v>52</v>
      </c>
    </row>
    <row r="2084" spans="2:35" x14ac:dyDescent="0.35">
      <c r="E2084" s="3" t="s">
        <v>12</v>
      </c>
      <c r="F2084" s="3" t="s">
        <v>10</v>
      </c>
      <c r="G2084" s="8">
        <v>53</v>
      </c>
      <c r="H2084" s="8">
        <v>3</v>
      </c>
      <c r="I2084" s="8">
        <v>47</v>
      </c>
      <c r="J2084" s="8">
        <v>51</v>
      </c>
      <c r="K2084" s="8">
        <v>5</v>
      </c>
      <c r="L2084" s="8">
        <v>55</v>
      </c>
      <c r="M2084" s="8">
        <v>96</v>
      </c>
      <c r="N2084" s="8">
        <v>4</v>
      </c>
      <c r="O2084" s="8">
        <v>101</v>
      </c>
    </row>
    <row r="2085" spans="2:35" x14ac:dyDescent="0.35">
      <c r="F2085" s="3" t="s">
        <v>11</v>
      </c>
      <c r="G2085" s="8">
        <v>12</v>
      </c>
      <c r="H2085" s="8">
        <v>26</v>
      </c>
      <c r="I2085" s="8">
        <v>43</v>
      </c>
      <c r="J2085" s="8">
        <v>3</v>
      </c>
      <c r="K2085" s="8">
        <v>20</v>
      </c>
      <c r="L2085" s="8">
        <v>17</v>
      </c>
      <c r="M2085" s="8">
        <v>18</v>
      </c>
      <c r="N2085" s="8">
        <v>45</v>
      </c>
      <c r="O2085" s="8">
        <v>61</v>
      </c>
    </row>
    <row r="2086" spans="2:35" x14ac:dyDescent="0.35">
      <c r="D2086" s="3" t="s">
        <v>13</v>
      </c>
      <c r="E2086" s="3" t="s">
        <v>9</v>
      </c>
      <c r="F2086" s="3" t="s">
        <v>10</v>
      </c>
      <c r="G2086" s="8">
        <v>24</v>
      </c>
      <c r="H2086" s="8">
        <v>12</v>
      </c>
      <c r="I2086" s="8">
        <v>32</v>
      </c>
      <c r="J2086" s="8">
        <v>27</v>
      </c>
      <c r="K2086" s="8">
        <v>9</v>
      </c>
      <c r="L2086" s="8">
        <v>36</v>
      </c>
      <c r="M2086" s="8">
        <v>49</v>
      </c>
      <c r="N2086" s="8">
        <v>23</v>
      </c>
      <c r="O2086" s="8">
        <v>69</v>
      </c>
    </row>
    <row r="2087" spans="2:35" x14ac:dyDescent="0.35">
      <c r="F2087" s="3" t="s">
        <v>11</v>
      </c>
      <c r="G2087" s="8">
        <v>6</v>
      </c>
      <c r="H2087" s="8">
        <v>22</v>
      </c>
      <c r="I2087" s="8">
        <v>30</v>
      </c>
      <c r="J2087" s="8">
        <v>13</v>
      </c>
      <c r="K2087" s="8">
        <v>24</v>
      </c>
      <c r="L2087" s="8">
        <v>42</v>
      </c>
      <c r="M2087" s="8">
        <v>18</v>
      </c>
      <c r="N2087" s="8">
        <v>44</v>
      </c>
      <c r="O2087" s="8">
        <v>63</v>
      </c>
    </row>
    <row r="2088" spans="2:35" x14ac:dyDescent="0.35">
      <c r="E2088" s="3" t="s">
        <v>12</v>
      </c>
      <c r="F2088" s="3" t="s">
        <v>10</v>
      </c>
      <c r="G2088" s="8">
        <v>37</v>
      </c>
      <c r="H2088" s="8">
        <v>45</v>
      </c>
      <c r="I2088" s="8">
        <v>81</v>
      </c>
      <c r="J2088" s="8">
        <v>54</v>
      </c>
      <c r="K2088" s="8">
        <v>40</v>
      </c>
      <c r="L2088" s="8">
        <v>95</v>
      </c>
      <c r="M2088" s="8">
        <v>89</v>
      </c>
      <c r="N2088" s="8">
        <v>85</v>
      </c>
      <c r="O2088" s="8">
        <v>172</v>
      </c>
    </row>
    <row r="2089" spans="2:35" x14ac:dyDescent="0.35">
      <c r="F2089" s="3" t="s">
        <v>11</v>
      </c>
      <c r="G2089" s="8">
        <v>31</v>
      </c>
      <c r="H2089" s="8">
        <v>158</v>
      </c>
      <c r="I2089" s="8">
        <v>188</v>
      </c>
      <c r="J2089" s="8">
        <v>38</v>
      </c>
      <c r="K2089" s="8">
        <v>126</v>
      </c>
      <c r="L2089" s="8">
        <v>161</v>
      </c>
      <c r="M2089" s="8">
        <v>70</v>
      </c>
      <c r="N2089" s="8">
        <v>284</v>
      </c>
      <c r="O2089" s="8">
        <v>353</v>
      </c>
    </row>
    <row r="2090" spans="2:35" x14ac:dyDescent="0.35">
      <c r="D2090" s="3" t="s">
        <v>3</v>
      </c>
      <c r="E2090" s="3" t="s">
        <v>9</v>
      </c>
      <c r="F2090" s="3" t="s">
        <v>10</v>
      </c>
      <c r="G2090" s="8">
        <v>82</v>
      </c>
      <c r="H2090" s="8">
        <v>8</v>
      </c>
      <c r="I2090" s="8">
        <v>91</v>
      </c>
      <c r="J2090" s="8">
        <v>86</v>
      </c>
      <c r="K2090" s="8">
        <v>14</v>
      </c>
      <c r="L2090" s="8">
        <v>102</v>
      </c>
      <c r="M2090" s="8">
        <v>171</v>
      </c>
      <c r="N2090" s="8">
        <v>25</v>
      </c>
      <c r="O2090" s="8">
        <v>196</v>
      </c>
    </row>
    <row r="2091" spans="2:35" x14ac:dyDescent="0.35">
      <c r="F2091" s="3" t="s">
        <v>11</v>
      </c>
      <c r="G2091" s="8">
        <v>20</v>
      </c>
      <c r="H2091" s="8">
        <v>38</v>
      </c>
      <c r="I2091" s="8">
        <v>60</v>
      </c>
      <c r="J2091" s="8">
        <v>22</v>
      </c>
      <c r="K2091" s="8">
        <v>33</v>
      </c>
      <c r="L2091" s="8">
        <v>61</v>
      </c>
      <c r="M2091" s="8">
        <v>48</v>
      </c>
      <c r="N2091" s="8">
        <v>75</v>
      </c>
      <c r="O2091" s="8">
        <v>121</v>
      </c>
    </row>
    <row r="2092" spans="2:35" x14ac:dyDescent="0.35">
      <c r="E2092" s="3" t="s">
        <v>12</v>
      </c>
      <c r="F2092" s="3" t="s">
        <v>10</v>
      </c>
      <c r="G2092" s="8">
        <v>84</v>
      </c>
      <c r="H2092" s="8">
        <v>45</v>
      </c>
      <c r="I2092" s="8">
        <v>134</v>
      </c>
      <c r="J2092" s="8">
        <v>107</v>
      </c>
      <c r="K2092" s="8">
        <v>44</v>
      </c>
      <c r="L2092" s="8">
        <v>144</v>
      </c>
      <c r="M2092" s="8">
        <v>189</v>
      </c>
      <c r="N2092" s="8">
        <v>93</v>
      </c>
      <c r="O2092" s="8">
        <v>274</v>
      </c>
    </row>
    <row r="2093" spans="2:35" x14ac:dyDescent="0.35">
      <c r="F2093" s="3" t="s">
        <v>11</v>
      </c>
      <c r="G2093" s="8">
        <v>45</v>
      </c>
      <c r="H2093" s="8">
        <v>186</v>
      </c>
      <c r="I2093" s="8">
        <v>229</v>
      </c>
      <c r="J2093" s="8">
        <v>42</v>
      </c>
      <c r="K2093" s="8">
        <v>139</v>
      </c>
      <c r="L2093" s="8">
        <v>181</v>
      </c>
      <c r="M2093" s="8">
        <v>81</v>
      </c>
      <c r="N2093" s="8">
        <v>325</v>
      </c>
      <c r="O2093" s="8">
        <v>412</v>
      </c>
    </row>
    <row r="2094" spans="2:35" x14ac:dyDescent="0.35">
      <c r="B2094" s="3" t="s">
        <v>72</v>
      </c>
      <c r="C2094" s="3" t="s">
        <v>7</v>
      </c>
      <c r="D2094" s="3" t="s">
        <v>8</v>
      </c>
      <c r="E2094" s="3" t="s">
        <v>9</v>
      </c>
      <c r="F2094" s="3" t="s">
        <v>10</v>
      </c>
      <c r="G2094" s="8">
        <v>557</v>
      </c>
      <c r="H2094" s="8">
        <v>13</v>
      </c>
      <c r="I2094" s="8">
        <v>570</v>
      </c>
      <c r="J2094" s="8">
        <v>485</v>
      </c>
      <c r="K2094" s="8">
        <v>12</v>
      </c>
      <c r="L2094" s="8">
        <v>494</v>
      </c>
      <c r="M2094" s="8">
        <v>1043</v>
      </c>
      <c r="N2094" s="8">
        <v>21</v>
      </c>
      <c r="O2094" s="8">
        <v>1063</v>
      </c>
      <c r="P2094" s="5" t="str">
        <f>B2094</f>
        <v>Port Phillip (C)</v>
      </c>
      <c r="Q2094" s="13">
        <f>I2126/SUM(I2126:I2129)*100</f>
        <v>33.250435215120618</v>
      </c>
      <c r="R2094" s="13">
        <f>L2126/SUM(L2126:L2129)*100</f>
        <v>28.420014789253145</v>
      </c>
      <c r="S2094" s="13">
        <f>L2114/SUM(L2114:L2117)*100</f>
        <v>10.526315789473683</v>
      </c>
      <c r="T2094" s="13">
        <f>L2102/SUM(L2102:L2105)*100</f>
        <v>28.596316575410651</v>
      </c>
      <c r="U2094" s="13">
        <f>O2118/SUM(O2118:O2121)*100</f>
        <v>66.33354153653967</v>
      </c>
      <c r="V2094" s="13">
        <f>O2122/SUM(O2122:O2125)*100</f>
        <v>22.062683341052956</v>
      </c>
      <c r="W2094" s="13">
        <f>M2126/SUM(M2126:M2129)*100</f>
        <v>57.639344262295076</v>
      </c>
      <c r="X2094" s="13">
        <f>N2126/SUM(N2126:N2129)*100</f>
        <v>14.538583929992043</v>
      </c>
      <c r="Y2094" s="13">
        <f>O2126/SUM(O2126:O2129)*100</f>
        <v>30.8197127290738</v>
      </c>
      <c r="AA2094" s="13">
        <f>I2126</f>
        <v>1337</v>
      </c>
      <c r="AB2094" s="13">
        <f>L2126</f>
        <v>1153</v>
      </c>
      <c r="AC2094" s="13">
        <f>L2114</f>
        <v>4</v>
      </c>
      <c r="AD2094" s="13">
        <f>L2102</f>
        <v>1149</v>
      </c>
      <c r="AE2094" s="13">
        <f>O2118</f>
        <v>1062</v>
      </c>
      <c r="AF2094" s="13">
        <f>O2122</f>
        <v>1429</v>
      </c>
      <c r="AG2094" s="13">
        <f>M2126</f>
        <v>1758</v>
      </c>
      <c r="AH2094" s="13">
        <f>N2126</f>
        <v>731</v>
      </c>
      <c r="AI2094" s="13">
        <f>O2126</f>
        <v>2489</v>
      </c>
    </row>
    <row r="2095" spans="2:35" x14ac:dyDescent="0.35">
      <c r="F2095" s="3" t="s">
        <v>11</v>
      </c>
      <c r="G2095" s="8">
        <v>24</v>
      </c>
      <c r="H2095" s="8">
        <v>32</v>
      </c>
      <c r="I2095" s="8">
        <v>57</v>
      </c>
      <c r="J2095" s="8">
        <v>12</v>
      </c>
      <c r="K2095" s="8">
        <v>29</v>
      </c>
      <c r="L2095" s="8">
        <v>38</v>
      </c>
      <c r="M2095" s="8">
        <v>36</v>
      </c>
      <c r="N2095" s="8">
        <v>55</v>
      </c>
      <c r="O2095" s="8">
        <v>87</v>
      </c>
    </row>
    <row r="2096" spans="2:35" x14ac:dyDescent="0.35">
      <c r="E2096" s="3" t="s">
        <v>12</v>
      </c>
      <c r="F2096" s="3" t="s">
        <v>10</v>
      </c>
      <c r="G2096" s="8">
        <v>161</v>
      </c>
      <c r="H2096" s="8">
        <v>20</v>
      </c>
      <c r="I2096" s="8">
        <v>177</v>
      </c>
      <c r="J2096" s="8">
        <v>168</v>
      </c>
      <c r="K2096" s="8">
        <v>13</v>
      </c>
      <c r="L2096" s="8">
        <v>176</v>
      </c>
      <c r="M2096" s="8">
        <v>328</v>
      </c>
      <c r="N2096" s="8">
        <v>26</v>
      </c>
      <c r="O2096" s="8">
        <v>356</v>
      </c>
    </row>
    <row r="2097" spans="3:15" x14ac:dyDescent="0.35">
      <c r="F2097" s="3" t="s">
        <v>11</v>
      </c>
      <c r="G2097" s="8">
        <v>11</v>
      </c>
      <c r="H2097" s="8">
        <v>40</v>
      </c>
      <c r="I2097" s="8">
        <v>54</v>
      </c>
      <c r="J2097" s="8">
        <v>9</v>
      </c>
      <c r="K2097" s="8">
        <v>26</v>
      </c>
      <c r="L2097" s="8">
        <v>34</v>
      </c>
      <c r="M2097" s="8">
        <v>25</v>
      </c>
      <c r="N2097" s="8">
        <v>69</v>
      </c>
      <c r="O2097" s="8">
        <v>90</v>
      </c>
    </row>
    <row r="2098" spans="3:15" x14ac:dyDescent="0.35">
      <c r="D2098" s="3" t="s">
        <v>13</v>
      </c>
      <c r="E2098" s="3" t="s">
        <v>9</v>
      </c>
      <c r="F2098" s="3" t="s">
        <v>10</v>
      </c>
      <c r="G2098" s="8">
        <v>389</v>
      </c>
      <c r="H2098" s="8">
        <v>380</v>
      </c>
      <c r="I2098" s="8">
        <v>768</v>
      </c>
      <c r="J2098" s="8">
        <v>331</v>
      </c>
      <c r="K2098" s="8">
        <v>327</v>
      </c>
      <c r="L2098" s="8">
        <v>654</v>
      </c>
      <c r="M2098" s="8">
        <v>717</v>
      </c>
      <c r="N2098" s="8">
        <v>710</v>
      </c>
      <c r="O2098" s="8">
        <v>1422</v>
      </c>
    </row>
    <row r="2099" spans="3:15" x14ac:dyDescent="0.35">
      <c r="F2099" s="3" t="s">
        <v>11</v>
      </c>
      <c r="G2099" s="8">
        <v>44</v>
      </c>
      <c r="H2099" s="8">
        <v>175</v>
      </c>
      <c r="I2099" s="8">
        <v>222</v>
      </c>
      <c r="J2099" s="8">
        <v>31</v>
      </c>
      <c r="K2099" s="8">
        <v>127</v>
      </c>
      <c r="L2099" s="8">
        <v>157</v>
      </c>
      <c r="M2099" s="8">
        <v>78</v>
      </c>
      <c r="N2099" s="8">
        <v>305</v>
      </c>
      <c r="O2099" s="8">
        <v>380</v>
      </c>
    </row>
    <row r="2100" spans="3:15" x14ac:dyDescent="0.35">
      <c r="E2100" s="3" t="s">
        <v>12</v>
      </c>
      <c r="F2100" s="3" t="s">
        <v>10</v>
      </c>
      <c r="G2100" s="8">
        <v>292</v>
      </c>
      <c r="H2100" s="8">
        <v>881</v>
      </c>
      <c r="I2100" s="8">
        <v>1173</v>
      </c>
      <c r="J2100" s="8">
        <v>380</v>
      </c>
      <c r="K2100" s="8">
        <v>1037</v>
      </c>
      <c r="L2100" s="8">
        <v>1424</v>
      </c>
      <c r="M2100" s="8">
        <v>678</v>
      </c>
      <c r="N2100" s="8">
        <v>1918</v>
      </c>
      <c r="O2100" s="8">
        <v>2591</v>
      </c>
    </row>
    <row r="2101" spans="3:15" x14ac:dyDescent="0.35">
      <c r="F2101" s="3" t="s">
        <v>11</v>
      </c>
      <c r="G2101" s="8">
        <v>85</v>
      </c>
      <c r="H2101" s="8">
        <v>919</v>
      </c>
      <c r="I2101" s="8">
        <v>1004</v>
      </c>
      <c r="J2101" s="8">
        <v>73</v>
      </c>
      <c r="K2101" s="8">
        <v>972</v>
      </c>
      <c r="L2101" s="8">
        <v>1039</v>
      </c>
      <c r="M2101" s="8">
        <v>159</v>
      </c>
      <c r="N2101" s="8">
        <v>1892</v>
      </c>
      <c r="O2101" s="8">
        <v>2048</v>
      </c>
    </row>
    <row r="2102" spans="3:15" x14ac:dyDescent="0.35">
      <c r="D2102" s="3" t="s">
        <v>3</v>
      </c>
      <c r="E2102" s="3" t="s">
        <v>9</v>
      </c>
      <c r="F2102" s="3" t="s">
        <v>10</v>
      </c>
      <c r="G2102" s="8">
        <v>945</v>
      </c>
      <c r="H2102" s="8">
        <v>393</v>
      </c>
      <c r="I2102" s="8">
        <v>1337</v>
      </c>
      <c r="J2102" s="8">
        <v>812</v>
      </c>
      <c r="K2102" s="8">
        <v>338</v>
      </c>
      <c r="L2102" s="8">
        <v>1149</v>
      </c>
      <c r="M2102" s="8">
        <v>1758</v>
      </c>
      <c r="N2102" s="8">
        <v>730</v>
      </c>
      <c r="O2102" s="8">
        <v>2488</v>
      </c>
    </row>
    <row r="2103" spans="3:15" x14ac:dyDescent="0.35">
      <c r="F2103" s="3" t="s">
        <v>11</v>
      </c>
      <c r="G2103" s="8">
        <v>69</v>
      </c>
      <c r="H2103" s="8">
        <v>209</v>
      </c>
      <c r="I2103" s="8">
        <v>276</v>
      </c>
      <c r="J2103" s="8">
        <v>39</v>
      </c>
      <c r="K2103" s="8">
        <v>150</v>
      </c>
      <c r="L2103" s="8">
        <v>194</v>
      </c>
      <c r="M2103" s="8">
        <v>111</v>
      </c>
      <c r="N2103" s="8">
        <v>359</v>
      </c>
      <c r="O2103" s="8">
        <v>469</v>
      </c>
    </row>
    <row r="2104" spans="3:15" x14ac:dyDescent="0.35">
      <c r="E2104" s="3" t="s">
        <v>12</v>
      </c>
      <c r="F2104" s="3" t="s">
        <v>10</v>
      </c>
      <c r="G2104" s="8">
        <v>457</v>
      </c>
      <c r="H2104" s="8">
        <v>896</v>
      </c>
      <c r="I2104" s="8">
        <v>1347</v>
      </c>
      <c r="J2104" s="8">
        <v>545</v>
      </c>
      <c r="K2104" s="8">
        <v>1049</v>
      </c>
      <c r="L2104" s="8">
        <v>1594</v>
      </c>
      <c r="M2104" s="8">
        <v>999</v>
      </c>
      <c r="N2104" s="8">
        <v>1945</v>
      </c>
      <c r="O2104" s="8">
        <v>2950</v>
      </c>
    </row>
    <row r="2105" spans="3:15" x14ac:dyDescent="0.35">
      <c r="F2105" s="3" t="s">
        <v>11</v>
      </c>
      <c r="G2105" s="8">
        <v>100</v>
      </c>
      <c r="H2105" s="8">
        <v>961</v>
      </c>
      <c r="I2105" s="8">
        <v>1061</v>
      </c>
      <c r="J2105" s="8">
        <v>83</v>
      </c>
      <c r="K2105" s="8">
        <v>997</v>
      </c>
      <c r="L2105" s="8">
        <v>1081</v>
      </c>
      <c r="M2105" s="8">
        <v>178</v>
      </c>
      <c r="N2105" s="8">
        <v>1957</v>
      </c>
      <c r="O2105" s="8">
        <v>2133</v>
      </c>
    </row>
    <row r="2106" spans="3:15" x14ac:dyDescent="0.35">
      <c r="C2106" s="3" t="s">
        <v>14</v>
      </c>
      <c r="D2106" s="3" t="s">
        <v>8</v>
      </c>
      <c r="E2106" s="3" t="s">
        <v>9</v>
      </c>
      <c r="F2106" s="3" t="s">
        <v>10</v>
      </c>
      <c r="G2106" s="8">
        <v>0</v>
      </c>
      <c r="H2106" s="8">
        <v>0</v>
      </c>
      <c r="I2106" s="8">
        <v>0</v>
      </c>
      <c r="J2106" s="8">
        <v>0</v>
      </c>
      <c r="K2106" s="8">
        <v>0</v>
      </c>
      <c r="L2106" s="8">
        <v>0</v>
      </c>
      <c r="M2106" s="8">
        <v>0</v>
      </c>
      <c r="N2106" s="8">
        <v>0</v>
      </c>
      <c r="O2106" s="8">
        <v>0</v>
      </c>
    </row>
    <row r="2107" spans="3:15" x14ac:dyDescent="0.35">
      <c r="F2107" s="3" t="s">
        <v>11</v>
      </c>
      <c r="G2107" s="8">
        <v>0</v>
      </c>
      <c r="H2107" s="8">
        <v>0</v>
      </c>
      <c r="I2107" s="8">
        <v>0</v>
      </c>
      <c r="J2107" s="8">
        <v>0</v>
      </c>
      <c r="K2107" s="8">
        <v>5</v>
      </c>
      <c r="L2107" s="8">
        <v>5</v>
      </c>
      <c r="M2107" s="8">
        <v>0</v>
      </c>
      <c r="N2107" s="8">
        <v>5</v>
      </c>
      <c r="O2107" s="8">
        <v>5</v>
      </c>
    </row>
    <row r="2108" spans="3:15" x14ac:dyDescent="0.35">
      <c r="E2108" s="3" t="s">
        <v>12</v>
      </c>
      <c r="F2108" s="3" t="s">
        <v>10</v>
      </c>
      <c r="G2108" s="8">
        <v>0</v>
      </c>
      <c r="H2108" s="8">
        <v>0</v>
      </c>
      <c r="I2108" s="8">
        <v>0</v>
      </c>
      <c r="J2108" s="8">
        <v>0</v>
      </c>
      <c r="K2108" s="8">
        <v>0</v>
      </c>
      <c r="L2108" s="8">
        <v>0</v>
      </c>
      <c r="M2108" s="8">
        <v>0</v>
      </c>
      <c r="N2108" s="8">
        <v>0</v>
      </c>
      <c r="O2108" s="8">
        <v>0</v>
      </c>
    </row>
    <row r="2109" spans="3:15" x14ac:dyDescent="0.35">
      <c r="F2109" s="3" t="s">
        <v>11</v>
      </c>
      <c r="G2109" s="8">
        <v>0</v>
      </c>
      <c r="H2109" s="8">
        <v>0</v>
      </c>
      <c r="I2109" s="8">
        <v>0</v>
      </c>
      <c r="J2109" s="8">
        <v>0</v>
      </c>
      <c r="K2109" s="8">
        <v>0</v>
      </c>
      <c r="L2109" s="8">
        <v>0</v>
      </c>
      <c r="M2109" s="8">
        <v>0</v>
      </c>
      <c r="N2109" s="8">
        <v>0</v>
      </c>
      <c r="O2109" s="8">
        <v>0</v>
      </c>
    </row>
    <row r="2110" spans="3:15" x14ac:dyDescent="0.35">
      <c r="D2110" s="3" t="s">
        <v>13</v>
      </c>
      <c r="E2110" s="3" t="s">
        <v>9</v>
      </c>
      <c r="F2110" s="3" t="s">
        <v>10</v>
      </c>
      <c r="G2110" s="8">
        <v>0</v>
      </c>
      <c r="H2110" s="8">
        <v>0</v>
      </c>
      <c r="I2110" s="8">
        <v>0</v>
      </c>
      <c r="J2110" s="8">
        <v>0</v>
      </c>
      <c r="K2110" s="8">
        <v>3</v>
      </c>
      <c r="L2110" s="8">
        <v>3</v>
      </c>
      <c r="M2110" s="8">
        <v>0</v>
      </c>
      <c r="N2110" s="8">
        <v>3</v>
      </c>
      <c r="O2110" s="8">
        <v>3</v>
      </c>
    </row>
    <row r="2111" spans="3:15" x14ac:dyDescent="0.35">
      <c r="F2111" s="3" t="s">
        <v>11</v>
      </c>
      <c r="G2111" s="8">
        <v>0</v>
      </c>
      <c r="H2111" s="8">
        <v>0</v>
      </c>
      <c r="I2111" s="8">
        <v>0</v>
      </c>
      <c r="J2111" s="8">
        <v>0</v>
      </c>
      <c r="K2111" s="8">
        <v>19</v>
      </c>
      <c r="L2111" s="8">
        <v>19</v>
      </c>
      <c r="M2111" s="8">
        <v>0</v>
      </c>
      <c r="N2111" s="8">
        <v>19</v>
      </c>
      <c r="O2111" s="8">
        <v>19</v>
      </c>
    </row>
    <row r="2112" spans="3:15" x14ac:dyDescent="0.35">
      <c r="E2112" s="3" t="s">
        <v>12</v>
      </c>
      <c r="F2112" s="3" t="s">
        <v>10</v>
      </c>
      <c r="G2112" s="8">
        <v>0</v>
      </c>
      <c r="H2112" s="8">
        <v>0</v>
      </c>
      <c r="I2112" s="8">
        <v>0</v>
      </c>
      <c r="J2112" s="8">
        <v>0</v>
      </c>
      <c r="K2112" s="8">
        <v>4</v>
      </c>
      <c r="L2112" s="8">
        <v>4</v>
      </c>
      <c r="M2112" s="8">
        <v>0</v>
      </c>
      <c r="N2112" s="8">
        <v>4</v>
      </c>
      <c r="O2112" s="8">
        <v>4</v>
      </c>
    </row>
    <row r="2113" spans="3:15" x14ac:dyDescent="0.35">
      <c r="F2113" s="3" t="s">
        <v>11</v>
      </c>
      <c r="G2113" s="8">
        <v>0</v>
      </c>
      <c r="H2113" s="8">
        <v>0</v>
      </c>
      <c r="I2113" s="8">
        <v>0</v>
      </c>
      <c r="J2113" s="8">
        <v>0</v>
      </c>
      <c r="K2113" s="8">
        <v>6</v>
      </c>
      <c r="L2113" s="8">
        <v>9</v>
      </c>
      <c r="M2113" s="8">
        <v>0</v>
      </c>
      <c r="N2113" s="8">
        <v>6</v>
      </c>
      <c r="O2113" s="8">
        <v>9</v>
      </c>
    </row>
    <row r="2114" spans="3:15" x14ac:dyDescent="0.35">
      <c r="D2114" s="3" t="s">
        <v>3</v>
      </c>
      <c r="E2114" s="3" t="s">
        <v>9</v>
      </c>
      <c r="F2114" s="3" t="s">
        <v>10</v>
      </c>
      <c r="G2114" s="8">
        <v>0</v>
      </c>
      <c r="H2114" s="8">
        <v>0</v>
      </c>
      <c r="I2114" s="8">
        <v>0</v>
      </c>
      <c r="J2114" s="8">
        <v>0</v>
      </c>
      <c r="K2114" s="8">
        <v>4</v>
      </c>
      <c r="L2114" s="8">
        <v>4</v>
      </c>
      <c r="M2114" s="8">
        <v>0</v>
      </c>
      <c r="N2114" s="8">
        <v>4</v>
      </c>
      <c r="O2114" s="8">
        <v>4</v>
      </c>
    </row>
    <row r="2115" spans="3:15" x14ac:dyDescent="0.35">
      <c r="F2115" s="3" t="s">
        <v>11</v>
      </c>
      <c r="G2115" s="8">
        <v>0</v>
      </c>
      <c r="H2115" s="8">
        <v>0</v>
      </c>
      <c r="I2115" s="8">
        <v>0</v>
      </c>
      <c r="J2115" s="8">
        <v>0</v>
      </c>
      <c r="K2115" s="8">
        <v>21</v>
      </c>
      <c r="L2115" s="8">
        <v>21</v>
      </c>
      <c r="M2115" s="8">
        <v>0</v>
      </c>
      <c r="N2115" s="8">
        <v>21</v>
      </c>
      <c r="O2115" s="8">
        <v>21</v>
      </c>
    </row>
    <row r="2116" spans="3:15" x14ac:dyDescent="0.35">
      <c r="E2116" s="3" t="s">
        <v>12</v>
      </c>
      <c r="F2116" s="3" t="s">
        <v>10</v>
      </c>
      <c r="G2116" s="8">
        <v>0</v>
      </c>
      <c r="H2116" s="8">
        <v>0</v>
      </c>
      <c r="I2116" s="8">
        <v>0</v>
      </c>
      <c r="J2116" s="8">
        <v>0</v>
      </c>
      <c r="K2116" s="8">
        <v>4</v>
      </c>
      <c r="L2116" s="8">
        <v>4</v>
      </c>
      <c r="M2116" s="8">
        <v>0</v>
      </c>
      <c r="N2116" s="8">
        <v>4</v>
      </c>
      <c r="O2116" s="8">
        <v>4</v>
      </c>
    </row>
    <row r="2117" spans="3:15" x14ac:dyDescent="0.35">
      <c r="F2117" s="3" t="s">
        <v>11</v>
      </c>
      <c r="G2117" s="8">
        <v>0</v>
      </c>
      <c r="H2117" s="8">
        <v>0</v>
      </c>
      <c r="I2117" s="8">
        <v>0</v>
      </c>
      <c r="J2117" s="8">
        <v>0</v>
      </c>
      <c r="K2117" s="8">
        <v>6</v>
      </c>
      <c r="L2117" s="8">
        <v>9</v>
      </c>
      <c r="M2117" s="8">
        <v>0</v>
      </c>
      <c r="N2117" s="8">
        <v>6</v>
      </c>
      <c r="O2117" s="8">
        <v>9</v>
      </c>
    </row>
    <row r="2118" spans="3:15" x14ac:dyDescent="0.35">
      <c r="C2118" s="3" t="s">
        <v>3</v>
      </c>
      <c r="D2118" s="3" t="s">
        <v>8</v>
      </c>
      <c r="E2118" s="3" t="s">
        <v>9</v>
      </c>
      <c r="F2118" s="3" t="s">
        <v>10</v>
      </c>
      <c r="G2118" s="8">
        <v>557</v>
      </c>
      <c r="H2118" s="8">
        <v>13</v>
      </c>
      <c r="I2118" s="8">
        <v>570</v>
      </c>
      <c r="J2118" s="8">
        <v>485</v>
      </c>
      <c r="K2118" s="8">
        <v>10</v>
      </c>
      <c r="L2118" s="8">
        <v>493</v>
      </c>
      <c r="M2118" s="8">
        <v>1043</v>
      </c>
      <c r="N2118" s="8">
        <v>23</v>
      </c>
      <c r="O2118" s="8">
        <v>1062</v>
      </c>
    </row>
    <row r="2119" spans="3:15" x14ac:dyDescent="0.35">
      <c r="F2119" s="3" t="s">
        <v>11</v>
      </c>
      <c r="G2119" s="8">
        <v>24</v>
      </c>
      <c r="H2119" s="8">
        <v>32</v>
      </c>
      <c r="I2119" s="8">
        <v>57</v>
      </c>
      <c r="J2119" s="8">
        <v>12</v>
      </c>
      <c r="K2119" s="8">
        <v>25</v>
      </c>
      <c r="L2119" s="8">
        <v>40</v>
      </c>
      <c r="M2119" s="8">
        <v>36</v>
      </c>
      <c r="N2119" s="8">
        <v>60</v>
      </c>
      <c r="O2119" s="8">
        <v>93</v>
      </c>
    </row>
    <row r="2120" spans="3:15" x14ac:dyDescent="0.35">
      <c r="E2120" s="3" t="s">
        <v>12</v>
      </c>
      <c r="F2120" s="3" t="s">
        <v>10</v>
      </c>
      <c r="G2120" s="8">
        <v>161</v>
      </c>
      <c r="H2120" s="8">
        <v>20</v>
      </c>
      <c r="I2120" s="8">
        <v>177</v>
      </c>
      <c r="J2120" s="8">
        <v>168</v>
      </c>
      <c r="K2120" s="8">
        <v>13</v>
      </c>
      <c r="L2120" s="8">
        <v>176</v>
      </c>
      <c r="M2120" s="8">
        <v>328</v>
      </c>
      <c r="N2120" s="8">
        <v>26</v>
      </c>
      <c r="O2120" s="8">
        <v>356</v>
      </c>
    </row>
    <row r="2121" spans="3:15" x14ac:dyDescent="0.35">
      <c r="F2121" s="3" t="s">
        <v>11</v>
      </c>
      <c r="G2121" s="8">
        <v>11</v>
      </c>
      <c r="H2121" s="8">
        <v>40</v>
      </c>
      <c r="I2121" s="8">
        <v>54</v>
      </c>
      <c r="J2121" s="8">
        <v>9</v>
      </c>
      <c r="K2121" s="8">
        <v>26</v>
      </c>
      <c r="L2121" s="8">
        <v>34</v>
      </c>
      <c r="M2121" s="8">
        <v>25</v>
      </c>
      <c r="N2121" s="8">
        <v>69</v>
      </c>
      <c r="O2121" s="8">
        <v>90</v>
      </c>
    </row>
    <row r="2122" spans="3:15" x14ac:dyDescent="0.35">
      <c r="D2122" s="3" t="s">
        <v>13</v>
      </c>
      <c r="E2122" s="3" t="s">
        <v>9</v>
      </c>
      <c r="F2122" s="3" t="s">
        <v>10</v>
      </c>
      <c r="G2122" s="8">
        <v>389</v>
      </c>
      <c r="H2122" s="8">
        <v>380</v>
      </c>
      <c r="I2122" s="8">
        <v>768</v>
      </c>
      <c r="J2122" s="8">
        <v>331</v>
      </c>
      <c r="K2122" s="8">
        <v>328</v>
      </c>
      <c r="L2122" s="8">
        <v>659</v>
      </c>
      <c r="M2122" s="8">
        <v>717</v>
      </c>
      <c r="N2122" s="8">
        <v>709</v>
      </c>
      <c r="O2122" s="8">
        <v>1429</v>
      </c>
    </row>
    <row r="2123" spans="3:15" x14ac:dyDescent="0.35">
      <c r="F2123" s="3" t="s">
        <v>11</v>
      </c>
      <c r="G2123" s="8">
        <v>44</v>
      </c>
      <c r="H2123" s="8">
        <v>175</v>
      </c>
      <c r="I2123" s="8">
        <v>222</v>
      </c>
      <c r="J2123" s="8">
        <v>31</v>
      </c>
      <c r="K2123" s="8">
        <v>140</v>
      </c>
      <c r="L2123" s="8">
        <v>176</v>
      </c>
      <c r="M2123" s="8">
        <v>78</v>
      </c>
      <c r="N2123" s="8">
        <v>327</v>
      </c>
      <c r="O2123" s="8">
        <v>400</v>
      </c>
    </row>
    <row r="2124" spans="3:15" x14ac:dyDescent="0.35">
      <c r="E2124" s="3" t="s">
        <v>12</v>
      </c>
      <c r="F2124" s="3" t="s">
        <v>10</v>
      </c>
      <c r="G2124" s="8">
        <v>292</v>
      </c>
      <c r="H2124" s="8">
        <v>881</v>
      </c>
      <c r="I2124" s="8">
        <v>1173</v>
      </c>
      <c r="J2124" s="8">
        <v>380</v>
      </c>
      <c r="K2124" s="8">
        <v>1042</v>
      </c>
      <c r="L2124" s="8">
        <v>1428</v>
      </c>
      <c r="M2124" s="8">
        <v>678</v>
      </c>
      <c r="N2124" s="8">
        <v>1919</v>
      </c>
      <c r="O2124" s="8">
        <v>2595</v>
      </c>
    </row>
    <row r="2125" spans="3:15" x14ac:dyDescent="0.35">
      <c r="F2125" s="3" t="s">
        <v>11</v>
      </c>
      <c r="G2125" s="8">
        <v>85</v>
      </c>
      <c r="H2125" s="8">
        <v>919</v>
      </c>
      <c r="I2125" s="8">
        <v>1004</v>
      </c>
      <c r="J2125" s="8">
        <v>72</v>
      </c>
      <c r="K2125" s="8">
        <v>978</v>
      </c>
      <c r="L2125" s="8">
        <v>1052</v>
      </c>
      <c r="M2125" s="8">
        <v>157</v>
      </c>
      <c r="N2125" s="8">
        <v>1899</v>
      </c>
      <c r="O2125" s="8">
        <v>2053</v>
      </c>
    </row>
    <row r="2126" spans="3:15" x14ac:dyDescent="0.35">
      <c r="D2126" s="3" t="s">
        <v>3</v>
      </c>
      <c r="E2126" s="3" t="s">
        <v>9</v>
      </c>
      <c r="F2126" s="3" t="s">
        <v>10</v>
      </c>
      <c r="G2126" s="8">
        <v>945</v>
      </c>
      <c r="H2126" s="8">
        <v>393</v>
      </c>
      <c r="I2126" s="8">
        <v>1337</v>
      </c>
      <c r="J2126" s="8">
        <v>812</v>
      </c>
      <c r="K2126" s="8">
        <v>335</v>
      </c>
      <c r="L2126" s="8">
        <v>1153</v>
      </c>
      <c r="M2126" s="8">
        <v>1758</v>
      </c>
      <c r="N2126" s="8">
        <v>731</v>
      </c>
      <c r="O2126" s="8">
        <v>2489</v>
      </c>
    </row>
    <row r="2127" spans="3:15" x14ac:dyDescent="0.35">
      <c r="F2127" s="3" t="s">
        <v>11</v>
      </c>
      <c r="G2127" s="8">
        <v>69</v>
      </c>
      <c r="H2127" s="8">
        <v>209</v>
      </c>
      <c r="I2127" s="8">
        <v>276</v>
      </c>
      <c r="J2127" s="8">
        <v>39</v>
      </c>
      <c r="K2127" s="8">
        <v>172</v>
      </c>
      <c r="L2127" s="8">
        <v>217</v>
      </c>
      <c r="M2127" s="8">
        <v>111</v>
      </c>
      <c r="N2127" s="8">
        <v>381</v>
      </c>
      <c r="O2127" s="8">
        <v>491</v>
      </c>
    </row>
    <row r="2128" spans="3:15" x14ac:dyDescent="0.35">
      <c r="E2128" s="3" t="s">
        <v>12</v>
      </c>
      <c r="F2128" s="3" t="s">
        <v>10</v>
      </c>
      <c r="G2128" s="8">
        <v>457</v>
      </c>
      <c r="H2128" s="8">
        <v>896</v>
      </c>
      <c r="I2128" s="8">
        <v>1347</v>
      </c>
      <c r="J2128" s="8">
        <v>545</v>
      </c>
      <c r="K2128" s="8">
        <v>1051</v>
      </c>
      <c r="L2128" s="8">
        <v>1597</v>
      </c>
      <c r="M2128" s="8">
        <v>999</v>
      </c>
      <c r="N2128" s="8">
        <v>1946</v>
      </c>
      <c r="O2128" s="8">
        <v>2950</v>
      </c>
    </row>
    <row r="2129" spans="2:35" x14ac:dyDescent="0.35">
      <c r="F2129" s="3" t="s">
        <v>11</v>
      </c>
      <c r="G2129" s="8">
        <v>100</v>
      </c>
      <c r="H2129" s="8">
        <v>961</v>
      </c>
      <c r="I2129" s="8">
        <v>1061</v>
      </c>
      <c r="J2129" s="8">
        <v>82</v>
      </c>
      <c r="K2129" s="8">
        <v>1008</v>
      </c>
      <c r="L2129" s="8">
        <v>1090</v>
      </c>
      <c r="M2129" s="8">
        <v>182</v>
      </c>
      <c r="N2129" s="8">
        <v>1970</v>
      </c>
      <c r="O2129" s="8">
        <v>2146</v>
      </c>
    </row>
    <row r="2130" spans="2:35" x14ac:dyDescent="0.35">
      <c r="B2130" s="3" t="s">
        <v>73</v>
      </c>
      <c r="C2130" s="3" t="s">
        <v>7</v>
      </c>
      <c r="D2130" s="3" t="s">
        <v>8</v>
      </c>
      <c r="E2130" s="3" t="s">
        <v>9</v>
      </c>
      <c r="F2130" s="3" t="s">
        <v>10</v>
      </c>
      <c r="G2130" s="8">
        <v>52</v>
      </c>
      <c r="H2130" s="8">
        <v>0</v>
      </c>
      <c r="I2130" s="8">
        <v>52</v>
      </c>
      <c r="J2130" s="8">
        <v>41</v>
      </c>
      <c r="K2130" s="8">
        <v>0</v>
      </c>
      <c r="L2130" s="8">
        <v>41</v>
      </c>
      <c r="M2130" s="8">
        <v>94</v>
      </c>
      <c r="N2130" s="8">
        <v>0</v>
      </c>
      <c r="O2130" s="8">
        <v>94</v>
      </c>
      <c r="P2130" s="5" t="str">
        <f>B2130</f>
        <v>Pyrenees (S)</v>
      </c>
      <c r="Q2130" s="13">
        <f>I2162/SUM(I2162:I2165)*100</f>
        <v>26.948051948051948</v>
      </c>
      <c r="R2130" s="13">
        <f>L2162/SUM(L2162:L2165)*100</f>
        <v>30.909090909090907</v>
      </c>
      <c r="S2130" s="13">
        <f>L2150/SUM(L2150:L2153)*100</f>
        <v>14.285714285714285</v>
      </c>
      <c r="T2130" s="13">
        <f>L2138/SUM(L2138:L2141)*100</f>
        <v>31.578947368421051</v>
      </c>
      <c r="U2130" s="13">
        <f>O2154/SUM(O2154:O2157)*100</f>
        <v>41.048034934497821</v>
      </c>
      <c r="V2130" s="13">
        <f>O2158/SUM(O2158:O2161)*100</f>
        <v>21.958456973293767</v>
      </c>
      <c r="W2130" s="13">
        <f>M2162/SUM(M2162:M2165)*100</f>
        <v>46.604938271604937</v>
      </c>
      <c r="X2130" s="13">
        <f>N2162/SUM(N2162:N2165)*100</f>
        <v>8.6792452830188669</v>
      </c>
      <c r="Y2130" s="13">
        <f>O2162/SUM(O2162:O2165)*100</f>
        <v>28.769497400346623</v>
      </c>
      <c r="AA2130" s="13">
        <f>I2162</f>
        <v>83</v>
      </c>
      <c r="AB2130" s="13">
        <f>L2162</f>
        <v>85</v>
      </c>
      <c r="AC2130" s="13">
        <f>L2150</f>
        <v>3</v>
      </c>
      <c r="AD2130" s="13">
        <f>L2138</f>
        <v>78</v>
      </c>
      <c r="AE2130" s="13">
        <f>O2154</f>
        <v>94</v>
      </c>
      <c r="AF2130" s="13">
        <f>O2158</f>
        <v>74</v>
      </c>
      <c r="AG2130" s="13">
        <f>M2162</f>
        <v>151</v>
      </c>
      <c r="AH2130" s="13">
        <f>N2162</f>
        <v>23</v>
      </c>
      <c r="AI2130" s="13">
        <f>O2162</f>
        <v>166</v>
      </c>
    </row>
    <row r="2131" spans="2:35" x14ac:dyDescent="0.35">
      <c r="F2131" s="3" t="s">
        <v>11</v>
      </c>
      <c r="G2131" s="8">
        <v>10</v>
      </c>
      <c r="H2131" s="8">
        <v>7</v>
      </c>
      <c r="I2131" s="8">
        <v>12</v>
      </c>
      <c r="J2131" s="8">
        <v>12</v>
      </c>
      <c r="K2131" s="8">
        <v>3</v>
      </c>
      <c r="L2131" s="8">
        <v>12</v>
      </c>
      <c r="M2131" s="8">
        <v>17</v>
      </c>
      <c r="N2131" s="8">
        <v>8</v>
      </c>
      <c r="O2131" s="8">
        <v>26</v>
      </c>
    </row>
    <row r="2132" spans="2:35" x14ac:dyDescent="0.35">
      <c r="E2132" s="3" t="s">
        <v>12</v>
      </c>
      <c r="F2132" s="3" t="s">
        <v>10</v>
      </c>
      <c r="G2132" s="8">
        <v>28</v>
      </c>
      <c r="H2132" s="8">
        <v>5</v>
      </c>
      <c r="I2132" s="8">
        <v>32</v>
      </c>
      <c r="J2132" s="8">
        <v>21</v>
      </c>
      <c r="K2132" s="8">
        <v>3</v>
      </c>
      <c r="L2132" s="8">
        <v>24</v>
      </c>
      <c r="M2132" s="8">
        <v>50</v>
      </c>
      <c r="N2132" s="8">
        <v>8</v>
      </c>
      <c r="O2132" s="8">
        <v>55</v>
      </c>
    </row>
    <row r="2133" spans="2:35" x14ac:dyDescent="0.35">
      <c r="F2133" s="3" t="s">
        <v>11</v>
      </c>
      <c r="G2133" s="8">
        <v>12</v>
      </c>
      <c r="H2133" s="8">
        <v>26</v>
      </c>
      <c r="I2133" s="8">
        <v>38</v>
      </c>
      <c r="J2133" s="8">
        <v>3</v>
      </c>
      <c r="K2133" s="8">
        <v>4</v>
      </c>
      <c r="L2133" s="8">
        <v>9</v>
      </c>
      <c r="M2133" s="8">
        <v>20</v>
      </c>
      <c r="N2133" s="8">
        <v>31</v>
      </c>
      <c r="O2133" s="8">
        <v>45</v>
      </c>
    </row>
    <row r="2134" spans="2:35" x14ac:dyDescent="0.35">
      <c r="D2134" s="3" t="s">
        <v>13</v>
      </c>
      <c r="E2134" s="3" t="s">
        <v>9</v>
      </c>
      <c r="F2134" s="3" t="s">
        <v>10</v>
      </c>
      <c r="G2134" s="8">
        <v>28</v>
      </c>
      <c r="H2134" s="8">
        <v>4</v>
      </c>
      <c r="I2134" s="8">
        <v>29</v>
      </c>
      <c r="J2134" s="8">
        <v>27</v>
      </c>
      <c r="K2134" s="8">
        <v>15</v>
      </c>
      <c r="L2134" s="8">
        <v>38</v>
      </c>
      <c r="M2134" s="8">
        <v>55</v>
      </c>
      <c r="N2134" s="8">
        <v>19</v>
      </c>
      <c r="O2134" s="8">
        <v>73</v>
      </c>
    </row>
    <row r="2135" spans="2:35" x14ac:dyDescent="0.35">
      <c r="F2135" s="3" t="s">
        <v>11</v>
      </c>
      <c r="G2135" s="8">
        <v>9</v>
      </c>
      <c r="H2135" s="8">
        <v>11</v>
      </c>
      <c r="I2135" s="8">
        <v>16</v>
      </c>
      <c r="J2135" s="8">
        <v>6</v>
      </c>
      <c r="K2135" s="8">
        <v>7</v>
      </c>
      <c r="L2135" s="8">
        <v>10</v>
      </c>
      <c r="M2135" s="8">
        <v>13</v>
      </c>
      <c r="N2135" s="8">
        <v>17</v>
      </c>
      <c r="O2135" s="8">
        <v>30</v>
      </c>
    </row>
    <row r="2136" spans="2:35" x14ac:dyDescent="0.35">
      <c r="E2136" s="3" t="s">
        <v>12</v>
      </c>
      <c r="F2136" s="3" t="s">
        <v>10</v>
      </c>
      <c r="G2136" s="8">
        <v>20</v>
      </c>
      <c r="H2136" s="8">
        <v>10</v>
      </c>
      <c r="I2136" s="8">
        <v>32</v>
      </c>
      <c r="J2136" s="8">
        <v>30</v>
      </c>
      <c r="K2136" s="8">
        <v>25</v>
      </c>
      <c r="L2136" s="8">
        <v>56</v>
      </c>
      <c r="M2136" s="8">
        <v>48</v>
      </c>
      <c r="N2136" s="8">
        <v>42</v>
      </c>
      <c r="O2136" s="8">
        <v>84</v>
      </c>
    </row>
    <row r="2137" spans="2:35" x14ac:dyDescent="0.35">
      <c r="F2137" s="3" t="s">
        <v>11</v>
      </c>
      <c r="G2137" s="8">
        <v>10</v>
      </c>
      <c r="H2137" s="8">
        <v>77</v>
      </c>
      <c r="I2137" s="8">
        <v>88</v>
      </c>
      <c r="J2137" s="8">
        <v>13</v>
      </c>
      <c r="K2137" s="8">
        <v>48</v>
      </c>
      <c r="L2137" s="8">
        <v>56</v>
      </c>
      <c r="M2137" s="8">
        <v>28</v>
      </c>
      <c r="N2137" s="8">
        <v>123</v>
      </c>
      <c r="O2137" s="8">
        <v>141</v>
      </c>
    </row>
    <row r="2138" spans="2:35" x14ac:dyDescent="0.35">
      <c r="D2138" s="3" t="s">
        <v>3</v>
      </c>
      <c r="E2138" s="3" t="s">
        <v>9</v>
      </c>
      <c r="F2138" s="3" t="s">
        <v>10</v>
      </c>
      <c r="G2138" s="8">
        <v>84</v>
      </c>
      <c r="H2138" s="8">
        <v>4</v>
      </c>
      <c r="I2138" s="8">
        <v>83</v>
      </c>
      <c r="J2138" s="8">
        <v>65</v>
      </c>
      <c r="K2138" s="8">
        <v>15</v>
      </c>
      <c r="L2138" s="8">
        <v>78</v>
      </c>
      <c r="M2138" s="8">
        <v>151</v>
      </c>
      <c r="N2138" s="8">
        <v>19</v>
      </c>
      <c r="O2138" s="8">
        <v>168</v>
      </c>
    </row>
    <row r="2139" spans="2:35" x14ac:dyDescent="0.35">
      <c r="F2139" s="3" t="s">
        <v>11</v>
      </c>
      <c r="G2139" s="8">
        <v>19</v>
      </c>
      <c r="H2139" s="8">
        <v>19</v>
      </c>
      <c r="I2139" s="8">
        <v>34</v>
      </c>
      <c r="J2139" s="8">
        <v>15</v>
      </c>
      <c r="K2139" s="8">
        <v>12</v>
      </c>
      <c r="L2139" s="8">
        <v>25</v>
      </c>
      <c r="M2139" s="8">
        <v>33</v>
      </c>
      <c r="N2139" s="8">
        <v>25</v>
      </c>
      <c r="O2139" s="8">
        <v>61</v>
      </c>
    </row>
    <row r="2140" spans="2:35" x14ac:dyDescent="0.35">
      <c r="E2140" s="3" t="s">
        <v>12</v>
      </c>
      <c r="F2140" s="3" t="s">
        <v>10</v>
      </c>
      <c r="G2140" s="8">
        <v>40</v>
      </c>
      <c r="H2140" s="8">
        <v>13</v>
      </c>
      <c r="I2140" s="8">
        <v>62</v>
      </c>
      <c r="J2140" s="8">
        <v>51</v>
      </c>
      <c r="K2140" s="8">
        <v>27</v>
      </c>
      <c r="L2140" s="8">
        <v>78</v>
      </c>
      <c r="M2140" s="8">
        <v>96</v>
      </c>
      <c r="N2140" s="8">
        <v>46</v>
      </c>
      <c r="O2140" s="8">
        <v>141</v>
      </c>
    </row>
    <row r="2141" spans="2:35" x14ac:dyDescent="0.35">
      <c r="F2141" s="3" t="s">
        <v>11</v>
      </c>
      <c r="G2141" s="8">
        <v>28</v>
      </c>
      <c r="H2141" s="8">
        <v>103</v>
      </c>
      <c r="I2141" s="8">
        <v>129</v>
      </c>
      <c r="J2141" s="8">
        <v>13</v>
      </c>
      <c r="K2141" s="8">
        <v>48</v>
      </c>
      <c r="L2141" s="8">
        <v>66</v>
      </c>
      <c r="M2141" s="8">
        <v>41</v>
      </c>
      <c r="N2141" s="8">
        <v>152</v>
      </c>
      <c r="O2141" s="8">
        <v>193</v>
      </c>
    </row>
    <row r="2142" spans="2:35" x14ac:dyDescent="0.35">
      <c r="C2142" s="3" t="s">
        <v>14</v>
      </c>
      <c r="D2142" s="3" t="s">
        <v>8</v>
      </c>
      <c r="E2142" s="3" t="s">
        <v>9</v>
      </c>
      <c r="F2142" s="3" t="s">
        <v>10</v>
      </c>
      <c r="G2142" s="8">
        <v>0</v>
      </c>
      <c r="H2142" s="8">
        <v>0</v>
      </c>
      <c r="I2142" s="8">
        <v>0</v>
      </c>
      <c r="J2142" s="8">
        <v>0</v>
      </c>
      <c r="K2142" s="8">
        <v>0</v>
      </c>
      <c r="L2142" s="8">
        <v>0</v>
      </c>
      <c r="M2142" s="8">
        <v>0</v>
      </c>
      <c r="N2142" s="8">
        <v>0</v>
      </c>
      <c r="O2142" s="8">
        <v>0</v>
      </c>
    </row>
    <row r="2143" spans="2:35" x14ac:dyDescent="0.35">
      <c r="F2143" s="3" t="s">
        <v>11</v>
      </c>
      <c r="G2143" s="8">
        <v>0</v>
      </c>
      <c r="H2143" s="8">
        <v>0</v>
      </c>
      <c r="I2143" s="8">
        <v>0</v>
      </c>
      <c r="J2143" s="8">
        <v>0</v>
      </c>
      <c r="K2143" s="8">
        <v>0</v>
      </c>
      <c r="L2143" s="8">
        <v>7</v>
      </c>
      <c r="M2143" s="8">
        <v>0</v>
      </c>
      <c r="N2143" s="8">
        <v>0</v>
      </c>
      <c r="O2143" s="8">
        <v>7</v>
      </c>
    </row>
    <row r="2144" spans="2:35" x14ac:dyDescent="0.35">
      <c r="E2144" s="3" t="s">
        <v>12</v>
      </c>
      <c r="F2144" s="3" t="s">
        <v>10</v>
      </c>
      <c r="G2144" s="8">
        <v>0</v>
      </c>
      <c r="H2144" s="8">
        <v>0</v>
      </c>
      <c r="I2144" s="8">
        <v>0</v>
      </c>
      <c r="J2144" s="8">
        <v>0</v>
      </c>
      <c r="K2144" s="8">
        <v>0</v>
      </c>
      <c r="L2144" s="8">
        <v>0</v>
      </c>
      <c r="M2144" s="8">
        <v>0</v>
      </c>
      <c r="N2144" s="8">
        <v>0</v>
      </c>
      <c r="O2144" s="8">
        <v>0</v>
      </c>
    </row>
    <row r="2145" spans="3:15" x14ac:dyDescent="0.35">
      <c r="F2145" s="3" t="s">
        <v>11</v>
      </c>
      <c r="G2145" s="8">
        <v>0</v>
      </c>
      <c r="H2145" s="8">
        <v>0</v>
      </c>
      <c r="I2145" s="8">
        <v>0</v>
      </c>
      <c r="J2145" s="8">
        <v>0</v>
      </c>
      <c r="K2145" s="8">
        <v>0</v>
      </c>
      <c r="L2145" s="8">
        <v>0</v>
      </c>
      <c r="M2145" s="8">
        <v>0</v>
      </c>
      <c r="N2145" s="8">
        <v>0</v>
      </c>
      <c r="O2145" s="8">
        <v>0</v>
      </c>
    </row>
    <row r="2146" spans="3:15" x14ac:dyDescent="0.35">
      <c r="D2146" s="3" t="s">
        <v>13</v>
      </c>
      <c r="E2146" s="3" t="s">
        <v>9</v>
      </c>
      <c r="F2146" s="3" t="s">
        <v>10</v>
      </c>
      <c r="G2146" s="8">
        <v>0</v>
      </c>
      <c r="H2146" s="8">
        <v>0</v>
      </c>
      <c r="I2146" s="8">
        <v>0</v>
      </c>
      <c r="J2146" s="8">
        <v>0</v>
      </c>
      <c r="K2146" s="8">
        <v>3</v>
      </c>
      <c r="L2146" s="8">
        <v>3</v>
      </c>
      <c r="M2146" s="8">
        <v>0</v>
      </c>
      <c r="N2146" s="8">
        <v>3</v>
      </c>
      <c r="O2146" s="8">
        <v>3</v>
      </c>
    </row>
    <row r="2147" spans="3:15" x14ac:dyDescent="0.35">
      <c r="F2147" s="3" t="s">
        <v>11</v>
      </c>
      <c r="G2147" s="8">
        <v>0</v>
      </c>
      <c r="H2147" s="8">
        <v>0</v>
      </c>
      <c r="I2147" s="8">
        <v>0</v>
      </c>
      <c r="J2147" s="8">
        <v>0</v>
      </c>
      <c r="K2147" s="8">
        <v>10</v>
      </c>
      <c r="L2147" s="8">
        <v>10</v>
      </c>
      <c r="M2147" s="8">
        <v>0</v>
      </c>
      <c r="N2147" s="8">
        <v>10</v>
      </c>
      <c r="O2147" s="8">
        <v>10</v>
      </c>
    </row>
    <row r="2148" spans="3:15" x14ac:dyDescent="0.35">
      <c r="E2148" s="3" t="s">
        <v>12</v>
      </c>
      <c r="F2148" s="3" t="s">
        <v>10</v>
      </c>
      <c r="G2148" s="8">
        <v>0</v>
      </c>
      <c r="H2148" s="8">
        <v>0</v>
      </c>
      <c r="I2148" s="8">
        <v>0</v>
      </c>
      <c r="J2148" s="8">
        <v>0</v>
      </c>
      <c r="K2148" s="8">
        <v>3</v>
      </c>
      <c r="L2148" s="8">
        <v>4</v>
      </c>
      <c r="M2148" s="8">
        <v>0</v>
      </c>
      <c r="N2148" s="8">
        <v>3</v>
      </c>
      <c r="O2148" s="8">
        <v>4</v>
      </c>
    </row>
    <row r="2149" spans="3:15" x14ac:dyDescent="0.35">
      <c r="F2149" s="3" t="s">
        <v>11</v>
      </c>
      <c r="G2149" s="8">
        <v>0</v>
      </c>
      <c r="H2149" s="8">
        <v>0</v>
      </c>
      <c r="I2149" s="8">
        <v>0</v>
      </c>
      <c r="J2149" s="8">
        <v>0</v>
      </c>
      <c r="K2149" s="8">
        <v>0</v>
      </c>
      <c r="L2149" s="8">
        <v>0</v>
      </c>
      <c r="M2149" s="8">
        <v>0</v>
      </c>
      <c r="N2149" s="8">
        <v>0</v>
      </c>
      <c r="O2149" s="8">
        <v>0</v>
      </c>
    </row>
    <row r="2150" spans="3:15" x14ac:dyDescent="0.35">
      <c r="D2150" s="3" t="s">
        <v>3</v>
      </c>
      <c r="E2150" s="3" t="s">
        <v>9</v>
      </c>
      <c r="F2150" s="3" t="s">
        <v>10</v>
      </c>
      <c r="G2150" s="8">
        <v>0</v>
      </c>
      <c r="H2150" s="8">
        <v>0</v>
      </c>
      <c r="I2150" s="8">
        <v>0</v>
      </c>
      <c r="J2150" s="8">
        <v>0</v>
      </c>
      <c r="K2150" s="8">
        <v>3</v>
      </c>
      <c r="L2150" s="8">
        <v>3</v>
      </c>
      <c r="M2150" s="8">
        <v>0</v>
      </c>
      <c r="N2150" s="8">
        <v>3</v>
      </c>
      <c r="O2150" s="8">
        <v>3</v>
      </c>
    </row>
    <row r="2151" spans="3:15" x14ac:dyDescent="0.35">
      <c r="F2151" s="3" t="s">
        <v>11</v>
      </c>
      <c r="G2151" s="8">
        <v>0</v>
      </c>
      <c r="H2151" s="8">
        <v>0</v>
      </c>
      <c r="I2151" s="8">
        <v>0</v>
      </c>
      <c r="J2151" s="8">
        <v>0</v>
      </c>
      <c r="K2151" s="8">
        <v>13</v>
      </c>
      <c r="L2151" s="8">
        <v>8</v>
      </c>
      <c r="M2151" s="8">
        <v>0</v>
      </c>
      <c r="N2151" s="8">
        <v>13</v>
      </c>
      <c r="O2151" s="8">
        <v>8</v>
      </c>
    </row>
    <row r="2152" spans="3:15" x14ac:dyDescent="0.35">
      <c r="E2152" s="3" t="s">
        <v>12</v>
      </c>
      <c r="F2152" s="3" t="s">
        <v>10</v>
      </c>
      <c r="G2152" s="8">
        <v>0</v>
      </c>
      <c r="H2152" s="8">
        <v>0</v>
      </c>
      <c r="I2152" s="8">
        <v>0</v>
      </c>
      <c r="J2152" s="8">
        <v>0</v>
      </c>
      <c r="K2152" s="8">
        <v>3</v>
      </c>
      <c r="L2152" s="8">
        <v>4</v>
      </c>
      <c r="M2152" s="8">
        <v>0</v>
      </c>
      <c r="N2152" s="8">
        <v>3</v>
      </c>
      <c r="O2152" s="8">
        <v>4</v>
      </c>
    </row>
    <row r="2153" spans="3:15" x14ac:dyDescent="0.35">
      <c r="F2153" s="3" t="s">
        <v>11</v>
      </c>
      <c r="G2153" s="8">
        <v>0</v>
      </c>
      <c r="H2153" s="8">
        <v>0</v>
      </c>
      <c r="I2153" s="8">
        <v>0</v>
      </c>
      <c r="J2153" s="8">
        <v>0</v>
      </c>
      <c r="K2153" s="8">
        <v>6</v>
      </c>
      <c r="L2153" s="8">
        <v>6</v>
      </c>
      <c r="M2153" s="8">
        <v>0</v>
      </c>
      <c r="N2153" s="8">
        <v>6</v>
      </c>
      <c r="O2153" s="8">
        <v>6</v>
      </c>
    </row>
    <row r="2154" spans="3:15" x14ac:dyDescent="0.35">
      <c r="C2154" s="3" t="s">
        <v>3</v>
      </c>
      <c r="D2154" s="3" t="s">
        <v>8</v>
      </c>
      <c r="E2154" s="3" t="s">
        <v>9</v>
      </c>
      <c r="F2154" s="3" t="s">
        <v>10</v>
      </c>
      <c r="G2154" s="8">
        <v>52</v>
      </c>
      <c r="H2154" s="8">
        <v>0</v>
      </c>
      <c r="I2154" s="8">
        <v>52</v>
      </c>
      <c r="J2154" s="8">
        <v>41</v>
      </c>
      <c r="K2154" s="8">
        <v>0</v>
      </c>
      <c r="L2154" s="8">
        <v>41</v>
      </c>
      <c r="M2154" s="8">
        <v>94</v>
      </c>
      <c r="N2154" s="8">
        <v>0</v>
      </c>
      <c r="O2154" s="8">
        <v>94</v>
      </c>
    </row>
    <row r="2155" spans="3:15" x14ac:dyDescent="0.35">
      <c r="F2155" s="3" t="s">
        <v>11</v>
      </c>
      <c r="G2155" s="8">
        <v>10</v>
      </c>
      <c r="H2155" s="8">
        <v>7</v>
      </c>
      <c r="I2155" s="8">
        <v>12</v>
      </c>
      <c r="J2155" s="8">
        <v>12</v>
      </c>
      <c r="K2155" s="8">
        <v>5</v>
      </c>
      <c r="L2155" s="8">
        <v>13</v>
      </c>
      <c r="M2155" s="8">
        <v>21</v>
      </c>
      <c r="N2155" s="8">
        <v>11</v>
      </c>
      <c r="O2155" s="8">
        <v>34</v>
      </c>
    </row>
    <row r="2156" spans="3:15" x14ac:dyDescent="0.35">
      <c r="E2156" s="3" t="s">
        <v>12</v>
      </c>
      <c r="F2156" s="3" t="s">
        <v>10</v>
      </c>
      <c r="G2156" s="8">
        <v>28</v>
      </c>
      <c r="H2156" s="8">
        <v>5</v>
      </c>
      <c r="I2156" s="8">
        <v>32</v>
      </c>
      <c r="J2156" s="8">
        <v>21</v>
      </c>
      <c r="K2156" s="8">
        <v>3</v>
      </c>
      <c r="L2156" s="8">
        <v>24</v>
      </c>
      <c r="M2156" s="8">
        <v>50</v>
      </c>
      <c r="N2156" s="8">
        <v>8</v>
      </c>
      <c r="O2156" s="8">
        <v>55</v>
      </c>
    </row>
    <row r="2157" spans="3:15" x14ac:dyDescent="0.35">
      <c r="F2157" s="3" t="s">
        <v>11</v>
      </c>
      <c r="G2157" s="8">
        <v>12</v>
      </c>
      <c r="H2157" s="8">
        <v>26</v>
      </c>
      <c r="I2157" s="8">
        <v>38</v>
      </c>
      <c r="J2157" s="8">
        <v>3</v>
      </c>
      <c r="K2157" s="8">
        <v>6</v>
      </c>
      <c r="L2157" s="8">
        <v>12</v>
      </c>
      <c r="M2157" s="8">
        <v>20</v>
      </c>
      <c r="N2157" s="8">
        <v>30</v>
      </c>
      <c r="O2157" s="8">
        <v>46</v>
      </c>
    </row>
    <row r="2158" spans="3:15" x14ac:dyDescent="0.35">
      <c r="D2158" s="3" t="s">
        <v>13</v>
      </c>
      <c r="E2158" s="3" t="s">
        <v>9</v>
      </c>
      <c r="F2158" s="3" t="s">
        <v>10</v>
      </c>
      <c r="G2158" s="8">
        <v>28</v>
      </c>
      <c r="H2158" s="8">
        <v>4</v>
      </c>
      <c r="I2158" s="8">
        <v>29</v>
      </c>
      <c r="J2158" s="8">
        <v>27</v>
      </c>
      <c r="K2158" s="8">
        <v>17</v>
      </c>
      <c r="L2158" s="8">
        <v>43</v>
      </c>
      <c r="M2158" s="8">
        <v>55</v>
      </c>
      <c r="N2158" s="8">
        <v>23</v>
      </c>
      <c r="O2158" s="8">
        <v>74</v>
      </c>
    </row>
    <row r="2159" spans="3:15" x14ac:dyDescent="0.35">
      <c r="F2159" s="3" t="s">
        <v>11</v>
      </c>
      <c r="G2159" s="8">
        <v>9</v>
      </c>
      <c r="H2159" s="8">
        <v>11</v>
      </c>
      <c r="I2159" s="8">
        <v>16</v>
      </c>
      <c r="J2159" s="8">
        <v>6</v>
      </c>
      <c r="K2159" s="8">
        <v>16</v>
      </c>
      <c r="L2159" s="8">
        <v>17</v>
      </c>
      <c r="M2159" s="8">
        <v>13</v>
      </c>
      <c r="N2159" s="8">
        <v>24</v>
      </c>
      <c r="O2159" s="8">
        <v>34</v>
      </c>
    </row>
    <row r="2160" spans="3:15" x14ac:dyDescent="0.35">
      <c r="E2160" s="3" t="s">
        <v>12</v>
      </c>
      <c r="F2160" s="3" t="s">
        <v>10</v>
      </c>
      <c r="G2160" s="8">
        <v>20</v>
      </c>
      <c r="H2160" s="8">
        <v>10</v>
      </c>
      <c r="I2160" s="8">
        <v>32</v>
      </c>
      <c r="J2160" s="8">
        <v>33</v>
      </c>
      <c r="K2160" s="8">
        <v>31</v>
      </c>
      <c r="L2160" s="8">
        <v>60</v>
      </c>
      <c r="M2160" s="8">
        <v>47</v>
      </c>
      <c r="N2160" s="8">
        <v>43</v>
      </c>
      <c r="O2160" s="8">
        <v>85</v>
      </c>
    </row>
    <row r="2161" spans="2:35" x14ac:dyDescent="0.35">
      <c r="F2161" s="3" t="s">
        <v>11</v>
      </c>
      <c r="G2161" s="8">
        <v>10</v>
      </c>
      <c r="H2161" s="8">
        <v>77</v>
      </c>
      <c r="I2161" s="8">
        <v>88</v>
      </c>
      <c r="J2161" s="8">
        <v>13</v>
      </c>
      <c r="K2161" s="8">
        <v>47</v>
      </c>
      <c r="L2161" s="8">
        <v>61</v>
      </c>
      <c r="M2161" s="8">
        <v>28</v>
      </c>
      <c r="N2161" s="8">
        <v>124</v>
      </c>
      <c r="O2161" s="8">
        <v>144</v>
      </c>
    </row>
    <row r="2162" spans="2:35" x14ac:dyDescent="0.35">
      <c r="D2162" s="3" t="s">
        <v>3</v>
      </c>
      <c r="E2162" s="3" t="s">
        <v>9</v>
      </c>
      <c r="F2162" s="3" t="s">
        <v>10</v>
      </c>
      <c r="G2162" s="8">
        <v>84</v>
      </c>
      <c r="H2162" s="8">
        <v>4</v>
      </c>
      <c r="I2162" s="8">
        <v>83</v>
      </c>
      <c r="J2162" s="8">
        <v>65</v>
      </c>
      <c r="K2162" s="8">
        <v>17</v>
      </c>
      <c r="L2162" s="8">
        <v>85</v>
      </c>
      <c r="M2162" s="8">
        <v>151</v>
      </c>
      <c r="N2162" s="8">
        <v>23</v>
      </c>
      <c r="O2162" s="8">
        <v>166</v>
      </c>
    </row>
    <row r="2163" spans="2:35" x14ac:dyDescent="0.35">
      <c r="F2163" s="3" t="s">
        <v>11</v>
      </c>
      <c r="G2163" s="8">
        <v>19</v>
      </c>
      <c r="H2163" s="8">
        <v>19</v>
      </c>
      <c r="I2163" s="8">
        <v>34</v>
      </c>
      <c r="J2163" s="8">
        <v>17</v>
      </c>
      <c r="K2163" s="8">
        <v>22</v>
      </c>
      <c r="L2163" s="8">
        <v>35</v>
      </c>
      <c r="M2163" s="8">
        <v>34</v>
      </c>
      <c r="N2163" s="8">
        <v>40</v>
      </c>
      <c r="O2163" s="8">
        <v>73</v>
      </c>
    </row>
    <row r="2164" spans="2:35" x14ac:dyDescent="0.35">
      <c r="E2164" s="3" t="s">
        <v>12</v>
      </c>
      <c r="F2164" s="3" t="s">
        <v>10</v>
      </c>
      <c r="G2164" s="8">
        <v>40</v>
      </c>
      <c r="H2164" s="8">
        <v>13</v>
      </c>
      <c r="I2164" s="8">
        <v>62</v>
      </c>
      <c r="J2164" s="8">
        <v>52</v>
      </c>
      <c r="K2164" s="8">
        <v>35</v>
      </c>
      <c r="L2164" s="8">
        <v>83</v>
      </c>
      <c r="M2164" s="8">
        <v>98</v>
      </c>
      <c r="N2164" s="8">
        <v>48</v>
      </c>
      <c r="O2164" s="8">
        <v>140</v>
      </c>
    </row>
    <row r="2165" spans="2:35" x14ac:dyDescent="0.35">
      <c r="F2165" s="3" t="s">
        <v>11</v>
      </c>
      <c r="G2165" s="8">
        <v>28</v>
      </c>
      <c r="H2165" s="8">
        <v>103</v>
      </c>
      <c r="I2165" s="8">
        <v>129</v>
      </c>
      <c r="J2165" s="8">
        <v>13</v>
      </c>
      <c r="K2165" s="8">
        <v>52</v>
      </c>
      <c r="L2165" s="8">
        <v>72</v>
      </c>
      <c r="M2165" s="8">
        <v>41</v>
      </c>
      <c r="N2165" s="8">
        <v>154</v>
      </c>
      <c r="O2165" s="8">
        <v>198</v>
      </c>
    </row>
    <row r="2166" spans="2:35" x14ac:dyDescent="0.35">
      <c r="B2166" s="3" t="s">
        <v>74</v>
      </c>
      <c r="C2166" s="3" t="s">
        <v>7</v>
      </c>
      <c r="D2166" s="3" t="s">
        <v>8</v>
      </c>
      <c r="E2166" s="3" t="s">
        <v>9</v>
      </c>
      <c r="F2166" s="3" t="s">
        <v>10</v>
      </c>
      <c r="G2166" s="8">
        <v>25</v>
      </c>
      <c r="H2166" s="8">
        <v>0</v>
      </c>
      <c r="I2166" s="8">
        <v>25</v>
      </c>
      <c r="J2166" s="8">
        <v>10</v>
      </c>
      <c r="K2166" s="8">
        <v>0</v>
      </c>
      <c r="L2166" s="8">
        <v>10</v>
      </c>
      <c r="M2166" s="8">
        <v>36</v>
      </c>
      <c r="N2166" s="8">
        <v>0</v>
      </c>
      <c r="O2166" s="8">
        <v>36</v>
      </c>
      <c r="P2166" s="5" t="str">
        <f>B2166</f>
        <v>Queenscliffe (B)</v>
      </c>
      <c r="Q2166" s="13">
        <f>I2198/SUM(I2198:I2201)*100</f>
        <v>32.407407407407405</v>
      </c>
      <c r="R2166" s="13">
        <f>L2198/SUM(L2198:L2201)*100</f>
        <v>28.000000000000004</v>
      </c>
      <c r="S2166" s="13" t="e">
        <f>L2186/SUM(L2186:L2189)*100</f>
        <v>#DIV/0!</v>
      </c>
      <c r="T2166" s="13">
        <f>L2174/SUM(L2174:L2177)*100</f>
        <v>28.000000000000004</v>
      </c>
      <c r="U2166" s="13">
        <f>O2190/SUM(O2190:O2193)*100</f>
        <v>56.25</v>
      </c>
      <c r="V2166" s="13">
        <f>O2194/SUM(O2194:O2197)*100</f>
        <v>16.923076923076923</v>
      </c>
      <c r="W2166" s="13">
        <f>M2198/SUM(M2198:M2201)*100</f>
        <v>44.247787610619469</v>
      </c>
      <c r="X2166" s="13">
        <f>N2198/SUM(N2198:N2201)*100</f>
        <v>8.6419753086419746</v>
      </c>
      <c r="Y2166" s="13">
        <f>O2198/SUM(O2198:O2201)*100</f>
        <v>28.795811518324609</v>
      </c>
      <c r="AA2166" s="13">
        <f>I2198</f>
        <v>35</v>
      </c>
      <c r="AB2166" s="13">
        <f>L2198</f>
        <v>21</v>
      </c>
      <c r="AC2166" s="13">
        <f>L2186</f>
        <v>0</v>
      </c>
      <c r="AD2166" s="13">
        <f>L2174</f>
        <v>21</v>
      </c>
      <c r="AE2166" s="13">
        <f>O2190</f>
        <v>36</v>
      </c>
      <c r="AF2166" s="13">
        <f>O2194</f>
        <v>22</v>
      </c>
      <c r="AG2166" s="13">
        <f>M2198</f>
        <v>50</v>
      </c>
      <c r="AH2166" s="13">
        <f>N2198</f>
        <v>7</v>
      </c>
      <c r="AI2166" s="13">
        <f>O2198</f>
        <v>55</v>
      </c>
    </row>
    <row r="2167" spans="2:35" x14ac:dyDescent="0.35">
      <c r="F2167" s="3" t="s">
        <v>11</v>
      </c>
      <c r="G2167" s="8">
        <v>0</v>
      </c>
      <c r="H2167" s="8">
        <v>0</v>
      </c>
      <c r="I2167" s="8">
        <v>0</v>
      </c>
      <c r="J2167" s="8">
        <v>0</v>
      </c>
      <c r="K2167" s="8">
        <v>0</v>
      </c>
      <c r="L2167" s="8">
        <v>0</v>
      </c>
      <c r="M2167" s="8">
        <v>0</v>
      </c>
      <c r="N2167" s="8">
        <v>0</v>
      </c>
      <c r="O2167" s="8">
        <v>0</v>
      </c>
    </row>
    <row r="2168" spans="2:35" x14ac:dyDescent="0.35">
      <c r="E2168" s="3" t="s">
        <v>12</v>
      </c>
      <c r="F2168" s="3" t="s">
        <v>10</v>
      </c>
      <c r="G2168" s="8">
        <v>16</v>
      </c>
      <c r="H2168" s="8">
        <v>0</v>
      </c>
      <c r="I2168" s="8">
        <v>16</v>
      </c>
      <c r="J2168" s="8">
        <v>9</v>
      </c>
      <c r="K2168" s="8">
        <v>0</v>
      </c>
      <c r="L2168" s="8">
        <v>11</v>
      </c>
      <c r="M2168" s="8">
        <v>23</v>
      </c>
      <c r="N2168" s="8">
        <v>0</v>
      </c>
      <c r="O2168" s="8">
        <v>24</v>
      </c>
    </row>
    <row r="2169" spans="2:35" x14ac:dyDescent="0.35">
      <c r="F2169" s="3" t="s">
        <v>11</v>
      </c>
      <c r="G2169" s="8">
        <v>0</v>
      </c>
      <c r="H2169" s="8">
        <v>0</v>
      </c>
      <c r="I2169" s="8">
        <v>0</v>
      </c>
      <c r="J2169" s="8">
        <v>0</v>
      </c>
      <c r="K2169" s="8">
        <v>0</v>
      </c>
      <c r="L2169" s="8">
        <v>0</v>
      </c>
      <c r="M2169" s="8">
        <v>0</v>
      </c>
      <c r="N2169" s="8">
        <v>4</v>
      </c>
      <c r="O2169" s="8">
        <v>4</v>
      </c>
    </row>
    <row r="2170" spans="2:35" x14ac:dyDescent="0.35">
      <c r="D2170" s="3" t="s">
        <v>13</v>
      </c>
      <c r="E2170" s="3" t="s">
        <v>9</v>
      </c>
      <c r="F2170" s="3" t="s">
        <v>10</v>
      </c>
      <c r="G2170" s="8">
        <v>3</v>
      </c>
      <c r="H2170" s="8">
        <v>5</v>
      </c>
      <c r="I2170" s="8">
        <v>10</v>
      </c>
      <c r="J2170" s="8">
        <v>8</v>
      </c>
      <c r="K2170" s="8">
        <v>0</v>
      </c>
      <c r="L2170" s="8">
        <v>6</v>
      </c>
      <c r="M2170" s="8">
        <v>15</v>
      </c>
      <c r="N2170" s="8">
        <v>7</v>
      </c>
      <c r="O2170" s="8">
        <v>22</v>
      </c>
    </row>
    <row r="2171" spans="2:35" x14ac:dyDescent="0.35">
      <c r="F2171" s="3" t="s">
        <v>11</v>
      </c>
      <c r="G2171" s="8">
        <v>3</v>
      </c>
      <c r="H2171" s="8">
        <v>8</v>
      </c>
      <c r="I2171" s="8">
        <v>8</v>
      </c>
      <c r="J2171" s="8">
        <v>0</v>
      </c>
      <c r="K2171" s="8">
        <v>0</v>
      </c>
      <c r="L2171" s="8">
        <v>0</v>
      </c>
      <c r="M2171" s="8">
        <v>3</v>
      </c>
      <c r="N2171" s="8">
        <v>3</v>
      </c>
      <c r="O2171" s="8">
        <v>9</v>
      </c>
    </row>
    <row r="2172" spans="2:35" x14ac:dyDescent="0.35">
      <c r="E2172" s="3" t="s">
        <v>12</v>
      </c>
      <c r="F2172" s="3" t="s">
        <v>10</v>
      </c>
      <c r="G2172" s="8">
        <v>19</v>
      </c>
      <c r="H2172" s="8">
        <v>12</v>
      </c>
      <c r="I2172" s="8">
        <v>32</v>
      </c>
      <c r="J2172" s="8">
        <v>10</v>
      </c>
      <c r="K2172" s="8">
        <v>18</v>
      </c>
      <c r="L2172" s="8">
        <v>31</v>
      </c>
      <c r="M2172" s="8">
        <v>30</v>
      </c>
      <c r="N2172" s="8">
        <v>33</v>
      </c>
      <c r="O2172" s="8">
        <v>60</v>
      </c>
    </row>
    <row r="2173" spans="2:35" x14ac:dyDescent="0.35">
      <c r="F2173" s="3" t="s">
        <v>11</v>
      </c>
      <c r="G2173" s="8">
        <v>3</v>
      </c>
      <c r="H2173" s="8">
        <v>16</v>
      </c>
      <c r="I2173" s="8">
        <v>23</v>
      </c>
      <c r="J2173" s="8">
        <v>5</v>
      </c>
      <c r="K2173" s="8">
        <v>16</v>
      </c>
      <c r="L2173" s="8">
        <v>21</v>
      </c>
      <c r="M2173" s="8">
        <v>6</v>
      </c>
      <c r="N2173" s="8">
        <v>34</v>
      </c>
      <c r="O2173" s="8">
        <v>37</v>
      </c>
    </row>
    <row r="2174" spans="2:35" x14ac:dyDescent="0.35">
      <c r="D2174" s="3" t="s">
        <v>3</v>
      </c>
      <c r="E2174" s="3" t="s">
        <v>9</v>
      </c>
      <c r="F2174" s="3" t="s">
        <v>10</v>
      </c>
      <c r="G2174" s="8">
        <v>33</v>
      </c>
      <c r="H2174" s="8">
        <v>5</v>
      </c>
      <c r="I2174" s="8">
        <v>35</v>
      </c>
      <c r="J2174" s="8">
        <v>21</v>
      </c>
      <c r="K2174" s="8">
        <v>0</v>
      </c>
      <c r="L2174" s="8">
        <v>21</v>
      </c>
      <c r="M2174" s="8">
        <v>50</v>
      </c>
      <c r="N2174" s="8">
        <v>7</v>
      </c>
      <c r="O2174" s="8">
        <v>55</v>
      </c>
    </row>
    <row r="2175" spans="2:35" x14ac:dyDescent="0.35">
      <c r="F2175" s="3" t="s">
        <v>11</v>
      </c>
      <c r="G2175" s="8">
        <v>3</v>
      </c>
      <c r="H2175" s="8">
        <v>8</v>
      </c>
      <c r="I2175" s="8">
        <v>8</v>
      </c>
      <c r="J2175" s="8">
        <v>0</v>
      </c>
      <c r="K2175" s="8">
        <v>0</v>
      </c>
      <c r="L2175" s="8">
        <v>0</v>
      </c>
      <c r="M2175" s="8">
        <v>3</v>
      </c>
      <c r="N2175" s="8">
        <v>3</v>
      </c>
      <c r="O2175" s="8">
        <v>9</v>
      </c>
    </row>
    <row r="2176" spans="2:35" x14ac:dyDescent="0.35">
      <c r="E2176" s="3" t="s">
        <v>12</v>
      </c>
      <c r="F2176" s="3" t="s">
        <v>10</v>
      </c>
      <c r="G2176" s="8">
        <v>30</v>
      </c>
      <c r="H2176" s="8">
        <v>12</v>
      </c>
      <c r="I2176" s="8">
        <v>43</v>
      </c>
      <c r="J2176" s="8">
        <v>19</v>
      </c>
      <c r="K2176" s="8">
        <v>17</v>
      </c>
      <c r="L2176" s="8">
        <v>33</v>
      </c>
      <c r="M2176" s="8">
        <v>51</v>
      </c>
      <c r="N2176" s="8">
        <v>29</v>
      </c>
      <c r="O2176" s="8">
        <v>81</v>
      </c>
    </row>
    <row r="2177" spans="3:15" x14ac:dyDescent="0.35">
      <c r="F2177" s="3" t="s">
        <v>11</v>
      </c>
      <c r="G2177" s="8">
        <v>4</v>
      </c>
      <c r="H2177" s="8">
        <v>18</v>
      </c>
      <c r="I2177" s="8">
        <v>22</v>
      </c>
      <c r="J2177" s="8">
        <v>5</v>
      </c>
      <c r="K2177" s="8">
        <v>18</v>
      </c>
      <c r="L2177" s="8">
        <v>21</v>
      </c>
      <c r="M2177" s="8">
        <v>9</v>
      </c>
      <c r="N2177" s="8">
        <v>34</v>
      </c>
      <c r="O2177" s="8">
        <v>44</v>
      </c>
    </row>
    <row r="2178" spans="3:15" x14ac:dyDescent="0.35">
      <c r="C2178" s="3" t="s">
        <v>14</v>
      </c>
      <c r="D2178" s="3" t="s">
        <v>8</v>
      </c>
      <c r="E2178" s="3" t="s">
        <v>9</v>
      </c>
      <c r="F2178" s="3" t="s">
        <v>10</v>
      </c>
      <c r="G2178" s="8">
        <v>0</v>
      </c>
      <c r="H2178" s="8">
        <v>0</v>
      </c>
      <c r="I2178" s="8">
        <v>0</v>
      </c>
      <c r="J2178" s="8">
        <v>0</v>
      </c>
      <c r="K2178" s="8">
        <v>0</v>
      </c>
      <c r="L2178" s="8">
        <v>0</v>
      </c>
      <c r="M2178" s="8">
        <v>0</v>
      </c>
      <c r="N2178" s="8">
        <v>0</v>
      </c>
      <c r="O2178" s="8">
        <v>0</v>
      </c>
    </row>
    <row r="2179" spans="3:15" x14ac:dyDescent="0.35">
      <c r="F2179" s="3" t="s">
        <v>11</v>
      </c>
      <c r="G2179" s="8">
        <v>0</v>
      </c>
      <c r="H2179" s="8">
        <v>0</v>
      </c>
      <c r="I2179" s="8">
        <v>0</v>
      </c>
      <c r="J2179" s="8">
        <v>0</v>
      </c>
      <c r="K2179" s="8">
        <v>0</v>
      </c>
      <c r="L2179" s="8">
        <v>0</v>
      </c>
      <c r="M2179" s="8">
        <v>0</v>
      </c>
      <c r="N2179" s="8">
        <v>0</v>
      </c>
      <c r="O2179" s="8">
        <v>0</v>
      </c>
    </row>
    <row r="2180" spans="3:15" x14ac:dyDescent="0.35">
      <c r="E2180" s="3" t="s">
        <v>12</v>
      </c>
      <c r="F2180" s="3" t="s">
        <v>10</v>
      </c>
      <c r="G2180" s="8">
        <v>0</v>
      </c>
      <c r="H2180" s="8">
        <v>0</v>
      </c>
      <c r="I2180" s="8">
        <v>0</v>
      </c>
      <c r="J2180" s="8">
        <v>0</v>
      </c>
      <c r="K2180" s="8">
        <v>0</v>
      </c>
      <c r="L2180" s="8">
        <v>0</v>
      </c>
      <c r="M2180" s="8">
        <v>0</v>
      </c>
      <c r="N2180" s="8">
        <v>0</v>
      </c>
      <c r="O2180" s="8">
        <v>0</v>
      </c>
    </row>
    <row r="2181" spans="3:15" x14ac:dyDescent="0.35">
      <c r="F2181" s="3" t="s">
        <v>11</v>
      </c>
      <c r="G2181" s="8">
        <v>0</v>
      </c>
      <c r="H2181" s="8">
        <v>0</v>
      </c>
      <c r="I2181" s="8">
        <v>0</v>
      </c>
      <c r="J2181" s="8">
        <v>0</v>
      </c>
      <c r="K2181" s="8">
        <v>0</v>
      </c>
      <c r="L2181" s="8">
        <v>0</v>
      </c>
      <c r="M2181" s="8">
        <v>0</v>
      </c>
      <c r="N2181" s="8">
        <v>0</v>
      </c>
      <c r="O2181" s="8">
        <v>0</v>
      </c>
    </row>
    <row r="2182" spans="3:15" x14ac:dyDescent="0.35">
      <c r="D2182" s="3" t="s">
        <v>13</v>
      </c>
      <c r="E2182" s="3" t="s">
        <v>9</v>
      </c>
      <c r="F2182" s="3" t="s">
        <v>10</v>
      </c>
      <c r="G2182" s="8">
        <v>0</v>
      </c>
      <c r="H2182" s="8">
        <v>0</v>
      </c>
      <c r="I2182" s="8">
        <v>0</v>
      </c>
      <c r="J2182" s="8">
        <v>0</v>
      </c>
      <c r="K2182" s="8">
        <v>0</v>
      </c>
      <c r="L2182" s="8">
        <v>0</v>
      </c>
      <c r="M2182" s="8">
        <v>0</v>
      </c>
      <c r="N2182" s="8">
        <v>0</v>
      </c>
      <c r="O2182" s="8">
        <v>0</v>
      </c>
    </row>
    <row r="2183" spans="3:15" x14ac:dyDescent="0.35">
      <c r="F2183" s="3" t="s">
        <v>11</v>
      </c>
      <c r="G2183" s="8">
        <v>0</v>
      </c>
      <c r="H2183" s="8">
        <v>0</v>
      </c>
      <c r="I2183" s="8">
        <v>0</v>
      </c>
      <c r="J2183" s="8">
        <v>0</v>
      </c>
      <c r="K2183" s="8">
        <v>0</v>
      </c>
      <c r="L2183" s="8">
        <v>0</v>
      </c>
      <c r="M2183" s="8">
        <v>0</v>
      </c>
      <c r="N2183" s="8">
        <v>0</v>
      </c>
      <c r="O2183" s="8">
        <v>0</v>
      </c>
    </row>
    <row r="2184" spans="3:15" x14ac:dyDescent="0.35">
      <c r="E2184" s="3" t="s">
        <v>12</v>
      </c>
      <c r="F2184" s="3" t="s">
        <v>10</v>
      </c>
      <c r="G2184" s="8">
        <v>0</v>
      </c>
      <c r="H2184" s="8">
        <v>0</v>
      </c>
      <c r="I2184" s="8">
        <v>0</v>
      </c>
      <c r="J2184" s="8">
        <v>0</v>
      </c>
      <c r="K2184" s="8">
        <v>0</v>
      </c>
      <c r="L2184" s="8">
        <v>0</v>
      </c>
      <c r="M2184" s="8">
        <v>0</v>
      </c>
      <c r="N2184" s="8">
        <v>0</v>
      </c>
      <c r="O2184" s="8">
        <v>0</v>
      </c>
    </row>
    <row r="2185" spans="3:15" x14ac:dyDescent="0.35">
      <c r="F2185" s="3" t="s">
        <v>11</v>
      </c>
      <c r="G2185" s="8">
        <v>0</v>
      </c>
      <c r="H2185" s="8">
        <v>0</v>
      </c>
      <c r="I2185" s="8">
        <v>0</v>
      </c>
      <c r="J2185" s="8">
        <v>0</v>
      </c>
      <c r="K2185" s="8">
        <v>0</v>
      </c>
      <c r="L2185" s="8">
        <v>0</v>
      </c>
      <c r="M2185" s="8">
        <v>0</v>
      </c>
      <c r="N2185" s="8">
        <v>0</v>
      </c>
      <c r="O2185" s="8">
        <v>0</v>
      </c>
    </row>
    <row r="2186" spans="3:15" x14ac:dyDescent="0.35">
      <c r="D2186" s="3" t="s">
        <v>3</v>
      </c>
      <c r="E2186" s="3" t="s">
        <v>9</v>
      </c>
      <c r="F2186" s="3" t="s">
        <v>10</v>
      </c>
      <c r="G2186" s="8">
        <v>0</v>
      </c>
      <c r="H2186" s="8">
        <v>0</v>
      </c>
      <c r="I2186" s="8">
        <v>0</v>
      </c>
      <c r="J2186" s="8">
        <v>0</v>
      </c>
      <c r="K2186" s="8">
        <v>0</v>
      </c>
      <c r="L2186" s="8">
        <v>0</v>
      </c>
      <c r="M2186" s="8">
        <v>0</v>
      </c>
      <c r="N2186" s="8">
        <v>0</v>
      </c>
      <c r="O2186" s="8">
        <v>0</v>
      </c>
    </row>
    <row r="2187" spans="3:15" x14ac:dyDescent="0.35">
      <c r="F2187" s="3" t="s">
        <v>11</v>
      </c>
      <c r="G2187" s="8">
        <v>0</v>
      </c>
      <c r="H2187" s="8">
        <v>0</v>
      </c>
      <c r="I2187" s="8">
        <v>0</v>
      </c>
      <c r="J2187" s="8">
        <v>0</v>
      </c>
      <c r="K2187" s="8">
        <v>0</v>
      </c>
      <c r="L2187" s="8">
        <v>0</v>
      </c>
      <c r="M2187" s="8">
        <v>0</v>
      </c>
      <c r="N2187" s="8">
        <v>0</v>
      </c>
      <c r="O2187" s="8">
        <v>0</v>
      </c>
    </row>
    <row r="2188" spans="3:15" x14ac:dyDescent="0.35">
      <c r="E2188" s="3" t="s">
        <v>12</v>
      </c>
      <c r="F2188" s="3" t="s">
        <v>10</v>
      </c>
      <c r="G2188" s="8">
        <v>0</v>
      </c>
      <c r="H2188" s="8">
        <v>0</v>
      </c>
      <c r="I2188" s="8">
        <v>0</v>
      </c>
      <c r="J2188" s="8">
        <v>0</v>
      </c>
      <c r="K2188" s="8">
        <v>0</v>
      </c>
      <c r="L2188" s="8">
        <v>0</v>
      </c>
      <c r="M2188" s="8">
        <v>0</v>
      </c>
      <c r="N2188" s="8">
        <v>0</v>
      </c>
      <c r="O2188" s="8">
        <v>0</v>
      </c>
    </row>
    <row r="2189" spans="3:15" x14ac:dyDescent="0.35">
      <c r="F2189" s="3" t="s">
        <v>11</v>
      </c>
      <c r="G2189" s="8">
        <v>0</v>
      </c>
      <c r="H2189" s="8">
        <v>0</v>
      </c>
      <c r="I2189" s="8">
        <v>0</v>
      </c>
      <c r="J2189" s="8">
        <v>0</v>
      </c>
      <c r="K2189" s="8">
        <v>0</v>
      </c>
      <c r="L2189" s="8">
        <v>0</v>
      </c>
      <c r="M2189" s="8">
        <v>0</v>
      </c>
      <c r="N2189" s="8">
        <v>0</v>
      </c>
      <c r="O2189" s="8">
        <v>0</v>
      </c>
    </row>
    <row r="2190" spans="3:15" x14ac:dyDescent="0.35">
      <c r="C2190" s="3" t="s">
        <v>3</v>
      </c>
      <c r="D2190" s="3" t="s">
        <v>8</v>
      </c>
      <c r="E2190" s="3" t="s">
        <v>9</v>
      </c>
      <c r="F2190" s="3" t="s">
        <v>10</v>
      </c>
      <c r="G2190" s="8">
        <v>25</v>
      </c>
      <c r="H2190" s="8">
        <v>0</v>
      </c>
      <c r="I2190" s="8">
        <v>25</v>
      </c>
      <c r="J2190" s="8">
        <v>10</v>
      </c>
      <c r="K2190" s="8">
        <v>0</v>
      </c>
      <c r="L2190" s="8">
        <v>10</v>
      </c>
      <c r="M2190" s="8">
        <v>36</v>
      </c>
      <c r="N2190" s="8">
        <v>0</v>
      </c>
      <c r="O2190" s="8">
        <v>36</v>
      </c>
    </row>
    <row r="2191" spans="3:15" x14ac:dyDescent="0.35">
      <c r="F2191" s="3" t="s">
        <v>11</v>
      </c>
      <c r="G2191" s="8">
        <v>0</v>
      </c>
      <c r="H2191" s="8">
        <v>0</v>
      </c>
      <c r="I2191" s="8">
        <v>0</v>
      </c>
      <c r="J2191" s="8">
        <v>0</v>
      </c>
      <c r="K2191" s="8">
        <v>0</v>
      </c>
      <c r="L2191" s="8">
        <v>0</v>
      </c>
      <c r="M2191" s="8">
        <v>0</v>
      </c>
      <c r="N2191" s="8">
        <v>0</v>
      </c>
      <c r="O2191" s="8">
        <v>0</v>
      </c>
    </row>
    <row r="2192" spans="3:15" x14ac:dyDescent="0.35">
      <c r="E2192" s="3" t="s">
        <v>12</v>
      </c>
      <c r="F2192" s="3" t="s">
        <v>10</v>
      </c>
      <c r="G2192" s="8">
        <v>16</v>
      </c>
      <c r="H2192" s="8">
        <v>0</v>
      </c>
      <c r="I2192" s="8">
        <v>16</v>
      </c>
      <c r="J2192" s="8">
        <v>9</v>
      </c>
      <c r="K2192" s="8">
        <v>0</v>
      </c>
      <c r="L2192" s="8">
        <v>11</v>
      </c>
      <c r="M2192" s="8">
        <v>23</v>
      </c>
      <c r="N2192" s="8">
        <v>0</v>
      </c>
      <c r="O2192" s="8">
        <v>24</v>
      </c>
    </row>
    <row r="2193" spans="2:35" x14ac:dyDescent="0.35">
      <c r="F2193" s="3" t="s">
        <v>11</v>
      </c>
      <c r="G2193" s="8">
        <v>0</v>
      </c>
      <c r="H2193" s="8">
        <v>0</v>
      </c>
      <c r="I2193" s="8">
        <v>0</v>
      </c>
      <c r="J2193" s="8">
        <v>0</v>
      </c>
      <c r="K2193" s="8">
        <v>0</v>
      </c>
      <c r="L2193" s="8">
        <v>0</v>
      </c>
      <c r="M2193" s="8">
        <v>0</v>
      </c>
      <c r="N2193" s="8">
        <v>4</v>
      </c>
      <c r="O2193" s="8">
        <v>4</v>
      </c>
    </row>
    <row r="2194" spans="2:35" x14ac:dyDescent="0.35">
      <c r="D2194" s="3" t="s">
        <v>13</v>
      </c>
      <c r="E2194" s="3" t="s">
        <v>9</v>
      </c>
      <c r="F2194" s="3" t="s">
        <v>10</v>
      </c>
      <c r="G2194" s="8">
        <v>3</v>
      </c>
      <c r="H2194" s="8">
        <v>5</v>
      </c>
      <c r="I2194" s="8">
        <v>10</v>
      </c>
      <c r="J2194" s="8">
        <v>8</v>
      </c>
      <c r="K2194" s="8">
        <v>0</v>
      </c>
      <c r="L2194" s="8">
        <v>6</v>
      </c>
      <c r="M2194" s="8">
        <v>15</v>
      </c>
      <c r="N2194" s="8">
        <v>7</v>
      </c>
      <c r="O2194" s="8">
        <v>22</v>
      </c>
    </row>
    <row r="2195" spans="2:35" x14ac:dyDescent="0.35">
      <c r="F2195" s="3" t="s">
        <v>11</v>
      </c>
      <c r="G2195" s="8">
        <v>3</v>
      </c>
      <c r="H2195" s="8">
        <v>8</v>
      </c>
      <c r="I2195" s="8">
        <v>8</v>
      </c>
      <c r="J2195" s="8">
        <v>0</v>
      </c>
      <c r="K2195" s="8">
        <v>0</v>
      </c>
      <c r="L2195" s="8">
        <v>0</v>
      </c>
      <c r="M2195" s="8">
        <v>3</v>
      </c>
      <c r="N2195" s="8">
        <v>11</v>
      </c>
      <c r="O2195" s="8">
        <v>11</v>
      </c>
    </row>
    <row r="2196" spans="2:35" x14ac:dyDescent="0.35">
      <c r="E2196" s="3" t="s">
        <v>12</v>
      </c>
      <c r="F2196" s="3" t="s">
        <v>10</v>
      </c>
      <c r="G2196" s="8">
        <v>19</v>
      </c>
      <c r="H2196" s="8">
        <v>12</v>
      </c>
      <c r="I2196" s="8">
        <v>32</v>
      </c>
      <c r="J2196" s="8">
        <v>10</v>
      </c>
      <c r="K2196" s="8">
        <v>18</v>
      </c>
      <c r="L2196" s="8">
        <v>31</v>
      </c>
      <c r="M2196" s="8">
        <v>30</v>
      </c>
      <c r="N2196" s="8">
        <v>33</v>
      </c>
      <c r="O2196" s="8">
        <v>60</v>
      </c>
    </row>
    <row r="2197" spans="2:35" x14ac:dyDescent="0.35">
      <c r="F2197" s="3" t="s">
        <v>11</v>
      </c>
      <c r="G2197" s="8">
        <v>3</v>
      </c>
      <c r="H2197" s="8">
        <v>16</v>
      </c>
      <c r="I2197" s="8">
        <v>23</v>
      </c>
      <c r="J2197" s="8">
        <v>5</v>
      </c>
      <c r="K2197" s="8">
        <v>16</v>
      </c>
      <c r="L2197" s="8">
        <v>21</v>
      </c>
      <c r="M2197" s="8">
        <v>6</v>
      </c>
      <c r="N2197" s="8">
        <v>34</v>
      </c>
      <c r="O2197" s="8">
        <v>37</v>
      </c>
    </row>
    <row r="2198" spans="2:35" x14ac:dyDescent="0.35">
      <c r="D2198" s="3" t="s">
        <v>3</v>
      </c>
      <c r="E2198" s="3" t="s">
        <v>9</v>
      </c>
      <c r="F2198" s="3" t="s">
        <v>10</v>
      </c>
      <c r="G2198" s="8">
        <v>33</v>
      </c>
      <c r="H2198" s="8">
        <v>5</v>
      </c>
      <c r="I2198" s="8">
        <v>35</v>
      </c>
      <c r="J2198" s="8">
        <v>21</v>
      </c>
      <c r="K2198" s="8">
        <v>0</v>
      </c>
      <c r="L2198" s="8">
        <v>21</v>
      </c>
      <c r="M2198" s="8">
        <v>50</v>
      </c>
      <c r="N2198" s="8">
        <v>7</v>
      </c>
      <c r="O2198" s="8">
        <v>55</v>
      </c>
    </row>
    <row r="2199" spans="2:35" x14ac:dyDescent="0.35">
      <c r="F2199" s="3" t="s">
        <v>11</v>
      </c>
      <c r="G2199" s="8">
        <v>3</v>
      </c>
      <c r="H2199" s="8">
        <v>8</v>
      </c>
      <c r="I2199" s="8">
        <v>8</v>
      </c>
      <c r="J2199" s="8">
        <v>0</v>
      </c>
      <c r="K2199" s="8">
        <v>0</v>
      </c>
      <c r="L2199" s="8">
        <v>0</v>
      </c>
      <c r="M2199" s="8">
        <v>3</v>
      </c>
      <c r="N2199" s="8">
        <v>11</v>
      </c>
      <c r="O2199" s="8">
        <v>11</v>
      </c>
    </row>
    <row r="2200" spans="2:35" x14ac:dyDescent="0.35">
      <c r="E2200" s="3" t="s">
        <v>12</v>
      </c>
      <c r="F2200" s="3" t="s">
        <v>10</v>
      </c>
      <c r="G2200" s="8">
        <v>30</v>
      </c>
      <c r="H2200" s="8">
        <v>12</v>
      </c>
      <c r="I2200" s="8">
        <v>43</v>
      </c>
      <c r="J2200" s="8">
        <v>19</v>
      </c>
      <c r="K2200" s="8">
        <v>17</v>
      </c>
      <c r="L2200" s="8">
        <v>33</v>
      </c>
      <c r="M2200" s="8">
        <v>51</v>
      </c>
      <c r="N2200" s="8">
        <v>29</v>
      </c>
      <c r="O2200" s="8">
        <v>81</v>
      </c>
    </row>
    <row r="2201" spans="2:35" x14ac:dyDescent="0.35">
      <c r="F2201" s="3" t="s">
        <v>11</v>
      </c>
      <c r="G2201" s="8">
        <v>4</v>
      </c>
      <c r="H2201" s="8">
        <v>18</v>
      </c>
      <c r="I2201" s="8">
        <v>22</v>
      </c>
      <c r="J2201" s="8">
        <v>5</v>
      </c>
      <c r="K2201" s="8">
        <v>18</v>
      </c>
      <c r="L2201" s="8">
        <v>21</v>
      </c>
      <c r="M2201" s="8">
        <v>9</v>
      </c>
      <c r="N2201" s="8">
        <v>34</v>
      </c>
      <c r="O2201" s="8">
        <v>44</v>
      </c>
    </row>
    <row r="2202" spans="2:35" x14ac:dyDescent="0.35">
      <c r="B2202" s="3" t="s">
        <v>75</v>
      </c>
      <c r="C2202" s="3" t="s">
        <v>7</v>
      </c>
      <c r="D2202" s="3" t="s">
        <v>8</v>
      </c>
      <c r="E2202" s="3" t="s">
        <v>9</v>
      </c>
      <c r="F2202" s="3" t="s">
        <v>10</v>
      </c>
      <c r="G2202" s="8">
        <v>257</v>
      </c>
      <c r="H2202" s="8">
        <v>4</v>
      </c>
      <c r="I2202" s="8">
        <v>255</v>
      </c>
      <c r="J2202" s="8">
        <v>197</v>
      </c>
      <c r="K2202" s="8">
        <v>0</v>
      </c>
      <c r="L2202" s="8">
        <v>194</v>
      </c>
      <c r="M2202" s="8">
        <v>449</v>
      </c>
      <c r="N2202" s="8">
        <v>3</v>
      </c>
      <c r="O2202" s="8">
        <v>452</v>
      </c>
      <c r="P2202" s="5" t="str">
        <f>B2202</f>
        <v>South Gippsland (S)</v>
      </c>
      <c r="Q2202" s="13">
        <f>I2234/SUM(I2234:I2237)*100</f>
        <v>26.151560178306095</v>
      </c>
      <c r="R2202" s="13">
        <f>L2234/SUM(L2234:L2237)*100</f>
        <v>28.25342465753425</v>
      </c>
      <c r="S2202" s="13">
        <f>L2222/SUM(L2222:L2225)*100</f>
        <v>12.903225806451612</v>
      </c>
      <c r="T2202" s="13">
        <f>L2210/SUM(L2210:L2213)*100</f>
        <v>29.076086956521742</v>
      </c>
      <c r="U2202" s="13">
        <f>O2226/SUM(O2226:O2229)*100</f>
        <v>44.827586206896555</v>
      </c>
      <c r="V2202" s="13">
        <f>O2230/SUM(O2230:O2233)*100</f>
        <v>15.020026702269693</v>
      </c>
      <c r="W2202" s="13">
        <f>M2234/SUM(M2234:M2237)*100</f>
        <v>41.397849462365592</v>
      </c>
      <c r="X2202" s="13">
        <f>N2234/SUM(N2234:N2237)*100</f>
        <v>5.7729941291585121</v>
      </c>
      <c r="Y2202" s="13">
        <f>O2234/SUM(O2234:O2237)*100</f>
        <v>27.117296222664017</v>
      </c>
      <c r="AA2202" s="13">
        <f>I2234</f>
        <v>352</v>
      </c>
      <c r="AB2202" s="13">
        <f>L2234</f>
        <v>330</v>
      </c>
      <c r="AC2202" s="13">
        <f>L2222</f>
        <v>8</v>
      </c>
      <c r="AD2202" s="13">
        <f>L2210</f>
        <v>321</v>
      </c>
      <c r="AE2202" s="13">
        <f>O2226</f>
        <v>455</v>
      </c>
      <c r="AF2202" s="13">
        <f>O2230</f>
        <v>225</v>
      </c>
      <c r="AG2202" s="13">
        <f>M2234</f>
        <v>616</v>
      </c>
      <c r="AH2202" s="13">
        <f>N2234</f>
        <v>59</v>
      </c>
      <c r="AI2202" s="13">
        <f>O2234</f>
        <v>682</v>
      </c>
    </row>
    <row r="2203" spans="2:35" x14ac:dyDescent="0.35">
      <c r="F2203" s="3" t="s">
        <v>11</v>
      </c>
      <c r="G2203" s="8">
        <v>18</v>
      </c>
      <c r="H2203" s="8">
        <v>30</v>
      </c>
      <c r="I2203" s="8">
        <v>47</v>
      </c>
      <c r="J2203" s="8">
        <v>11</v>
      </c>
      <c r="K2203" s="8">
        <v>7</v>
      </c>
      <c r="L2203" s="8">
        <v>21</v>
      </c>
      <c r="M2203" s="8">
        <v>36</v>
      </c>
      <c r="N2203" s="8">
        <v>34</v>
      </c>
      <c r="O2203" s="8">
        <v>66</v>
      </c>
    </row>
    <row r="2204" spans="2:35" x14ac:dyDescent="0.35">
      <c r="E2204" s="3" t="s">
        <v>12</v>
      </c>
      <c r="F2204" s="3" t="s">
        <v>10</v>
      </c>
      <c r="G2204" s="8">
        <v>150</v>
      </c>
      <c r="H2204" s="8">
        <v>7</v>
      </c>
      <c r="I2204" s="8">
        <v>151</v>
      </c>
      <c r="J2204" s="8">
        <v>152</v>
      </c>
      <c r="K2204" s="8">
        <v>4</v>
      </c>
      <c r="L2204" s="8">
        <v>160</v>
      </c>
      <c r="M2204" s="8">
        <v>305</v>
      </c>
      <c r="N2204" s="8">
        <v>10</v>
      </c>
      <c r="O2204" s="8">
        <v>313</v>
      </c>
    </row>
    <row r="2205" spans="2:35" x14ac:dyDescent="0.35">
      <c r="F2205" s="3" t="s">
        <v>11</v>
      </c>
      <c r="G2205" s="8">
        <v>45</v>
      </c>
      <c r="H2205" s="8">
        <v>84</v>
      </c>
      <c r="I2205" s="8">
        <v>127</v>
      </c>
      <c r="J2205" s="8">
        <v>19</v>
      </c>
      <c r="K2205" s="8">
        <v>16</v>
      </c>
      <c r="L2205" s="8">
        <v>40</v>
      </c>
      <c r="M2205" s="8">
        <v>66</v>
      </c>
      <c r="N2205" s="8">
        <v>104</v>
      </c>
      <c r="O2205" s="8">
        <v>166</v>
      </c>
    </row>
    <row r="2206" spans="2:35" x14ac:dyDescent="0.35">
      <c r="D2206" s="3" t="s">
        <v>13</v>
      </c>
      <c r="E2206" s="3" t="s">
        <v>9</v>
      </c>
      <c r="F2206" s="3" t="s">
        <v>10</v>
      </c>
      <c r="G2206" s="8">
        <v>78</v>
      </c>
      <c r="H2206" s="8">
        <v>12</v>
      </c>
      <c r="I2206" s="8">
        <v>92</v>
      </c>
      <c r="J2206" s="8">
        <v>98</v>
      </c>
      <c r="K2206" s="8">
        <v>33</v>
      </c>
      <c r="L2206" s="8">
        <v>126</v>
      </c>
      <c r="M2206" s="8">
        <v>173</v>
      </c>
      <c r="N2206" s="8">
        <v>45</v>
      </c>
      <c r="O2206" s="8">
        <v>221</v>
      </c>
    </row>
    <row r="2207" spans="2:35" x14ac:dyDescent="0.35">
      <c r="F2207" s="3" t="s">
        <v>11</v>
      </c>
      <c r="G2207" s="8">
        <v>32</v>
      </c>
      <c r="H2207" s="8">
        <v>41</v>
      </c>
      <c r="I2207" s="8">
        <v>65</v>
      </c>
      <c r="J2207" s="8">
        <v>14</v>
      </c>
      <c r="K2207" s="8">
        <v>23</v>
      </c>
      <c r="L2207" s="8">
        <v>35</v>
      </c>
      <c r="M2207" s="8">
        <v>47</v>
      </c>
      <c r="N2207" s="8">
        <v>56</v>
      </c>
      <c r="O2207" s="8">
        <v>105</v>
      </c>
    </row>
    <row r="2208" spans="2:35" x14ac:dyDescent="0.35">
      <c r="E2208" s="3" t="s">
        <v>12</v>
      </c>
      <c r="F2208" s="3" t="s">
        <v>10</v>
      </c>
      <c r="G2208" s="8">
        <v>124</v>
      </c>
      <c r="H2208" s="8">
        <v>103</v>
      </c>
      <c r="I2208" s="8">
        <v>230</v>
      </c>
      <c r="J2208" s="8">
        <v>141</v>
      </c>
      <c r="K2208" s="8">
        <v>106</v>
      </c>
      <c r="L2208" s="8">
        <v>246</v>
      </c>
      <c r="M2208" s="8">
        <v>263</v>
      </c>
      <c r="N2208" s="8">
        <v>212</v>
      </c>
      <c r="O2208" s="8">
        <v>476</v>
      </c>
    </row>
    <row r="2209" spans="3:15" x14ac:dyDescent="0.35">
      <c r="F2209" s="3" t="s">
        <v>11</v>
      </c>
      <c r="G2209" s="8">
        <v>82</v>
      </c>
      <c r="H2209" s="8">
        <v>281</v>
      </c>
      <c r="I2209" s="8">
        <v>368</v>
      </c>
      <c r="J2209" s="8">
        <v>76</v>
      </c>
      <c r="K2209" s="8">
        <v>210</v>
      </c>
      <c r="L2209" s="8">
        <v>288</v>
      </c>
      <c r="M2209" s="8">
        <v>162</v>
      </c>
      <c r="N2209" s="8">
        <v>494</v>
      </c>
      <c r="O2209" s="8">
        <v>648</v>
      </c>
    </row>
    <row r="2210" spans="3:15" x14ac:dyDescent="0.35">
      <c r="D2210" s="3" t="s">
        <v>3</v>
      </c>
      <c r="E2210" s="3" t="s">
        <v>9</v>
      </c>
      <c r="F2210" s="3" t="s">
        <v>10</v>
      </c>
      <c r="G2210" s="8">
        <v>328</v>
      </c>
      <c r="H2210" s="8">
        <v>19</v>
      </c>
      <c r="I2210" s="8">
        <v>352</v>
      </c>
      <c r="J2210" s="8">
        <v>290</v>
      </c>
      <c r="K2210" s="8">
        <v>34</v>
      </c>
      <c r="L2210" s="8">
        <v>321</v>
      </c>
      <c r="M2210" s="8">
        <v>616</v>
      </c>
      <c r="N2210" s="8">
        <v>53</v>
      </c>
      <c r="O2210" s="8">
        <v>670</v>
      </c>
    </row>
    <row r="2211" spans="3:15" x14ac:dyDescent="0.35">
      <c r="F2211" s="3" t="s">
        <v>11</v>
      </c>
      <c r="G2211" s="8">
        <v>46</v>
      </c>
      <c r="H2211" s="8">
        <v>64</v>
      </c>
      <c r="I2211" s="8">
        <v>115</v>
      </c>
      <c r="J2211" s="8">
        <v>29</v>
      </c>
      <c r="K2211" s="8">
        <v>26</v>
      </c>
      <c r="L2211" s="8">
        <v>56</v>
      </c>
      <c r="M2211" s="8">
        <v>80</v>
      </c>
      <c r="N2211" s="8">
        <v>95</v>
      </c>
      <c r="O2211" s="8">
        <v>174</v>
      </c>
    </row>
    <row r="2212" spans="3:15" x14ac:dyDescent="0.35">
      <c r="E2212" s="3" t="s">
        <v>12</v>
      </c>
      <c r="F2212" s="3" t="s">
        <v>10</v>
      </c>
      <c r="G2212" s="8">
        <v>276</v>
      </c>
      <c r="H2212" s="8">
        <v>112</v>
      </c>
      <c r="I2212" s="8">
        <v>386</v>
      </c>
      <c r="J2212" s="8">
        <v>294</v>
      </c>
      <c r="K2212" s="8">
        <v>109</v>
      </c>
      <c r="L2212" s="8">
        <v>402</v>
      </c>
      <c r="M2212" s="8">
        <v>569</v>
      </c>
      <c r="N2212" s="8">
        <v>224</v>
      </c>
      <c r="O2212" s="8">
        <v>787</v>
      </c>
    </row>
    <row r="2213" spans="3:15" x14ac:dyDescent="0.35">
      <c r="F2213" s="3" t="s">
        <v>11</v>
      </c>
      <c r="G2213" s="8">
        <v>123</v>
      </c>
      <c r="H2213" s="8">
        <v>366</v>
      </c>
      <c r="I2213" s="8">
        <v>493</v>
      </c>
      <c r="J2213" s="8">
        <v>99</v>
      </c>
      <c r="K2213" s="8">
        <v>228</v>
      </c>
      <c r="L2213" s="8">
        <v>325</v>
      </c>
      <c r="M2213" s="8">
        <v>223</v>
      </c>
      <c r="N2213" s="8">
        <v>598</v>
      </c>
      <c r="O2213" s="8">
        <v>818</v>
      </c>
    </row>
    <row r="2214" spans="3:15" x14ac:dyDescent="0.35">
      <c r="C2214" s="3" t="s">
        <v>14</v>
      </c>
      <c r="D2214" s="3" t="s">
        <v>8</v>
      </c>
      <c r="E2214" s="3" t="s">
        <v>9</v>
      </c>
      <c r="F2214" s="3" t="s">
        <v>10</v>
      </c>
      <c r="G2214" s="8">
        <v>0</v>
      </c>
      <c r="H2214" s="8">
        <v>0</v>
      </c>
      <c r="I2214" s="8">
        <v>0</v>
      </c>
      <c r="J2214" s="8">
        <v>0</v>
      </c>
      <c r="K2214" s="8">
        <v>4</v>
      </c>
      <c r="L2214" s="8">
        <v>4</v>
      </c>
      <c r="M2214" s="8">
        <v>0</v>
      </c>
      <c r="N2214" s="8">
        <v>4</v>
      </c>
      <c r="O2214" s="8">
        <v>4</v>
      </c>
    </row>
    <row r="2215" spans="3:15" x14ac:dyDescent="0.35">
      <c r="F2215" s="3" t="s">
        <v>11</v>
      </c>
      <c r="G2215" s="8">
        <v>0</v>
      </c>
      <c r="H2215" s="8">
        <v>0</v>
      </c>
      <c r="I2215" s="8">
        <v>0</v>
      </c>
      <c r="J2215" s="8">
        <v>0</v>
      </c>
      <c r="K2215" s="8">
        <v>12</v>
      </c>
      <c r="L2215" s="8">
        <v>12</v>
      </c>
      <c r="M2215" s="8">
        <v>0</v>
      </c>
      <c r="N2215" s="8">
        <v>12</v>
      </c>
      <c r="O2215" s="8">
        <v>12</v>
      </c>
    </row>
    <row r="2216" spans="3:15" x14ac:dyDescent="0.35">
      <c r="E2216" s="3" t="s">
        <v>12</v>
      </c>
      <c r="F2216" s="3" t="s">
        <v>10</v>
      </c>
      <c r="G2216" s="8">
        <v>0</v>
      </c>
      <c r="H2216" s="8">
        <v>0</v>
      </c>
      <c r="I2216" s="8">
        <v>0</v>
      </c>
      <c r="J2216" s="8">
        <v>0</v>
      </c>
      <c r="K2216" s="8">
        <v>0</v>
      </c>
      <c r="L2216" s="8">
        <v>0</v>
      </c>
      <c r="M2216" s="8">
        <v>0</v>
      </c>
      <c r="N2216" s="8">
        <v>0</v>
      </c>
      <c r="O2216" s="8">
        <v>0</v>
      </c>
    </row>
    <row r="2217" spans="3:15" x14ac:dyDescent="0.35">
      <c r="F2217" s="3" t="s">
        <v>11</v>
      </c>
      <c r="G2217" s="8">
        <v>0</v>
      </c>
      <c r="H2217" s="8">
        <v>0</v>
      </c>
      <c r="I2217" s="8">
        <v>0</v>
      </c>
      <c r="J2217" s="8">
        <v>0</v>
      </c>
      <c r="K2217" s="8">
        <v>0</v>
      </c>
      <c r="L2217" s="8">
        <v>0</v>
      </c>
      <c r="M2217" s="8">
        <v>0</v>
      </c>
      <c r="N2217" s="8">
        <v>0</v>
      </c>
      <c r="O2217" s="8">
        <v>0</v>
      </c>
    </row>
    <row r="2218" spans="3:15" x14ac:dyDescent="0.35">
      <c r="D2218" s="3" t="s">
        <v>13</v>
      </c>
      <c r="E2218" s="3" t="s">
        <v>9</v>
      </c>
      <c r="F2218" s="3" t="s">
        <v>10</v>
      </c>
      <c r="G2218" s="8">
        <v>0</v>
      </c>
      <c r="H2218" s="8">
        <v>0</v>
      </c>
      <c r="I2218" s="8">
        <v>0</v>
      </c>
      <c r="J2218" s="8">
        <v>0</v>
      </c>
      <c r="K2218" s="8">
        <v>6</v>
      </c>
      <c r="L2218" s="8">
        <v>6</v>
      </c>
      <c r="M2218" s="8">
        <v>0</v>
      </c>
      <c r="N2218" s="8">
        <v>6</v>
      </c>
      <c r="O2218" s="8">
        <v>6</v>
      </c>
    </row>
    <row r="2219" spans="3:15" x14ac:dyDescent="0.35">
      <c r="F2219" s="3" t="s">
        <v>11</v>
      </c>
      <c r="G2219" s="8">
        <v>0</v>
      </c>
      <c r="H2219" s="8">
        <v>0</v>
      </c>
      <c r="I2219" s="8">
        <v>0</v>
      </c>
      <c r="J2219" s="8">
        <v>0</v>
      </c>
      <c r="K2219" s="8">
        <v>15</v>
      </c>
      <c r="L2219" s="8">
        <v>15</v>
      </c>
      <c r="M2219" s="8">
        <v>0</v>
      </c>
      <c r="N2219" s="8">
        <v>15</v>
      </c>
      <c r="O2219" s="8">
        <v>15</v>
      </c>
    </row>
    <row r="2220" spans="3:15" x14ac:dyDescent="0.35">
      <c r="E2220" s="3" t="s">
        <v>12</v>
      </c>
      <c r="F2220" s="3" t="s">
        <v>10</v>
      </c>
      <c r="G2220" s="8">
        <v>0</v>
      </c>
      <c r="H2220" s="8">
        <v>0</v>
      </c>
      <c r="I2220" s="8">
        <v>0</v>
      </c>
      <c r="J2220" s="8">
        <v>0</v>
      </c>
      <c r="K2220" s="8">
        <v>3</v>
      </c>
      <c r="L2220" s="8">
        <v>3</v>
      </c>
      <c r="M2220" s="8">
        <v>0</v>
      </c>
      <c r="N2220" s="8">
        <v>3</v>
      </c>
      <c r="O2220" s="8">
        <v>3</v>
      </c>
    </row>
    <row r="2221" spans="3:15" x14ac:dyDescent="0.35">
      <c r="F2221" s="3" t="s">
        <v>11</v>
      </c>
      <c r="G2221" s="8">
        <v>0</v>
      </c>
      <c r="H2221" s="8">
        <v>0</v>
      </c>
      <c r="I2221" s="8">
        <v>0</v>
      </c>
      <c r="J2221" s="8">
        <v>0</v>
      </c>
      <c r="K2221" s="8">
        <v>19</v>
      </c>
      <c r="L2221" s="8">
        <v>19</v>
      </c>
      <c r="M2221" s="8">
        <v>0</v>
      </c>
      <c r="N2221" s="8">
        <v>19</v>
      </c>
      <c r="O2221" s="8">
        <v>19</v>
      </c>
    </row>
    <row r="2222" spans="3:15" x14ac:dyDescent="0.35">
      <c r="D2222" s="3" t="s">
        <v>3</v>
      </c>
      <c r="E2222" s="3" t="s">
        <v>9</v>
      </c>
      <c r="F2222" s="3" t="s">
        <v>10</v>
      </c>
      <c r="G2222" s="8">
        <v>0</v>
      </c>
      <c r="H2222" s="8">
        <v>0</v>
      </c>
      <c r="I2222" s="8">
        <v>0</v>
      </c>
      <c r="J2222" s="8">
        <v>0</v>
      </c>
      <c r="K2222" s="8">
        <v>8</v>
      </c>
      <c r="L2222" s="8">
        <v>8</v>
      </c>
      <c r="M2222" s="8">
        <v>0</v>
      </c>
      <c r="N2222" s="8">
        <v>8</v>
      </c>
      <c r="O2222" s="8">
        <v>8</v>
      </c>
    </row>
    <row r="2223" spans="3:15" x14ac:dyDescent="0.35">
      <c r="F2223" s="3" t="s">
        <v>11</v>
      </c>
      <c r="G2223" s="8">
        <v>0</v>
      </c>
      <c r="H2223" s="8">
        <v>0</v>
      </c>
      <c r="I2223" s="8">
        <v>0</v>
      </c>
      <c r="J2223" s="8">
        <v>0</v>
      </c>
      <c r="K2223" s="8">
        <v>29</v>
      </c>
      <c r="L2223" s="8">
        <v>29</v>
      </c>
      <c r="M2223" s="8">
        <v>0</v>
      </c>
      <c r="N2223" s="8">
        <v>29</v>
      </c>
      <c r="O2223" s="8">
        <v>29</v>
      </c>
    </row>
    <row r="2224" spans="3:15" x14ac:dyDescent="0.35">
      <c r="E2224" s="3" t="s">
        <v>12</v>
      </c>
      <c r="F2224" s="3" t="s">
        <v>10</v>
      </c>
      <c r="G2224" s="8">
        <v>0</v>
      </c>
      <c r="H2224" s="8">
        <v>0</v>
      </c>
      <c r="I2224" s="8">
        <v>0</v>
      </c>
      <c r="J2224" s="8">
        <v>0</v>
      </c>
      <c r="K2224" s="8">
        <v>3</v>
      </c>
      <c r="L2224" s="8">
        <v>3</v>
      </c>
      <c r="M2224" s="8">
        <v>0</v>
      </c>
      <c r="N2224" s="8">
        <v>3</v>
      </c>
      <c r="O2224" s="8">
        <v>3</v>
      </c>
    </row>
    <row r="2225" spans="2:35" x14ac:dyDescent="0.35">
      <c r="F2225" s="3" t="s">
        <v>11</v>
      </c>
      <c r="G2225" s="8">
        <v>0</v>
      </c>
      <c r="H2225" s="8">
        <v>0</v>
      </c>
      <c r="I2225" s="8">
        <v>0</v>
      </c>
      <c r="J2225" s="8">
        <v>0</v>
      </c>
      <c r="K2225" s="8">
        <v>22</v>
      </c>
      <c r="L2225" s="8">
        <v>22</v>
      </c>
      <c r="M2225" s="8">
        <v>0</v>
      </c>
      <c r="N2225" s="8">
        <v>22</v>
      </c>
      <c r="O2225" s="8">
        <v>22</v>
      </c>
    </row>
    <row r="2226" spans="2:35" x14ac:dyDescent="0.35">
      <c r="C2226" s="3" t="s">
        <v>3</v>
      </c>
      <c r="D2226" s="3" t="s">
        <v>8</v>
      </c>
      <c r="E2226" s="3" t="s">
        <v>9</v>
      </c>
      <c r="F2226" s="3" t="s">
        <v>10</v>
      </c>
      <c r="G2226" s="8">
        <v>257</v>
      </c>
      <c r="H2226" s="8">
        <v>4</v>
      </c>
      <c r="I2226" s="8">
        <v>255</v>
      </c>
      <c r="J2226" s="8">
        <v>197</v>
      </c>
      <c r="K2226" s="8">
        <v>0</v>
      </c>
      <c r="L2226" s="8">
        <v>197</v>
      </c>
      <c r="M2226" s="8">
        <v>449</v>
      </c>
      <c r="N2226" s="8">
        <v>5</v>
      </c>
      <c r="O2226" s="8">
        <v>455</v>
      </c>
    </row>
    <row r="2227" spans="2:35" x14ac:dyDescent="0.35">
      <c r="F2227" s="3" t="s">
        <v>11</v>
      </c>
      <c r="G2227" s="8">
        <v>18</v>
      </c>
      <c r="H2227" s="8">
        <v>30</v>
      </c>
      <c r="I2227" s="8">
        <v>47</v>
      </c>
      <c r="J2227" s="8">
        <v>11</v>
      </c>
      <c r="K2227" s="8">
        <v>11</v>
      </c>
      <c r="L2227" s="8">
        <v>30</v>
      </c>
      <c r="M2227" s="8">
        <v>36</v>
      </c>
      <c r="N2227" s="8">
        <v>43</v>
      </c>
      <c r="O2227" s="8">
        <v>79</v>
      </c>
    </row>
    <row r="2228" spans="2:35" x14ac:dyDescent="0.35">
      <c r="E2228" s="3" t="s">
        <v>12</v>
      </c>
      <c r="F2228" s="3" t="s">
        <v>10</v>
      </c>
      <c r="G2228" s="8">
        <v>150</v>
      </c>
      <c r="H2228" s="8">
        <v>7</v>
      </c>
      <c r="I2228" s="8">
        <v>151</v>
      </c>
      <c r="J2228" s="8">
        <v>152</v>
      </c>
      <c r="K2228" s="8">
        <v>4</v>
      </c>
      <c r="L2228" s="8">
        <v>160</v>
      </c>
      <c r="M2228" s="8">
        <v>305</v>
      </c>
      <c r="N2228" s="8">
        <v>10</v>
      </c>
      <c r="O2228" s="8">
        <v>313</v>
      </c>
    </row>
    <row r="2229" spans="2:35" x14ac:dyDescent="0.35">
      <c r="F2229" s="3" t="s">
        <v>11</v>
      </c>
      <c r="G2229" s="8">
        <v>45</v>
      </c>
      <c r="H2229" s="8">
        <v>84</v>
      </c>
      <c r="I2229" s="8">
        <v>127</v>
      </c>
      <c r="J2229" s="8">
        <v>19</v>
      </c>
      <c r="K2229" s="8">
        <v>16</v>
      </c>
      <c r="L2229" s="8">
        <v>43</v>
      </c>
      <c r="M2229" s="8">
        <v>66</v>
      </c>
      <c r="N2229" s="8">
        <v>103</v>
      </c>
      <c r="O2229" s="8">
        <v>168</v>
      </c>
    </row>
    <row r="2230" spans="2:35" x14ac:dyDescent="0.35">
      <c r="D2230" s="3" t="s">
        <v>13</v>
      </c>
      <c r="E2230" s="3" t="s">
        <v>9</v>
      </c>
      <c r="F2230" s="3" t="s">
        <v>10</v>
      </c>
      <c r="G2230" s="8">
        <v>78</v>
      </c>
      <c r="H2230" s="8">
        <v>12</v>
      </c>
      <c r="I2230" s="8">
        <v>92</v>
      </c>
      <c r="J2230" s="8">
        <v>98</v>
      </c>
      <c r="K2230" s="8">
        <v>36</v>
      </c>
      <c r="L2230" s="8">
        <v>129</v>
      </c>
      <c r="M2230" s="8">
        <v>173</v>
      </c>
      <c r="N2230" s="8">
        <v>50</v>
      </c>
      <c r="O2230" s="8">
        <v>225</v>
      </c>
    </row>
    <row r="2231" spans="2:35" x14ac:dyDescent="0.35">
      <c r="F2231" s="3" t="s">
        <v>11</v>
      </c>
      <c r="G2231" s="8">
        <v>32</v>
      </c>
      <c r="H2231" s="8">
        <v>41</v>
      </c>
      <c r="I2231" s="8">
        <v>65</v>
      </c>
      <c r="J2231" s="8">
        <v>14</v>
      </c>
      <c r="K2231" s="8">
        <v>33</v>
      </c>
      <c r="L2231" s="8">
        <v>47</v>
      </c>
      <c r="M2231" s="8">
        <v>47</v>
      </c>
      <c r="N2231" s="8">
        <v>73</v>
      </c>
      <c r="O2231" s="8">
        <v>121</v>
      </c>
    </row>
    <row r="2232" spans="2:35" x14ac:dyDescent="0.35">
      <c r="E2232" s="3" t="s">
        <v>12</v>
      </c>
      <c r="F2232" s="3" t="s">
        <v>10</v>
      </c>
      <c r="G2232" s="8">
        <v>124</v>
      </c>
      <c r="H2232" s="8">
        <v>103</v>
      </c>
      <c r="I2232" s="8">
        <v>230</v>
      </c>
      <c r="J2232" s="8">
        <v>141</v>
      </c>
      <c r="K2232" s="8">
        <v>110</v>
      </c>
      <c r="L2232" s="8">
        <v>248</v>
      </c>
      <c r="M2232" s="8">
        <v>263</v>
      </c>
      <c r="N2232" s="8">
        <v>218</v>
      </c>
      <c r="O2232" s="8">
        <v>478</v>
      </c>
    </row>
    <row r="2233" spans="2:35" x14ac:dyDescent="0.35">
      <c r="F2233" s="3" t="s">
        <v>11</v>
      </c>
      <c r="G2233" s="8">
        <v>82</v>
      </c>
      <c r="H2233" s="8">
        <v>281</v>
      </c>
      <c r="I2233" s="8">
        <v>368</v>
      </c>
      <c r="J2233" s="8">
        <v>76</v>
      </c>
      <c r="K2233" s="8">
        <v>230</v>
      </c>
      <c r="L2233" s="8">
        <v>308</v>
      </c>
      <c r="M2233" s="8">
        <v>162</v>
      </c>
      <c r="N2233" s="8">
        <v>517</v>
      </c>
      <c r="O2233" s="8">
        <v>674</v>
      </c>
    </row>
    <row r="2234" spans="2:35" x14ac:dyDescent="0.35">
      <c r="D2234" s="3" t="s">
        <v>3</v>
      </c>
      <c r="E2234" s="3" t="s">
        <v>9</v>
      </c>
      <c r="F2234" s="3" t="s">
        <v>10</v>
      </c>
      <c r="G2234" s="8">
        <v>328</v>
      </c>
      <c r="H2234" s="8">
        <v>19</v>
      </c>
      <c r="I2234" s="8">
        <v>352</v>
      </c>
      <c r="J2234" s="8">
        <v>290</v>
      </c>
      <c r="K2234" s="8">
        <v>41</v>
      </c>
      <c r="L2234" s="8">
        <v>330</v>
      </c>
      <c r="M2234" s="8">
        <v>616</v>
      </c>
      <c r="N2234" s="8">
        <v>59</v>
      </c>
      <c r="O2234" s="8">
        <v>682</v>
      </c>
    </row>
    <row r="2235" spans="2:35" x14ac:dyDescent="0.35">
      <c r="F2235" s="3" t="s">
        <v>11</v>
      </c>
      <c r="G2235" s="8">
        <v>46</v>
      </c>
      <c r="H2235" s="8">
        <v>64</v>
      </c>
      <c r="I2235" s="8">
        <v>115</v>
      </c>
      <c r="J2235" s="8">
        <v>29</v>
      </c>
      <c r="K2235" s="8">
        <v>51</v>
      </c>
      <c r="L2235" s="8">
        <v>80</v>
      </c>
      <c r="M2235" s="8">
        <v>80</v>
      </c>
      <c r="N2235" s="8">
        <v>119</v>
      </c>
      <c r="O2235" s="8">
        <v>198</v>
      </c>
    </row>
    <row r="2236" spans="2:35" x14ac:dyDescent="0.35">
      <c r="E2236" s="3" t="s">
        <v>12</v>
      </c>
      <c r="F2236" s="3" t="s">
        <v>10</v>
      </c>
      <c r="G2236" s="8">
        <v>276</v>
      </c>
      <c r="H2236" s="8">
        <v>112</v>
      </c>
      <c r="I2236" s="8">
        <v>386</v>
      </c>
      <c r="J2236" s="8">
        <v>294</v>
      </c>
      <c r="K2236" s="8">
        <v>113</v>
      </c>
      <c r="L2236" s="8">
        <v>407</v>
      </c>
      <c r="M2236" s="8">
        <v>569</v>
      </c>
      <c r="N2236" s="8">
        <v>229</v>
      </c>
      <c r="O2236" s="8">
        <v>795</v>
      </c>
    </row>
    <row r="2237" spans="2:35" x14ac:dyDescent="0.35">
      <c r="F2237" s="3" t="s">
        <v>11</v>
      </c>
      <c r="G2237" s="8">
        <v>123</v>
      </c>
      <c r="H2237" s="8">
        <v>366</v>
      </c>
      <c r="I2237" s="8">
        <v>493</v>
      </c>
      <c r="J2237" s="8">
        <v>99</v>
      </c>
      <c r="K2237" s="8">
        <v>251</v>
      </c>
      <c r="L2237" s="8">
        <v>351</v>
      </c>
      <c r="M2237" s="8">
        <v>223</v>
      </c>
      <c r="N2237" s="8">
        <v>615</v>
      </c>
      <c r="O2237" s="8">
        <v>840</v>
      </c>
    </row>
    <row r="2238" spans="2:35" x14ac:dyDescent="0.35">
      <c r="B2238" s="3" t="s">
        <v>76</v>
      </c>
      <c r="C2238" s="3" t="s">
        <v>7</v>
      </c>
      <c r="D2238" s="3" t="s">
        <v>8</v>
      </c>
      <c r="E2238" s="3" t="s">
        <v>9</v>
      </c>
      <c r="F2238" s="3" t="s">
        <v>10</v>
      </c>
      <c r="G2238" s="8">
        <v>142</v>
      </c>
      <c r="H2238" s="8">
        <v>0</v>
      </c>
      <c r="I2238" s="8">
        <v>148</v>
      </c>
      <c r="J2238" s="8">
        <v>110</v>
      </c>
      <c r="K2238" s="8">
        <v>0</v>
      </c>
      <c r="L2238" s="8">
        <v>110</v>
      </c>
      <c r="M2238" s="8">
        <v>252</v>
      </c>
      <c r="N2238" s="8">
        <v>0</v>
      </c>
      <c r="O2238" s="8">
        <v>248</v>
      </c>
      <c r="P2238" s="5" t="str">
        <f>B2238</f>
        <v>Southern Grampians (S)</v>
      </c>
      <c r="Q2238" s="13">
        <f>I2270/SUM(I2270:I2273)*100</f>
        <v>25.564803804994057</v>
      </c>
      <c r="R2238" s="13">
        <f>L2270/SUM(L2270:L2273)*100</f>
        <v>23.717059639389738</v>
      </c>
      <c r="S2238" s="13">
        <f>L2258/SUM(L2258:L2261)*100</f>
        <v>0</v>
      </c>
      <c r="T2238" s="13">
        <f>L2246/SUM(L2246:L2249)*100</f>
        <v>25.258493353028065</v>
      </c>
      <c r="U2238" s="13">
        <f>O2262/SUM(O2262:O2265)*100</f>
        <v>42.176870748299322</v>
      </c>
      <c r="V2238" s="13">
        <f>O2266/SUM(O2266:O2269)*100</f>
        <v>13.408393039918117</v>
      </c>
      <c r="W2238" s="13">
        <f>M2270/SUM(M2270:M2273)*100</f>
        <v>41.355140186915889</v>
      </c>
      <c r="X2238" s="13">
        <f>N2270/SUM(N2270:N2273)*100</f>
        <v>3.5816618911174785</v>
      </c>
      <c r="Y2238" s="13">
        <f>O2270/SUM(O2270:O2273)*100</f>
        <v>24.50288646568313</v>
      </c>
      <c r="AA2238" s="13">
        <f>I2270</f>
        <v>215</v>
      </c>
      <c r="AB2238" s="13">
        <f>L2270</f>
        <v>171</v>
      </c>
      <c r="AC2238" s="13">
        <f>L2258</f>
        <v>0</v>
      </c>
      <c r="AD2238" s="13">
        <f>L2246</f>
        <v>171</v>
      </c>
      <c r="AE2238" s="13">
        <f>O2262</f>
        <v>248</v>
      </c>
      <c r="AF2238" s="13">
        <f>O2266</f>
        <v>131</v>
      </c>
      <c r="AG2238" s="13">
        <f>M2270</f>
        <v>354</v>
      </c>
      <c r="AH2238" s="13">
        <f>N2270</f>
        <v>25</v>
      </c>
      <c r="AI2238" s="13">
        <f>O2270</f>
        <v>382</v>
      </c>
    </row>
    <row r="2239" spans="2:35" x14ac:dyDescent="0.35">
      <c r="F2239" s="3" t="s">
        <v>11</v>
      </c>
      <c r="G2239" s="8">
        <v>20</v>
      </c>
      <c r="H2239" s="8">
        <v>30</v>
      </c>
      <c r="I2239" s="8">
        <v>48</v>
      </c>
      <c r="J2239" s="8">
        <v>12</v>
      </c>
      <c r="K2239" s="8">
        <v>12</v>
      </c>
      <c r="L2239" s="8">
        <v>24</v>
      </c>
      <c r="M2239" s="8">
        <v>28</v>
      </c>
      <c r="N2239" s="8">
        <v>45</v>
      </c>
      <c r="O2239" s="8">
        <v>69</v>
      </c>
    </row>
    <row r="2240" spans="2:35" x14ac:dyDescent="0.35">
      <c r="E2240" s="3" t="s">
        <v>12</v>
      </c>
      <c r="F2240" s="3" t="s">
        <v>10</v>
      </c>
      <c r="G2240" s="8">
        <v>81</v>
      </c>
      <c r="H2240" s="8">
        <v>8</v>
      </c>
      <c r="I2240" s="8">
        <v>95</v>
      </c>
      <c r="J2240" s="8">
        <v>70</v>
      </c>
      <c r="K2240" s="8">
        <v>0</v>
      </c>
      <c r="L2240" s="8">
        <v>70</v>
      </c>
      <c r="M2240" s="8">
        <v>152</v>
      </c>
      <c r="N2240" s="8">
        <v>8</v>
      </c>
      <c r="O2240" s="8">
        <v>160</v>
      </c>
    </row>
    <row r="2241" spans="3:15" x14ac:dyDescent="0.35">
      <c r="F2241" s="3" t="s">
        <v>11</v>
      </c>
      <c r="G2241" s="8">
        <v>19</v>
      </c>
      <c r="H2241" s="8">
        <v>52</v>
      </c>
      <c r="I2241" s="8">
        <v>68</v>
      </c>
      <c r="J2241" s="8">
        <v>14</v>
      </c>
      <c r="K2241" s="8">
        <v>8</v>
      </c>
      <c r="L2241" s="8">
        <v>21</v>
      </c>
      <c r="M2241" s="8">
        <v>32</v>
      </c>
      <c r="N2241" s="8">
        <v>58</v>
      </c>
      <c r="O2241" s="8">
        <v>89</v>
      </c>
    </row>
    <row r="2242" spans="3:15" x14ac:dyDescent="0.35">
      <c r="D2242" s="3" t="s">
        <v>13</v>
      </c>
      <c r="E2242" s="3" t="s">
        <v>9</v>
      </c>
      <c r="F2242" s="3" t="s">
        <v>10</v>
      </c>
      <c r="G2242" s="8">
        <v>57</v>
      </c>
      <c r="H2242" s="8">
        <v>12</v>
      </c>
      <c r="I2242" s="8">
        <v>70</v>
      </c>
      <c r="J2242" s="8">
        <v>47</v>
      </c>
      <c r="K2242" s="8">
        <v>11</v>
      </c>
      <c r="L2242" s="8">
        <v>65</v>
      </c>
      <c r="M2242" s="8">
        <v>109</v>
      </c>
      <c r="N2242" s="8">
        <v>24</v>
      </c>
      <c r="O2242" s="8">
        <v>131</v>
      </c>
    </row>
    <row r="2243" spans="3:15" x14ac:dyDescent="0.35">
      <c r="F2243" s="3" t="s">
        <v>11</v>
      </c>
      <c r="G2243" s="8">
        <v>18</v>
      </c>
      <c r="H2243" s="8">
        <v>27</v>
      </c>
      <c r="I2243" s="8">
        <v>42</v>
      </c>
      <c r="J2243" s="8">
        <v>13</v>
      </c>
      <c r="K2243" s="8">
        <v>21</v>
      </c>
      <c r="L2243" s="8">
        <v>32</v>
      </c>
      <c r="M2243" s="8">
        <v>29</v>
      </c>
      <c r="N2243" s="8">
        <v>47</v>
      </c>
      <c r="O2243" s="8">
        <v>74</v>
      </c>
    </row>
    <row r="2244" spans="3:15" x14ac:dyDescent="0.35">
      <c r="E2244" s="3" t="s">
        <v>12</v>
      </c>
      <c r="F2244" s="3" t="s">
        <v>10</v>
      </c>
      <c r="G2244" s="8">
        <v>69</v>
      </c>
      <c r="H2244" s="8">
        <v>35</v>
      </c>
      <c r="I2244" s="8">
        <v>105</v>
      </c>
      <c r="J2244" s="8">
        <v>75</v>
      </c>
      <c r="K2244" s="8">
        <v>62</v>
      </c>
      <c r="L2244" s="8">
        <v>134</v>
      </c>
      <c r="M2244" s="8">
        <v>144</v>
      </c>
      <c r="N2244" s="8">
        <v>97</v>
      </c>
      <c r="O2244" s="8">
        <v>246</v>
      </c>
    </row>
    <row r="2245" spans="3:15" x14ac:dyDescent="0.35">
      <c r="F2245" s="3" t="s">
        <v>11</v>
      </c>
      <c r="G2245" s="8">
        <v>68</v>
      </c>
      <c r="H2245" s="8">
        <v>211</v>
      </c>
      <c r="I2245" s="8">
        <v>273</v>
      </c>
      <c r="J2245" s="8">
        <v>46</v>
      </c>
      <c r="K2245" s="8">
        <v>170</v>
      </c>
      <c r="L2245" s="8">
        <v>223</v>
      </c>
      <c r="M2245" s="8">
        <v>109</v>
      </c>
      <c r="N2245" s="8">
        <v>384</v>
      </c>
      <c r="O2245" s="8">
        <v>492</v>
      </c>
    </row>
    <row r="2246" spans="3:15" x14ac:dyDescent="0.35">
      <c r="D2246" s="3" t="s">
        <v>3</v>
      </c>
      <c r="E2246" s="3" t="s">
        <v>9</v>
      </c>
      <c r="F2246" s="3" t="s">
        <v>10</v>
      </c>
      <c r="G2246" s="8">
        <v>201</v>
      </c>
      <c r="H2246" s="8">
        <v>14</v>
      </c>
      <c r="I2246" s="8">
        <v>215</v>
      </c>
      <c r="J2246" s="8">
        <v>156</v>
      </c>
      <c r="K2246" s="8">
        <v>11</v>
      </c>
      <c r="L2246" s="8">
        <v>171</v>
      </c>
      <c r="M2246" s="8">
        <v>354</v>
      </c>
      <c r="N2246" s="8">
        <v>25</v>
      </c>
      <c r="O2246" s="8">
        <v>382</v>
      </c>
    </row>
    <row r="2247" spans="3:15" x14ac:dyDescent="0.35">
      <c r="F2247" s="3" t="s">
        <v>11</v>
      </c>
      <c r="G2247" s="8">
        <v>30</v>
      </c>
      <c r="H2247" s="8">
        <v>59</v>
      </c>
      <c r="I2247" s="8">
        <v>88</v>
      </c>
      <c r="J2247" s="8">
        <v>23</v>
      </c>
      <c r="K2247" s="8">
        <v>33</v>
      </c>
      <c r="L2247" s="8">
        <v>54</v>
      </c>
      <c r="M2247" s="8">
        <v>54</v>
      </c>
      <c r="N2247" s="8">
        <v>90</v>
      </c>
      <c r="O2247" s="8">
        <v>147</v>
      </c>
    </row>
    <row r="2248" spans="3:15" x14ac:dyDescent="0.35">
      <c r="E2248" s="3" t="s">
        <v>12</v>
      </c>
      <c r="F2248" s="3" t="s">
        <v>10</v>
      </c>
      <c r="G2248" s="8">
        <v>159</v>
      </c>
      <c r="H2248" s="8">
        <v>42</v>
      </c>
      <c r="I2248" s="8">
        <v>199</v>
      </c>
      <c r="J2248" s="8">
        <v>140</v>
      </c>
      <c r="K2248" s="8">
        <v>62</v>
      </c>
      <c r="L2248" s="8">
        <v>208</v>
      </c>
      <c r="M2248" s="8">
        <v>302</v>
      </c>
      <c r="N2248" s="8">
        <v>103</v>
      </c>
      <c r="O2248" s="8">
        <v>405</v>
      </c>
    </row>
    <row r="2249" spans="3:15" x14ac:dyDescent="0.35">
      <c r="F2249" s="3" t="s">
        <v>11</v>
      </c>
      <c r="G2249" s="8">
        <v>82</v>
      </c>
      <c r="H2249" s="8">
        <v>263</v>
      </c>
      <c r="I2249" s="8">
        <v>339</v>
      </c>
      <c r="J2249" s="8">
        <v>57</v>
      </c>
      <c r="K2249" s="8">
        <v>182</v>
      </c>
      <c r="L2249" s="8">
        <v>244</v>
      </c>
      <c r="M2249" s="8">
        <v>146</v>
      </c>
      <c r="N2249" s="8">
        <v>439</v>
      </c>
      <c r="O2249" s="8">
        <v>585</v>
      </c>
    </row>
    <row r="2250" spans="3:15" x14ac:dyDescent="0.35">
      <c r="C2250" s="3" t="s">
        <v>14</v>
      </c>
      <c r="D2250" s="3" t="s">
        <v>8</v>
      </c>
      <c r="E2250" s="3" t="s">
        <v>9</v>
      </c>
      <c r="F2250" s="3" t="s">
        <v>10</v>
      </c>
      <c r="G2250" s="8">
        <v>0</v>
      </c>
      <c r="H2250" s="8">
        <v>0</v>
      </c>
      <c r="I2250" s="8">
        <v>0</v>
      </c>
      <c r="J2250" s="8">
        <v>0</v>
      </c>
      <c r="K2250" s="8">
        <v>0</v>
      </c>
      <c r="L2250" s="8">
        <v>0</v>
      </c>
      <c r="M2250" s="8">
        <v>0</v>
      </c>
      <c r="N2250" s="8">
        <v>0</v>
      </c>
      <c r="O2250" s="8">
        <v>0</v>
      </c>
    </row>
    <row r="2251" spans="3:15" x14ac:dyDescent="0.35">
      <c r="F2251" s="3" t="s">
        <v>11</v>
      </c>
      <c r="G2251" s="8">
        <v>0</v>
      </c>
      <c r="H2251" s="8">
        <v>0</v>
      </c>
      <c r="I2251" s="8">
        <v>0</v>
      </c>
      <c r="J2251" s="8">
        <v>0</v>
      </c>
      <c r="K2251" s="8">
        <v>13</v>
      </c>
      <c r="L2251" s="8">
        <v>16</v>
      </c>
      <c r="M2251" s="8">
        <v>0</v>
      </c>
      <c r="N2251" s="8">
        <v>13</v>
      </c>
      <c r="O2251" s="8">
        <v>16</v>
      </c>
    </row>
    <row r="2252" spans="3:15" x14ac:dyDescent="0.35">
      <c r="E2252" s="3" t="s">
        <v>12</v>
      </c>
      <c r="F2252" s="3" t="s">
        <v>10</v>
      </c>
      <c r="G2252" s="8">
        <v>0</v>
      </c>
      <c r="H2252" s="8">
        <v>0</v>
      </c>
      <c r="I2252" s="8">
        <v>0</v>
      </c>
      <c r="J2252" s="8">
        <v>0</v>
      </c>
      <c r="K2252" s="8">
        <v>0</v>
      </c>
      <c r="L2252" s="8">
        <v>0</v>
      </c>
      <c r="M2252" s="8">
        <v>0</v>
      </c>
      <c r="N2252" s="8">
        <v>0</v>
      </c>
      <c r="O2252" s="8">
        <v>0</v>
      </c>
    </row>
    <row r="2253" spans="3:15" x14ac:dyDescent="0.35">
      <c r="F2253" s="3" t="s">
        <v>11</v>
      </c>
      <c r="G2253" s="8">
        <v>0</v>
      </c>
      <c r="H2253" s="8">
        <v>0</v>
      </c>
      <c r="I2253" s="8">
        <v>0</v>
      </c>
      <c r="J2253" s="8">
        <v>4</v>
      </c>
      <c r="K2253" s="8">
        <v>3</v>
      </c>
      <c r="L2253" s="8">
        <v>9</v>
      </c>
      <c r="M2253" s="8">
        <v>4</v>
      </c>
      <c r="N2253" s="8">
        <v>3</v>
      </c>
      <c r="O2253" s="8">
        <v>9</v>
      </c>
    </row>
    <row r="2254" spans="3:15" x14ac:dyDescent="0.35">
      <c r="D2254" s="3" t="s">
        <v>13</v>
      </c>
      <c r="E2254" s="3" t="s">
        <v>9</v>
      </c>
      <c r="F2254" s="3" t="s">
        <v>10</v>
      </c>
      <c r="G2254" s="8">
        <v>0</v>
      </c>
      <c r="H2254" s="8">
        <v>0</v>
      </c>
      <c r="I2254" s="8">
        <v>0</v>
      </c>
      <c r="J2254" s="8">
        <v>0</v>
      </c>
      <c r="K2254" s="8">
        <v>0</v>
      </c>
      <c r="L2254" s="8">
        <v>0</v>
      </c>
      <c r="M2254" s="8">
        <v>0</v>
      </c>
      <c r="N2254" s="8">
        <v>0</v>
      </c>
      <c r="O2254" s="8">
        <v>0</v>
      </c>
    </row>
    <row r="2255" spans="3:15" x14ac:dyDescent="0.35">
      <c r="F2255" s="3" t="s">
        <v>11</v>
      </c>
      <c r="G2255" s="8">
        <v>0</v>
      </c>
      <c r="H2255" s="8">
        <v>0</v>
      </c>
      <c r="I2255" s="8">
        <v>0</v>
      </c>
      <c r="J2255" s="8">
        <v>0</v>
      </c>
      <c r="K2255" s="8">
        <v>19</v>
      </c>
      <c r="L2255" s="8">
        <v>15</v>
      </c>
      <c r="M2255" s="8">
        <v>0</v>
      </c>
      <c r="N2255" s="8">
        <v>19</v>
      </c>
      <c r="O2255" s="8">
        <v>15</v>
      </c>
    </row>
    <row r="2256" spans="3:15" x14ac:dyDescent="0.35">
      <c r="E2256" s="3" t="s">
        <v>12</v>
      </c>
      <c r="F2256" s="3" t="s">
        <v>10</v>
      </c>
      <c r="G2256" s="8">
        <v>0</v>
      </c>
      <c r="H2256" s="8">
        <v>0</v>
      </c>
      <c r="I2256" s="8">
        <v>0</v>
      </c>
      <c r="J2256" s="8">
        <v>0</v>
      </c>
      <c r="K2256" s="8">
        <v>5</v>
      </c>
      <c r="L2256" s="8">
        <v>5</v>
      </c>
      <c r="M2256" s="8">
        <v>0</v>
      </c>
      <c r="N2256" s="8">
        <v>5</v>
      </c>
      <c r="O2256" s="8">
        <v>5</v>
      </c>
    </row>
    <row r="2257" spans="3:15" x14ac:dyDescent="0.35">
      <c r="F2257" s="3" t="s">
        <v>11</v>
      </c>
      <c r="G2257" s="8">
        <v>0</v>
      </c>
      <c r="H2257" s="8">
        <v>0</v>
      </c>
      <c r="I2257" s="8">
        <v>0</v>
      </c>
      <c r="J2257" s="8">
        <v>0</v>
      </c>
      <c r="K2257" s="8">
        <v>11</v>
      </c>
      <c r="L2257" s="8">
        <v>8</v>
      </c>
      <c r="M2257" s="8">
        <v>0</v>
      </c>
      <c r="N2257" s="8">
        <v>11</v>
      </c>
      <c r="O2257" s="8">
        <v>8</v>
      </c>
    </row>
    <row r="2258" spans="3:15" x14ac:dyDescent="0.35">
      <c r="D2258" s="3" t="s">
        <v>3</v>
      </c>
      <c r="E2258" s="3" t="s">
        <v>9</v>
      </c>
      <c r="F2258" s="3" t="s">
        <v>10</v>
      </c>
      <c r="G2258" s="8">
        <v>0</v>
      </c>
      <c r="H2258" s="8">
        <v>0</v>
      </c>
      <c r="I2258" s="8">
        <v>0</v>
      </c>
      <c r="J2258" s="8">
        <v>0</v>
      </c>
      <c r="K2258" s="8">
        <v>0</v>
      </c>
      <c r="L2258" s="8">
        <v>0</v>
      </c>
      <c r="M2258" s="8">
        <v>0</v>
      </c>
      <c r="N2258" s="8">
        <v>0</v>
      </c>
      <c r="O2258" s="8">
        <v>0</v>
      </c>
    </row>
    <row r="2259" spans="3:15" x14ac:dyDescent="0.35">
      <c r="F2259" s="3" t="s">
        <v>11</v>
      </c>
      <c r="G2259" s="8">
        <v>0</v>
      </c>
      <c r="H2259" s="8">
        <v>0</v>
      </c>
      <c r="I2259" s="8">
        <v>0</v>
      </c>
      <c r="J2259" s="8">
        <v>0</v>
      </c>
      <c r="K2259" s="8">
        <v>28</v>
      </c>
      <c r="L2259" s="8">
        <v>27</v>
      </c>
      <c r="M2259" s="8">
        <v>0</v>
      </c>
      <c r="N2259" s="8">
        <v>28</v>
      </c>
      <c r="O2259" s="8">
        <v>27</v>
      </c>
    </row>
    <row r="2260" spans="3:15" x14ac:dyDescent="0.35">
      <c r="E2260" s="3" t="s">
        <v>12</v>
      </c>
      <c r="F2260" s="3" t="s">
        <v>10</v>
      </c>
      <c r="G2260" s="8">
        <v>0</v>
      </c>
      <c r="H2260" s="8">
        <v>0</v>
      </c>
      <c r="I2260" s="8">
        <v>0</v>
      </c>
      <c r="J2260" s="8">
        <v>0</v>
      </c>
      <c r="K2260" s="8">
        <v>5</v>
      </c>
      <c r="L2260" s="8">
        <v>4</v>
      </c>
      <c r="M2260" s="8">
        <v>0</v>
      </c>
      <c r="N2260" s="8">
        <v>5</v>
      </c>
      <c r="O2260" s="8">
        <v>4</v>
      </c>
    </row>
    <row r="2261" spans="3:15" x14ac:dyDescent="0.35">
      <c r="F2261" s="3" t="s">
        <v>11</v>
      </c>
      <c r="G2261" s="8">
        <v>0</v>
      </c>
      <c r="H2261" s="8">
        <v>0</v>
      </c>
      <c r="I2261" s="8">
        <v>0</v>
      </c>
      <c r="J2261" s="8">
        <v>5</v>
      </c>
      <c r="K2261" s="8">
        <v>12</v>
      </c>
      <c r="L2261" s="8">
        <v>16</v>
      </c>
      <c r="M2261" s="8">
        <v>5</v>
      </c>
      <c r="N2261" s="8">
        <v>12</v>
      </c>
      <c r="O2261" s="8">
        <v>16</v>
      </c>
    </row>
    <row r="2262" spans="3:15" x14ac:dyDescent="0.35">
      <c r="C2262" s="3" t="s">
        <v>3</v>
      </c>
      <c r="D2262" s="3" t="s">
        <v>8</v>
      </c>
      <c r="E2262" s="3" t="s">
        <v>9</v>
      </c>
      <c r="F2262" s="3" t="s">
        <v>10</v>
      </c>
      <c r="G2262" s="8">
        <v>142</v>
      </c>
      <c r="H2262" s="8">
        <v>0</v>
      </c>
      <c r="I2262" s="8">
        <v>148</v>
      </c>
      <c r="J2262" s="8">
        <v>110</v>
      </c>
      <c r="K2262" s="8">
        <v>0</v>
      </c>
      <c r="L2262" s="8">
        <v>110</v>
      </c>
      <c r="M2262" s="8">
        <v>252</v>
      </c>
      <c r="N2262" s="8">
        <v>0</v>
      </c>
      <c r="O2262" s="8">
        <v>248</v>
      </c>
    </row>
    <row r="2263" spans="3:15" x14ac:dyDescent="0.35">
      <c r="F2263" s="3" t="s">
        <v>11</v>
      </c>
      <c r="G2263" s="8">
        <v>20</v>
      </c>
      <c r="H2263" s="8">
        <v>30</v>
      </c>
      <c r="I2263" s="8">
        <v>48</v>
      </c>
      <c r="J2263" s="8">
        <v>11</v>
      </c>
      <c r="K2263" s="8">
        <v>21</v>
      </c>
      <c r="L2263" s="8">
        <v>33</v>
      </c>
      <c r="M2263" s="8">
        <v>30</v>
      </c>
      <c r="N2263" s="8">
        <v>55</v>
      </c>
      <c r="O2263" s="8">
        <v>85</v>
      </c>
    </row>
    <row r="2264" spans="3:15" x14ac:dyDescent="0.35">
      <c r="E2264" s="3" t="s">
        <v>12</v>
      </c>
      <c r="F2264" s="3" t="s">
        <v>10</v>
      </c>
      <c r="G2264" s="8">
        <v>81</v>
      </c>
      <c r="H2264" s="8">
        <v>8</v>
      </c>
      <c r="I2264" s="8">
        <v>95</v>
      </c>
      <c r="J2264" s="8">
        <v>72</v>
      </c>
      <c r="K2264" s="8">
        <v>0</v>
      </c>
      <c r="L2264" s="8">
        <v>72</v>
      </c>
      <c r="M2264" s="8">
        <v>156</v>
      </c>
      <c r="N2264" s="8">
        <v>8</v>
      </c>
      <c r="O2264" s="8">
        <v>161</v>
      </c>
    </row>
    <row r="2265" spans="3:15" x14ac:dyDescent="0.35">
      <c r="F2265" s="3" t="s">
        <v>11</v>
      </c>
      <c r="G2265" s="8">
        <v>19</v>
      </c>
      <c r="H2265" s="8">
        <v>52</v>
      </c>
      <c r="I2265" s="8">
        <v>68</v>
      </c>
      <c r="J2265" s="8">
        <v>18</v>
      </c>
      <c r="K2265" s="8">
        <v>8</v>
      </c>
      <c r="L2265" s="8">
        <v>27</v>
      </c>
      <c r="M2265" s="8">
        <v>35</v>
      </c>
      <c r="N2265" s="8">
        <v>59</v>
      </c>
      <c r="O2265" s="8">
        <v>94</v>
      </c>
    </row>
    <row r="2266" spans="3:15" x14ac:dyDescent="0.35">
      <c r="D2266" s="3" t="s">
        <v>13</v>
      </c>
      <c r="E2266" s="3" t="s">
        <v>9</v>
      </c>
      <c r="F2266" s="3" t="s">
        <v>10</v>
      </c>
      <c r="G2266" s="8">
        <v>57</v>
      </c>
      <c r="H2266" s="8">
        <v>12</v>
      </c>
      <c r="I2266" s="8">
        <v>70</v>
      </c>
      <c r="J2266" s="8">
        <v>47</v>
      </c>
      <c r="K2266" s="8">
        <v>11</v>
      </c>
      <c r="L2266" s="8">
        <v>65</v>
      </c>
      <c r="M2266" s="8">
        <v>109</v>
      </c>
      <c r="N2266" s="8">
        <v>24</v>
      </c>
      <c r="O2266" s="8">
        <v>131</v>
      </c>
    </row>
    <row r="2267" spans="3:15" x14ac:dyDescent="0.35">
      <c r="F2267" s="3" t="s">
        <v>11</v>
      </c>
      <c r="G2267" s="8">
        <v>18</v>
      </c>
      <c r="H2267" s="8">
        <v>27</v>
      </c>
      <c r="I2267" s="8">
        <v>42</v>
      </c>
      <c r="J2267" s="8">
        <v>13</v>
      </c>
      <c r="K2267" s="8">
        <v>37</v>
      </c>
      <c r="L2267" s="8">
        <v>50</v>
      </c>
      <c r="M2267" s="8">
        <v>26</v>
      </c>
      <c r="N2267" s="8">
        <v>57</v>
      </c>
      <c r="O2267" s="8">
        <v>93</v>
      </c>
    </row>
    <row r="2268" spans="3:15" x14ac:dyDescent="0.35">
      <c r="E2268" s="3" t="s">
        <v>12</v>
      </c>
      <c r="F2268" s="3" t="s">
        <v>10</v>
      </c>
      <c r="G2268" s="8">
        <v>69</v>
      </c>
      <c r="H2268" s="8">
        <v>35</v>
      </c>
      <c r="I2268" s="8">
        <v>105</v>
      </c>
      <c r="J2268" s="8">
        <v>75</v>
      </c>
      <c r="K2268" s="8">
        <v>64</v>
      </c>
      <c r="L2268" s="8">
        <v>137</v>
      </c>
      <c r="M2268" s="8">
        <v>144</v>
      </c>
      <c r="N2268" s="8">
        <v>100</v>
      </c>
      <c r="O2268" s="8">
        <v>247</v>
      </c>
    </row>
    <row r="2269" spans="3:15" x14ac:dyDescent="0.35">
      <c r="F2269" s="3" t="s">
        <v>11</v>
      </c>
      <c r="G2269" s="8">
        <v>68</v>
      </c>
      <c r="H2269" s="8">
        <v>211</v>
      </c>
      <c r="I2269" s="8">
        <v>273</v>
      </c>
      <c r="J2269" s="8">
        <v>45</v>
      </c>
      <c r="K2269" s="8">
        <v>186</v>
      </c>
      <c r="L2269" s="8">
        <v>230</v>
      </c>
      <c r="M2269" s="8">
        <v>112</v>
      </c>
      <c r="N2269" s="8">
        <v>394</v>
      </c>
      <c r="O2269" s="8">
        <v>506</v>
      </c>
    </row>
    <row r="2270" spans="3:15" x14ac:dyDescent="0.35">
      <c r="D2270" s="3" t="s">
        <v>3</v>
      </c>
      <c r="E2270" s="3" t="s">
        <v>9</v>
      </c>
      <c r="F2270" s="3" t="s">
        <v>10</v>
      </c>
      <c r="G2270" s="8">
        <v>201</v>
      </c>
      <c r="H2270" s="8">
        <v>14</v>
      </c>
      <c r="I2270" s="8">
        <v>215</v>
      </c>
      <c r="J2270" s="8">
        <v>156</v>
      </c>
      <c r="K2270" s="8">
        <v>11</v>
      </c>
      <c r="L2270" s="8">
        <v>171</v>
      </c>
      <c r="M2270" s="8">
        <v>354</v>
      </c>
      <c r="N2270" s="8">
        <v>25</v>
      </c>
      <c r="O2270" s="8">
        <v>382</v>
      </c>
    </row>
    <row r="2271" spans="3:15" x14ac:dyDescent="0.35">
      <c r="F2271" s="3" t="s">
        <v>11</v>
      </c>
      <c r="G2271" s="8">
        <v>30</v>
      </c>
      <c r="H2271" s="8">
        <v>59</v>
      </c>
      <c r="I2271" s="8">
        <v>88</v>
      </c>
      <c r="J2271" s="8">
        <v>23</v>
      </c>
      <c r="K2271" s="8">
        <v>58</v>
      </c>
      <c r="L2271" s="8">
        <v>82</v>
      </c>
      <c r="M2271" s="8">
        <v>60</v>
      </c>
      <c r="N2271" s="8">
        <v>112</v>
      </c>
      <c r="O2271" s="8">
        <v>172</v>
      </c>
    </row>
    <row r="2272" spans="3:15" x14ac:dyDescent="0.35">
      <c r="E2272" s="3" t="s">
        <v>12</v>
      </c>
      <c r="F2272" s="3" t="s">
        <v>10</v>
      </c>
      <c r="G2272" s="8">
        <v>159</v>
      </c>
      <c r="H2272" s="8">
        <v>42</v>
      </c>
      <c r="I2272" s="8">
        <v>199</v>
      </c>
      <c r="J2272" s="8">
        <v>147</v>
      </c>
      <c r="K2272" s="8">
        <v>64</v>
      </c>
      <c r="L2272" s="8">
        <v>209</v>
      </c>
      <c r="M2272" s="8">
        <v>299</v>
      </c>
      <c r="N2272" s="8">
        <v>107</v>
      </c>
      <c r="O2272" s="8">
        <v>408</v>
      </c>
    </row>
    <row r="2273" spans="2:35" x14ac:dyDescent="0.35">
      <c r="F2273" s="3" t="s">
        <v>11</v>
      </c>
      <c r="G2273" s="8">
        <v>82</v>
      </c>
      <c r="H2273" s="8">
        <v>263</v>
      </c>
      <c r="I2273" s="8">
        <v>339</v>
      </c>
      <c r="J2273" s="8">
        <v>61</v>
      </c>
      <c r="K2273" s="8">
        <v>192</v>
      </c>
      <c r="L2273" s="8">
        <v>259</v>
      </c>
      <c r="M2273" s="8">
        <v>143</v>
      </c>
      <c r="N2273" s="8">
        <v>454</v>
      </c>
      <c r="O2273" s="8">
        <v>597</v>
      </c>
    </row>
    <row r="2274" spans="2:35" x14ac:dyDescent="0.35">
      <c r="B2274" s="3" t="s">
        <v>77</v>
      </c>
      <c r="C2274" s="3" t="s">
        <v>7</v>
      </c>
      <c r="D2274" s="3" t="s">
        <v>8</v>
      </c>
      <c r="E2274" s="3" t="s">
        <v>9</v>
      </c>
      <c r="F2274" s="3" t="s">
        <v>10</v>
      </c>
      <c r="G2274" s="8">
        <v>820</v>
      </c>
      <c r="H2274" s="8">
        <v>9</v>
      </c>
      <c r="I2274" s="8">
        <v>829</v>
      </c>
      <c r="J2274" s="8">
        <v>692</v>
      </c>
      <c r="K2274" s="8">
        <v>5</v>
      </c>
      <c r="L2274" s="8">
        <v>703</v>
      </c>
      <c r="M2274" s="8">
        <v>1508</v>
      </c>
      <c r="N2274" s="8">
        <v>17</v>
      </c>
      <c r="O2274" s="8">
        <v>1529</v>
      </c>
      <c r="P2274" s="5" t="str">
        <f>B2274</f>
        <v>Stonnington (C)</v>
      </c>
      <c r="Q2274" s="13">
        <f>I2306/SUM(I2306:I2309)*100</f>
        <v>37.032418952618457</v>
      </c>
      <c r="R2274" s="13">
        <f>L2306/SUM(L2306:L2309)*100</f>
        <v>31.372239747634069</v>
      </c>
      <c r="S2274" s="13">
        <f>L2294/SUM(L2294:L2297)*100</f>
        <v>38.461538461538467</v>
      </c>
      <c r="T2274" s="13">
        <f>L2282/SUM(L2282:L2285)*100</f>
        <v>31.479721166032952</v>
      </c>
      <c r="U2274" s="13">
        <f>O2298/SUM(O2298:O2301)*100</f>
        <v>73.638554216867476</v>
      </c>
      <c r="V2274" s="13">
        <f>O2302/SUM(O2302:O2305)*100</f>
        <v>25.72324499291928</v>
      </c>
      <c r="W2274" s="13">
        <f>M2306/SUM(M2306:M2309)*100</f>
        <v>62.19795539033457</v>
      </c>
      <c r="X2274" s="13">
        <f>N2306/SUM(N2306:N2309)*100</f>
        <v>18.236525379382524</v>
      </c>
      <c r="Y2274" s="13">
        <f>O2306/SUM(O2306:O2309)*100</f>
        <v>34.055183946488292</v>
      </c>
      <c r="AA2274" s="13">
        <f>I2306</f>
        <v>2079</v>
      </c>
      <c r="AB2274" s="13">
        <f>L2306</f>
        <v>1989</v>
      </c>
      <c r="AC2274" s="13">
        <f>L2294</f>
        <v>5</v>
      </c>
      <c r="AD2274" s="13">
        <f>L2282</f>
        <v>1987</v>
      </c>
      <c r="AE2274" s="13">
        <f>O2298</f>
        <v>1528</v>
      </c>
      <c r="AF2274" s="13">
        <f>O2302</f>
        <v>2543</v>
      </c>
      <c r="AG2274" s="13">
        <f>M2306</f>
        <v>2677</v>
      </c>
      <c r="AH2274" s="13">
        <f>N2306</f>
        <v>1394</v>
      </c>
      <c r="AI2274" s="13">
        <f>O2306</f>
        <v>4073</v>
      </c>
    </row>
    <row r="2275" spans="2:35" x14ac:dyDescent="0.35">
      <c r="F2275" s="3" t="s">
        <v>11</v>
      </c>
      <c r="G2275" s="8">
        <v>15</v>
      </c>
      <c r="H2275" s="8">
        <v>11</v>
      </c>
      <c r="I2275" s="8">
        <v>31</v>
      </c>
      <c r="J2275" s="8">
        <v>15</v>
      </c>
      <c r="K2275" s="8">
        <v>10</v>
      </c>
      <c r="L2275" s="8">
        <v>26</v>
      </c>
      <c r="M2275" s="8">
        <v>29</v>
      </c>
      <c r="N2275" s="8">
        <v>26</v>
      </c>
      <c r="O2275" s="8">
        <v>54</v>
      </c>
    </row>
    <row r="2276" spans="2:35" x14ac:dyDescent="0.35">
      <c r="E2276" s="3" t="s">
        <v>12</v>
      </c>
      <c r="F2276" s="3" t="s">
        <v>10</v>
      </c>
      <c r="G2276" s="8">
        <v>159</v>
      </c>
      <c r="H2276" s="8">
        <v>8</v>
      </c>
      <c r="I2276" s="8">
        <v>166</v>
      </c>
      <c r="J2276" s="8">
        <v>217</v>
      </c>
      <c r="K2276" s="8">
        <v>5</v>
      </c>
      <c r="L2276" s="8">
        <v>228</v>
      </c>
      <c r="M2276" s="8">
        <v>378</v>
      </c>
      <c r="N2276" s="8">
        <v>16</v>
      </c>
      <c r="O2276" s="8">
        <v>395</v>
      </c>
    </row>
    <row r="2277" spans="2:35" x14ac:dyDescent="0.35">
      <c r="F2277" s="3" t="s">
        <v>11</v>
      </c>
      <c r="G2277" s="8">
        <v>10</v>
      </c>
      <c r="H2277" s="8">
        <v>50</v>
      </c>
      <c r="I2277" s="8">
        <v>58</v>
      </c>
      <c r="J2277" s="8">
        <v>3</v>
      </c>
      <c r="K2277" s="8">
        <v>31</v>
      </c>
      <c r="L2277" s="8">
        <v>35</v>
      </c>
      <c r="M2277" s="8">
        <v>11</v>
      </c>
      <c r="N2277" s="8">
        <v>82</v>
      </c>
      <c r="O2277" s="8">
        <v>98</v>
      </c>
    </row>
    <row r="2278" spans="2:35" x14ac:dyDescent="0.35">
      <c r="D2278" s="3" t="s">
        <v>13</v>
      </c>
      <c r="E2278" s="3" t="s">
        <v>9</v>
      </c>
      <c r="F2278" s="3" t="s">
        <v>10</v>
      </c>
      <c r="G2278" s="8">
        <v>570</v>
      </c>
      <c r="H2278" s="8">
        <v>679</v>
      </c>
      <c r="I2278" s="8">
        <v>1251</v>
      </c>
      <c r="J2278" s="8">
        <v>596</v>
      </c>
      <c r="K2278" s="8">
        <v>690</v>
      </c>
      <c r="L2278" s="8">
        <v>1291</v>
      </c>
      <c r="M2278" s="8">
        <v>1168</v>
      </c>
      <c r="N2278" s="8">
        <v>1371</v>
      </c>
      <c r="O2278" s="8">
        <v>2540</v>
      </c>
    </row>
    <row r="2279" spans="2:35" x14ac:dyDescent="0.35">
      <c r="F2279" s="3" t="s">
        <v>11</v>
      </c>
      <c r="G2279" s="8">
        <v>34</v>
      </c>
      <c r="H2279" s="8">
        <v>180</v>
      </c>
      <c r="I2279" s="8">
        <v>213</v>
      </c>
      <c r="J2279" s="8">
        <v>25</v>
      </c>
      <c r="K2279" s="8">
        <v>137</v>
      </c>
      <c r="L2279" s="8">
        <v>159</v>
      </c>
      <c r="M2279" s="8">
        <v>57</v>
      </c>
      <c r="N2279" s="8">
        <v>317</v>
      </c>
      <c r="O2279" s="8">
        <v>373</v>
      </c>
    </row>
    <row r="2280" spans="2:35" x14ac:dyDescent="0.35">
      <c r="E2280" s="3" t="s">
        <v>12</v>
      </c>
      <c r="F2280" s="3" t="s">
        <v>10</v>
      </c>
      <c r="G2280" s="8">
        <v>416</v>
      </c>
      <c r="H2280" s="8">
        <v>1393</v>
      </c>
      <c r="I2280" s="8">
        <v>1811</v>
      </c>
      <c r="J2280" s="8">
        <v>599</v>
      </c>
      <c r="K2280" s="8">
        <v>1727</v>
      </c>
      <c r="L2280" s="8">
        <v>2330</v>
      </c>
      <c r="M2280" s="8">
        <v>1014</v>
      </c>
      <c r="N2280" s="8">
        <v>3125</v>
      </c>
      <c r="O2280" s="8">
        <v>4136</v>
      </c>
    </row>
    <row r="2281" spans="2:35" x14ac:dyDescent="0.35">
      <c r="F2281" s="3" t="s">
        <v>11</v>
      </c>
      <c r="G2281" s="8">
        <v>72</v>
      </c>
      <c r="H2281" s="8">
        <v>1188</v>
      </c>
      <c r="I2281" s="8">
        <v>1261</v>
      </c>
      <c r="J2281" s="8">
        <v>62</v>
      </c>
      <c r="K2281" s="8">
        <v>1489</v>
      </c>
      <c r="L2281" s="8">
        <v>1557</v>
      </c>
      <c r="M2281" s="8">
        <v>137</v>
      </c>
      <c r="N2281" s="8">
        <v>2674</v>
      </c>
      <c r="O2281" s="8">
        <v>2811</v>
      </c>
    </row>
    <row r="2282" spans="2:35" x14ac:dyDescent="0.35">
      <c r="D2282" s="3" t="s">
        <v>3</v>
      </c>
      <c r="E2282" s="3" t="s">
        <v>9</v>
      </c>
      <c r="F2282" s="3" t="s">
        <v>10</v>
      </c>
      <c r="G2282" s="8">
        <v>1390</v>
      </c>
      <c r="H2282" s="8">
        <v>691</v>
      </c>
      <c r="I2282" s="8">
        <v>2079</v>
      </c>
      <c r="J2282" s="8">
        <v>1286</v>
      </c>
      <c r="K2282" s="8">
        <v>700</v>
      </c>
      <c r="L2282" s="8">
        <v>1987</v>
      </c>
      <c r="M2282" s="8">
        <v>2677</v>
      </c>
      <c r="N2282" s="8">
        <v>1392</v>
      </c>
      <c r="O2282" s="8">
        <v>4066</v>
      </c>
    </row>
    <row r="2283" spans="2:35" x14ac:dyDescent="0.35">
      <c r="F2283" s="3" t="s">
        <v>11</v>
      </c>
      <c r="G2283" s="8">
        <v>52</v>
      </c>
      <c r="H2283" s="8">
        <v>196</v>
      </c>
      <c r="I2283" s="8">
        <v>241</v>
      </c>
      <c r="J2283" s="8">
        <v>35</v>
      </c>
      <c r="K2283" s="8">
        <v>142</v>
      </c>
      <c r="L2283" s="8">
        <v>178</v>
      </c>
      <c r="M2283" s="8">
        <v>83</v>
      </c>
      <c r="N2283" s="8">
        <v>339</v>
      </c>
      <c r="O2283" s="8">
        <v>422</v>
      </c>
    </row>
    <row r="2284" spans="2:35" x14ac:dyDescent="0.35">
      <c r="E2284" s="3" t="s">
        <v>12</v>
      </c>
      <c r="F2284" s="3" t="s">
        <v>10</v>
      </c>
      <c r="G2284" s="8">
        <v>575</v>
      </c>
      <c r="H2284" s="8">
        <v>1407</v>
      </c>
      <c r="I2284" s="8">
        <v>1977</v>
      </c>
      <c r="J2284" s="8">
        <v>817</v>
      </c>
      <c r="K2284" s="8">
        <v>1740</v>
      </c>
      <c r="L2284" s="8">
        <v>2557</v>
      </c>
      <c r="M2284" s="8">
        <v>1394</v>
      </c>
      <c r="N2284" s="8">
        <v>3144</v>
      </c>
      <c r="O2284" s="8">
        <v>4539</v>
      </c>
    </row>
    <row r="2285" spans="2:35" x14ac:dyDescent="0.35">
      <c r="F2285" s="3" t="s">
        <v>11</v>
      </c>
      <c r="G2285" s="8">
        <v>85</v>
      </c>
      <c r="H2285" s="8">
        <v>1235</v>
      </c>
      <c r="I2285" s="8">
        <v>1317</v>
      </c>
      <c r="J2285" s="8">
        <v>70</v>
      </c>
      <c r="K2285" s="8">
        <v>1524</v>
      </c>
      <c r="L2285" s="8">
        <v>1590</v>
      </c>
      <c r="M2285" s="8">
        <v>154</v>
      </c>
      <c r="N2285" s="8">
        <v>2760</v>
      </c>
      <c r="O2285" s="8">
        <v>2912</v>
      </c>
    </row>
    <row r="2286" spans="2:35" x14ac:dyDescent="0.35">
      <c r="C2286" s="3" t="s">
        <v>14</v>
      </c>
      <c r="D2286" s="3" t="s">
        <v>8</v>
      </c>
      <c r="E2286" s="3" t="s">
        <v>9</v>
      </c>
      <c r="F2286" s="3" t="s">
        <v>10</v>
      </c>
      <c r="G2286" s="8">
        <v>0</v>
      </c>
      <c r="H2286" s="8">
        <v>0</v>
      </c>
      <c r="I2286" s="8">
        <v>0</v>
      </c>
      <c r="J2286" s="8">
        <v>0</v>
      </c>
      <c r="K2286" s="8">
        <v>5</v>
      </c>
      <c r="L2286" s="8">
        <v>5</v>
      </c>
      <c r="M2286" s="8">
        <v>0</v>
      </c>
      <c r="N2286" s="8">
        <v>5</v>
      </c>
      <c r="O2286" s="8">
        <v>5</v>
      </c>
    </row>
    <row r="2287" spans="2:35" x14ac:dyDescent="0.35">
      <c r="F2287" s="3" t="s">
        <v>11</v>
      </c>
      <c r="G2287" s="8">
        <v>0</v>
      </c>
      <c r="H2287" s="8">
        <v>0</v>
      </c>
      <c r="I2287" s="8">
        <v>0</v>
      </c>
      <c r="J2287" s="8">
        <v>0</v>
      </c>
      <c r="K2287" s="8">
        <v>0</v>
      </c>
      <c r="L2287" s="8">
        <v>0</v>
      </c>
      <c r="M2287" s="8">
        <v>0</v>
      </c>
      <c r="N2287" s="8">
        <v>0</v>
      </c>
      <c r="O2287" s="8">
        <v>0</v>
      </c>
    </row>
    <row r="2288" spans="2:35" x14ac:dyDescent="0.35">
      <c r="E2288" s="3" t="s">
        <v>12</v>
      </c>
      <c r="F2288" s="3" t="s">
        <v>10</v>
      </c>
      <c r="G2288" s="8">
        <v>0</v>
      </c>
      <c r="H2288" s="8">
        <v>0</v>
      </c>
      <c r="I2288" s="8">
        <v>0</v>
      </c>
      <c r="J2288" s="8">
        <v>0</v>
      </c>
      <c r="K2288" s="8">
        <v>0</v>
      </c>
      <c r="L2288" s="8">
        <v>0</v>
      </c>
      <c r="M2288" s="8">
        <v>0</v>
      </c>
      <c r="N2288" s="8">
        <v>0</v>
      </c>
      <c r="O2288" s="8">
        <v>0</v>
      </c>
    </row>
    <row r="2289" spans="3:15" x14ac:dyDescent="0.35">
      <c r="F2289" s="3" t="s">
        <v>11</v>
      </c>
      <c r="G2289" s="8">
        <v>0</v>
      </c>
      <c r="H2289" s="8">
        <v>0</v>
      </c>
      <c r="I2289" s="8">
        <v>0</v>
      </c>
      <c r="J2289" s="8">
        <v>0</v>
      </c>
      <c r="K2289" s="8">
        <v>0</v>
      </c>
      <c r="L2289" s="8">
        <v>0</v>
      </c>
      <c r="M2289" s="8">
        <v>0</v>
      </c>
      <c r="N2289" s="8">
        <v>0</v>
      </c>
      <c r="O2289" s="8">
        <v>0</v>
      </c>
    </row>
    <row r="2290" spans="3:15" x14ac:dyDescent="0.35">
      <c r="D2290" s="3" t="s">
        <v>13</v>
      </c>
      <c r="E2290" s="3" t="s">
        <v>9</v>
      </c>
      <c r="F2290" s="3" t="s">
        <v>10</v>
      </c>
      <c r="G2290" s="8">
        <v>0</v>
      </c>
      <c r="H2290" s="8">
        <v>0</v>
      </c>
      <c r="I2290" s="8">
        <v>0</v>
      </c>
      <c r="J2290" s="8">
        <v>0</v>
      </c>
      <c r="K2290" s="8">
        <v>0</v>
      </c>
      <c r="L2290" s="8">
        <v>0</v>
      </c>
      <c r="M2290" s="8">
        <v>0</v>
      </c>
      <c r="N2290" s="8">
        <v>0</v>
      </c>
      <c r="O2290" s="8">
        <v>0</v>
      </c>
    </row>
    <row r="2291" spans="3:15" x14ac:dyDescent="0.35">
      <c r="F2291" s="3" t="s">
        <v>11</v>
      </c>
      <c r="G2291" s="8">
        <v>0</v>
      </c>
      <c r="H2291" s="8">
        <v>0</v>
      </c>
      <c r="I2291" s="8">
        <v>0</v>
      </c>
      <c r="J2291" s="8">
        <v>0</v>
      </c>
      <c r="K2291" s="8">
        <v>3</v>
      </c>
      <c r="L2291" s="8">
        <v>3</v>
      </c>
      <c r="M2291" s="8">
        <v>0</v>
      </c>
      <c r="N2291" s="8">
        <v>3</v>
      </c>
      <c r="O2291" s="8">
        <v>3</v>
      </c>
    </row>
    <row r="2292" spans="3:15" x14ac:dyDescent="0.35">
      <c r="E2292" s="3" t="s">
        <v>12</v>
      </c>
      <c r="F2292" s="3" t="s">
        <v>10</v>
      </c>
      <c r="G2292" s="8">
        <v>0</v>
      </c>
      <c r="H2292" s="8">
        <v>0</v>
      </c>
      <c r="I2292" s="8">
        <v>0</v>
      </c>
      <c r="J2292" s="8">
        <v>0</v>
      </c>
      <c r="K2292" s="8">
        <v>3</v>
      </c>
      <c r="L2292" s="8">
        <v>6</v>
      </c>
      <c r="M2292" s="8">
        <v>0</v>
      </c>
      <c r="N2292" s="8">
        <v>3</v>
      </c>
      <c r="O2292" s="8">
        <v>6</v>
      </c>
    </row>
    <row r="2293" spans="3:15" x14ac:dyDescent="0.35">
      <c r="F2293" s="3" t="s">
        <v>11</v>
      </c>
      <c r="G2293" s="8">
        <v>0</v>
      </c>
      <c r="H2293" s="8">
        <v>0</v>
      </c>
      <c r="I2293" s="8">
        <v>0</v>
      </c>
      <c r="J2293" s="8">
        <v>0</v>
      </c>
      <c r="K2293" s="8">
        <v>0</v>
      </c>
      <c r="L2293" s="8">
        <v>0</v>
      </c>
      <c r="M2293" s="8">
        <v>0</v>
      </c>
      <c r="N2293" s="8">
        <v>0</v>
      </c>
      <c r="O2293" s="8">
        <v>0</v>
      </c>
    </row>
    <row r="2294" spans="3:15" x14ac:dyDescent="0.35">
      <c r="D2294" s="3" t="s">
        <v>3</v>
      </c>
      <c r="E2294" s="3" t="s">
        <v>9</v>
      </c>
      <c r="F2294" s="3" t="s">
        <v>10</v>
      </c>
      <c r="G2294" s="8">
        <v>0</v>
      </c>
      <c r="H2294" s="8">
        <v>0</v>
      </c>
      <c r="I2294" s="8">
        <v>0</v>
      </c>
      <c r="J2294" s="8">
        <v>0</v>
      </c>
      <c r="K2294" s="8">
        <v>5</v>
      </c>
      <c r="L2294" s="8">
        <v>5</v>
      </c>
      <c r="M2294" s="8">
        <v>0</v>
      </c>
      <c r="N2294" s="8">
        <v>5</v>
      </c>
      <c r="O2294" s="8">
        <v>5</v>
      </c>
    </row>
    <row r="2295" spans="3:15" x14ac:dyDescent="0.35">
      <c r="F2295" s="3" t="s">
        <v>11</v>
      </c>
      <c r="G2295" s="8">
        <v>0</v>
      </c>
      <c r="H2295" s="8">
        <v>0</v>
      </c>
      <c r="I2295" s="8">
        <v>0</v>
      </c>
      <c r="J2295" s="8">
        <v>0</v>
      </c>
      <c r="K2295" s="8">
        <v>4</v>
      </c>
      <c r="L2295" s="8">
        <v>4</v>
      </c>
      <c r="M2295" s="8">
        <v>0</v>
      </c>
      <c r="N2295" s="8">
        <v>4</v>
      </c>
      <c r="O2295" s="8">
        <v>4</v>
      </c>
    </row>
    <row r="2296" spans="3:15" x14ac:dyDescent="0.35">
      <c r="E2296" s="3" t="s">
        <v>12</v>
      </c>
      <c r="F2296" s="3" t="s">
        <v>10</v>
      </c>
      <c r="G2296" s="8">
        <v>0</v>
      </c>
      <c r="H2296" s="8">
        <v>0</v>
      </c>
      <c r="I2296" s="8">
        <v>0</v>
      </c>
      <c r="J2296" s="8">
        <v>0</v>
      </c>
      <c r="K2296" s="8">
        <v>3</v>
      </c>
      <c r="L2296" s="8">
        <v>4</v>
      </c>
      <c r="M2296" s="8">
        <v>0</v>
      </c>
      <c r="N2296" s="8">
        <v>3</v>
      </c>
      <c r="O2296" s="8">
        <v>4</v>
      </c>
    </row>
    <row r="2297" spans="3:15" x14ac:dyDescent="0.35">
      <c r="F2297" s="3" t="s">
        <v>11</v>
      </c>
      <c r="G2297" s="8">
        <v>0</v>
      </c>
      <c r="H2297" s="8">
        <v>0</v>
      </c>
      <c r="I2297" s="8">
        <v>0</v>
      </c>
      <c r="J2297" s="8">
        <v>0</v>
      </c>
      <c r="K2297" s="8">
        <v>0</v>
      </c>
      <c r="L2297" s="8">
        <v>0</v>
      </c>
      <c r="M2297" s="8">
        <v>0</v>
      </c>
      <c r="N2297" s="8">
        <v>0</v>
      </c>
      <c r="O2297" s="8">
        <v>0</v>
      </c>
    </row>
    <row r="2298" spans="3:15" x14ac:dyDescent="0.35">
      <c r="C2298" s="3" t="s">
        <v>3</v>
      </c>
      <c r="D2298" s="3" t="s">
        <v>8</v>
      </c>
      <c r="E2298" s="3" t="s">
        <v>9</v>
      </c>
      <c r="F2298" s="3" t="s">
        <v>10</v>
      </c>
      <c r="G2298" s="8">
        <v>820</v>
      </c>
      <c r="H2298" s="8">
        <v>9</v>
      </c>
      <c r="I2298" s="8">
        <v>829</v>
      </c>
      <c r="J2298" s="8">
        <v>692</v>
      </c>
      <c r="K2298" s="8">
        <v>5</v>
      </c>
      <c r="L2298" s="8">
        <v>699</v>
      </c>
      <c r="M2298" s="8">
        <v>1508</v>
      </c>
      <c r="N2298" s="8">
        <v>20</v>
      </c>
      <c r="O2298" s="8">
        <v>1528</v>
      </c>
    </row>
    <row r="2299" spans="3:15" x14ac:dyDescent="0.35">
      <c r="F2299" s="3" t="s">
        <v>11</v>
      </c>
      <c r="G2299" s="8">
        <v>15</v>
      </c>
      <c r="H2299" s="8">
        <v>11</v>
      </c>
      <c r="I2299" s="8">
        <v>31</v>
      </c>
      <c r="J2299" s="8">
        <v>15</v>
      </c>
      <c r="K2299" s="8">
        <v>10</v>
      </c>
      <c r="L2299" s="8">
        <v>26</v>
      </c>
      <c r="M2299" s="8">
        <v>29</v>
      </c>
      <c r="N2299" s="8">
        <v>27</v>
      </c>
      <c r="O2299" s="8">
        <v>53</v>
      </c>
    </row>
    <row r="2300" spans="3:15" x14ac:dyDescent="0.35">
      <c r="E2300" s="3" t="s">
        <v>12</v>
      </c>
      <c r="F2300" s="3" t="s">
        <v>10</v>
      </c>
      <c r="G2300" s="8">
        <v>159</v>
      </c>
      <c r="H2300" s="8">
        <v>8</v>
      </c>
      <c r="I2300" s="8">
        <v>166</v>
      </c>
      <c r="J2300" s="8">
        <v>219</v>
      </c>
      <c r="K2300" s="8">
        <v>5</v>
      </c>
      <c r="L2300" s="8">
        <v>228</v>
      </c>
      <c r="M2300" s="8">
        <v>377</v>
      </c>
      <c r="N2300" s="8">
        <v>16</v>
      </c>
      <c r="O2300" s="8">
        <v>396</v>
      </c>
    </row>
    <row r="2301" spans="3:15" x14ac:dyDescent="0.35">
      <c r="F2301" s="3" t="s">
        <v>11</v>
      </c>
      <c r="G2301" s="8">
        <v>10</v>
      </c>
      <c r="H2301" s="8">
        <v>50</v>
      </c>
      <c r="I2301" s="8">
        <v>58</v>
      </c>
      <c r="J2301" s="8">
        <v>3</v>
      </c>
      <c r="K2301" s="8">
        <v>31</v>
      </c>
      <c r="L2301" s="8">
        <v>35</v>
      </c>
      <c r="M2301" s="8">
        <v>11</v>
      </c>
      <c r="N2301" s="8">
        <v>82</v>
      </c>
      <c r="O2301" s="8">
        <v>98</v>
      </c>
    </row>
    <row r="2302" spans="3:15" x14ac:dyDescent="0.35">
      <c r="D2302" s="3" t="s">
        <v>13</v>
      </c>
      <c r="E2302" s="3" t="s">
        <v>9</v>
      </c>
      <c r="F2302" s="3" t="s">
        <v>10</v>
      </c>
      <c r="G2302" s="8">
        <v>570</v>
      </c>
      <c r="H2302" s="8">
        <v>679</v>
      </c>
      <c r="I2302" s="8">
        <v>1251</v>
      </c>
      <c r="J2302" s="8">
        <v>596</v>
      </c>
      <c r="K2302" s="8">
        <v>692</v>
      </c>
      <c r="L2302" s="8">
        <v>1290</v>
      </c>
      <c r="M2302" s="8">
        <v>1168</v>
      </c>
      <c r="N2302" s="8">
        <v>1374</v>
      </c>
      <c r="O2302" s="8">
        <v>2543</v>
      </c>
    </row>
    <row r="2303" spans="3:15" x14ac:dyDescent="0.35">
      <c r="F2303" s="3" t="s">
        <v>11</v>
      </c>
      <c r="G2303" s="8">
        <v>34</v>
      </c>
      <c r="H2303" s="8">
        <v>180</v>
      </c>
      <c r="I2303" s="8">
        <v>213</v>
      </c>
      <c r="J2303" s="8">
        <v>25</v>
      </c>
      <c r="K2303" s="8">
        <v>144</v>
      </c>
      <c r="L2303" s="8">
        <v>163</v>
      </c>
      <c r="M2303" s="8">
        <v>57</v>
      </c>
      <c r="N2303" s="8">
        <v>316</v>
      </c>
      <c r="O2303" s="8">
        <v>377</v>
      </c>
    </row>
    <row r="2304" spans="3:15" x14ac:dyDescent="0.35">
      <c r="E2304" s="3" t="s">
        <v>12</v>
      </c>
      <c r="F2304" s="3" t="s">
        <v>10</v>
      </c>
      <c r="G2304" s="8">
        <v>416</v>
      </c>
      <c r="H2304" s="8">
        <v>1393</v>
      </c>
      <c r="I2304" s="8">
        <v>1811</v>
      </c>
      <c r="J2304" s="8">
        <v>600</v>
      </c>
      <c r="K2304" s="8">
        <v>1735</v>
      </c>
      <c r="L2304" s="8">
        <v>2332</v>
      </c>
      <c r="M2304" s="8">
        <v>1010</v>
      </c>
      <c r="N2304" s="8">
        <v>3127</v>
      </c>
      <c r="O2304" s="8">
        <v>4146</v>
      </c>
    </row>
    <row r="2305" spans="2:35" x14ac:dyDescent="0.35">
      <c r="F2305" s="3" t="s">
        <v>11</v>
      </c>
      <c r="G2305" s="8">
        <v>72</v>
      </c>
      <c r="H2305" s="8">
        <v>1188</v>
      </c>
      <c r="I2305" s="8">
        <v>1261</v>
      </c>
      <c r="J2305" s="8">
        <v>62</v>
      </c>
      <c r="K2305" s="8">
        <v>1496</v>
      </c>
      <c r="L2305" s="8">
        <v>1562</v>
      </c>
      <c r="M2305" s="8">
        <v>137</v>
      </c>
      <c r="N2305" s="8">
        <v>2678</v>
      </c>
      <c r="O2305" s="8">
        <v>2820</v>
      </c>
    </row>
    <row r="2306" spans="2:35" x14ac:dyDescent="0.35">
      <c r="D2306" s="3" t="s">
        <v>3</v>
      </c>
      <c r="E2306" s="3" t="s">
        <v>9</v>
      </c>
      <c r="F2306" s="3" t="s">
        <v>10</v>
      </c>
      <c r="G2306" s="8">
        <v>1390</v>
      </c>
      <c r="H2306" s="8">
        <v>691</v>
      </c>
      <c r="I2306" s="8">
        <v>2079</v>
      </c>
      <c r="J2306" s="8">
        <v>1286</v>
      </c>
      <c r="K2306" s="8">
        <v>703</v>
      </c>
      <c r="L2306" s="8">
        <v>1989</v>
      </c>
      <c r="M2306" s="8">
        <v>2677</v>
      </c>
      <c r="N2306" s="8">
        <v>1394</v>
      </c>
      <c r="O2306" s="8">
        <v>4073</v>
      </c>
    </row>
    <row r="2307" spans="2:35" x14ac:dyDescent="0.35">
      <c r="F2307" s="3" t="s">
        <v>11</v>
      </c>
      <c r="G2307" s="8">
        <v>52</v>
      </c>
      <c r="H2307" s="8">
        <v>196</v>
      </c>
      <c r="I2307" s="8">
        <v>241</v>
      </c>
      <c r="J2307" s="8">
        <v>35</v>
      </c>
      <c r="K2307" s="8">
        <v>149</v>
      </c>
      <c r="L2307" s="8">
        <v>190</v>
      </c>
      <c r="M2307" s="8">
        <v>83</v>
      </c>
      <c r="N2307" s="8">
        <v>342</v>
      </c>
      <c r="O2307" s="8">
        <v>429</v>
      </c>
    </row>
    <row r="2308" spans="2:35" x14ac:dyDescent="0.35">
      <c r="E2308" s="3" t="s">
        <v>12</v>
      </c>
      <c r="F2308" s="3" t="s">
        <v>10</v>
      </c>
      <c r="G2308" s="8">
        <v>575</v>
      </c>
      <c r="H2308" s="8">
        <v>1407</v>
      </c>
      <c r="I2308" s="8">
        <v>1977</v>
      </c>
      <c r="J2308" s="8">
        <v>818</v>
      </c>
      <c r="K2308" s="8">
        <v>1743</v>
      </c>
      <c r="L2308" s="8">
        <v>2561</v>
      </c>
      <c r="M2308" s="8">
        <v>1390</v>
      </c>
      <c r="N2308" s="8">
        <v>3147</v>
      </c>
      <c r="O2308" s="8">
        <v>4541</v>
      </c>
    </row>
    <row r="2309" spans="2:35" x14ac:dyDescent="0.35">
      <c r="F2309" s="3" t="s">
        <v>11</v>
      </c>
      <c r="G2309" s="8">
        <v>85</v>
      </c>
      <c r="H2309" s="8">
        <v>1235</v>
      </c>
      <c r="I2309" s="8">
        <v>1317</v>
      </c>
      <c r="J2309" s="8">
        <v>70</v>
      </c>
      <c r="K2309" s="8">
        <v>1524</v>
      </c>
      <c r="L2309" s="8">
        <v>1600</v>
      </c>
      <c r="M2309" s="8">
        <v>154</v>
      </c>
      <c r="N2309" s="8">
        <v>2761</v>
      </c>
      <c r="O2309" s="8">
        <v>2917</v>
      </c>
    </row>
    <row r="2310" spans="2:35" x14ac:dyDescent="0.35">
      <c r="B2310" s="3" t="s">
        <v>78</v>
      </c>
      <c r="C2310" s="3" t="s">
        <v>7</v>
      </c>
      <c r="D2310" s="3" t="s">
        <v>8</v>
      </c>
      <c r="E2310" s="3" t="s">
        <v>9</v>
      </c>
      <c r="F2310" s="3" t="s">
        <v>10</v>
      </c>
      <c r="G2310" s="8">
        <v>63</v>
      </c>
      <c r="H2310" s="8">
        <v>0</v>
      </c>
      <c r="I2310" s="8">
        <v>63</v>
      </c>
      <c r="J2310" s="8">
        <v>58</v>
      </c>
      <c r="K2310" s="8">
        <v>0</v>
      </c>
      <c r="L2310" s="8">
        <v>58</v>
      </c>
      <c r="M2310" s="8">
        <v>120</v>
      </c>
      <c r="N2310" s="8">
        <v>0</v>
      </c>
      <c r="O2310" s="8">
        <v>120</v>
      </c>
      <c r="P2310" s="5" t="str">
        <f>B2310</f>
        <v>Strathbogie (S)</v>
      </c>
      <c r="Q2310" s="13">
        <f>I2342/SUM(I2342:I2345)*100</f>
        <v>21.184510250569478</v>
      </c>
      <c r="R2310" s="13">
        <f>L2342/SUM(L2342:L2345)*100</f>
        <v>26.07449856733524</v>
      </c>
      <c r="S2310" s="13">
        <f>L2330/SUM(L2330:L2333)*100</f>
        <v>0</v>
      </c>
      <c r="T2310" s="13">
        <f>L2318/SUM(L2318:L2321)*100</f>
        <v>27.129337539432175</v>
      </c>
      <c r="U2310" s="13">
        <f>O2334/SUM(O2334:O2337)*100</f>
        <v>41.666666666666671</v>
      </c>
      <c r="V2310" s="13">
        <f>O2338/SUM(O2338:O2341)*100</f>
        <v>12.896825396825399</v>
      </c>
      <c r="W2310" s="13">
        <f>M2342/SUM(M2342:M2345)*100</f>
        <v>38.584474885844749</v>
      </c>
      <c r="X2310" s="13">
        <f>N2342/SUM(N2342:N2345)*100</f>
        <v>4.4117647058823533</v>
      </c>
      <c r="Y2310" s="13">
        <f>O2342/SUM(O2342:O2345)*100</f>
        <v>23.312101910828027</v>
      </c>
      <c r="AA2310" s="13">
        <f>I2342</f>
        <v>93</v>
      </c>
      <c r="AB2310" s="13">
        <f>L2342</f>
        <v>91</v>
      </c>
      <c r="AC2310" s="13">
        <f>L2330</f>
        <v>0</v>
      </c>
      <c r="AD2310" s="13">
        <f>L2318</f>
        <v>86</v>
      </c>
      <c r="AE2310" s="13">
        <f>O2334</f>
        <v>120</v>
      </c>
      <c r="AF2310" s="13">
        <f>O2338</f>
        <v>65</v>
      </c>
      <c r="AG2310" s="13">
        <f>M2342</f>
        <v>169</v>
      </c>
      <c r="AH2310" s="13">
        <f>N2342</f>
        <v>15</v>
      </c>
      <c r="AI2310" s="13">
        <f>O2342</f>
        <v>183</v>
      </c>
    </row>
    <row r="2311" spans="2:35" x14ac:dyDescent="0.35">
      <c r="F2311" s="3" t="s">
        <v>11</v>
      </c>
      <c r="G2311" s="8">
        <v>14</v>
      </c>
      <c r="H2311" s="8">
        <v>12</v>
      </c>
      <c r="I2311" s="8">
        <v>19</v>
      </c>
      <c r="J2311" s="8">
        <v>4</v>
      </c>
      <c r="K2311" s="8">
        <v>0</v>
      </c>
      <c r="L2311" s="8">
        <v>4</v>
      </c>
      <c r="M2311" s="8">
        <v>16</v>
      </c>
      <c r="N2311" s="8">
        <v>11</v>
      </c>
      <c r="O2311" s="8">
        <v>28</v>
      </c>
    </row>
    <row r="2312" spans="2:35" x14ac:dyDescent="0.35">
      <c r="E2312" s="3" t="s">
        <v>12</v>
      </c>
      <c r="F2312" s="3" t="s">
        <v>10</v>
      </c>
      <c r="G2312" s="8">
        <v>49</v>
      </c>
      <c r="H2312" s="8">
        <v>0</v>
      </c>
      <c r="I2312" s="8">
        <v>43</v>
      </c>
      <c r="J2312" s="8">
        <v>39</v>
      </c>
      <c r="K2312" s="8">
        <v>0</v>
      </c>
      <c r="L2312" s="8">
        <v>40</v>
      </c>
      <c r="M2312" s="8">
        <v>87</v>
      </c>
      <c r="N2312" s="8">
        <v>5</v>
      </c>
      <c r="O2312" s="8">
        <v>88</v>
      </c>
    </row>
    <row r="2313" spans="2:35" x14ac:dyDescent="0.35">
      <c r="F2313" s="3" t="s">
        <v>11</v>
      </c>
      <c r="G2313" s="8">
        <v>19</v>
      </c>
      <c r="H2313" s="8">
        <v>27</v>
      </c>
      <c r="I2313" s="8">
        <v>38</v>
      </c>
      <c r="J2313" s="8">
        <v>5</v>
      </c>
      <c r="K2313" s="8">
        <v>5</v>
      </c>
      <c r="L2313" s="8">
        <v>5</v>
      </c>
      <c r="M2313" s="8">
        <v>19</v>
      </c>
      <c r="N2313" s="8">
        <v>29</v>
      </c>
      <c r="O2313" s="8">
        <v>49</v>
      </c>
    </row>
    <row r="2314" spans="2:35" x14ac:dyDescent="0.35">
      <c r="D2314" s="3" t="s">
        <v>13</v>
      </c>
      <c r="E2314" s="3" t="s">
        <v>9</v>
      </c>
      <c r="F2314" s="3" t="s">
        <v>10</v>
      </c>
      <c r="G2314" s="8">
        <v>22</v>
      </c>
      <c r="H2314" s="8">
        <v>12</v>
      </c>
      <c r="I2314" s="8">
        <v>30</v>
      </c>
      <c r="J2314" s="8">
        <v>24</v>
      </c>
      <c r="K2314" s="8">
        <v>5</v>
      </c>
      <c r="L2314" s="8">
        <v>28</v>
      </c>
      <c r="M2314" s="8">
        <v>47</v>
      </c>
      <c r="N2314" s="8">
        <v>16</v>
      </c>
      <c r="O2314" s="8">
        <v>65</v>
      </c>
    </row>
    <row r="2315" spans="2:35" x14ac:dyDescent="0.35">
      <c r="F2315" s="3" t="s">
        <v>11</v>
      </c>
      <c r="G2315" s="8">
        <v>4</v>
      </c>
      <c r="H2315" s="8">
        <v>15</v>
      </c>
      <c r="I2315" s="8">
        <v>19</v>
      </c>
      <c r="J2315" s="8">
        <v>8</v>
      </c>
      <c r="K2315" s="8">
        <v>9</v>
      </c>
      <c r="L2315" s="8">
        <v>18</v>
      </c>
      <c r="M2315" s="8">
        <v>11</v>
      </c>
      <c r="N2315" s="8">
        <v>26</v>
      </c>
      <c r="O2315" s="8">
        <v>37</v>
      </c>
    </row>
    <row r="2316" spans="2:35" x14ac:dyDescent="0.35">
      <c r="E2316" s="3" t="s">
        <v>12</v>
      </c>
      <c r="F2316" s="3" t="s">
        <v>10</v>
      </c>
      <c r="G2316" s="8">
        <v>30</v>
      </c>
      <c r="H2316" s="8">
        <v>36</v>
      </c>
      <c r="I2316" s="8">
        <v>66</v>
      </c>
      <c r="J2316" s="8">
        <v>36</v>
      </c>
      <c r="K2316" s="8">
        <v>28</v>
      </c>
      <c r="L2316" s="8">
        <v>64</v>
      </c>
      <c r="M2316" s="8">
        <v>65</v>
      </c>
      <c r="N2316" s="8">
        <v>58</v>
      </c>
      <c r="O2316" s="8">
        <v>126</v>
      </c>
    </row>
    <row r="2317" spans="2:35" x14ac:dyDescent="0.35">
      <c r="F2317" s="3" t="s">
        <v>11</v>
      </c>
      <c r="G2317" s="8">
        <v>38</v>
      </c>
      <c r="H2317" s="8">
        <v>110</v>
      </c>
      <c r="I2317" s="8">
        <v>145</v>
      </c>
      <c r="J2317" s="8">
        <v>29</v>
      </c>
      <c r="K2317" s="8">
        <v>73</v>
      </c>
      <c r="L2317" s="8">
        <v>107</v>
      </c>
      <c r="M2317" s="8">
        <v>74</v>
      </c>
      <c r="N2317" s="8">
        <v>183</v>
      </c>
      <c r="O2317" s="8">
        <v>249</v>
      </c>
    </row>
    <row r="2318" spans="2:35" x14ac:dyDescent="0.35">
      <c r="D2318" s="3" t="s">
        <v>3</v>
      </c>
      <c r="E2318" s="3" t="s">
        <v>9</v>
      </c>
      <c r="F2318" s="3" t="s">
        <v>10</v>
      </c>
      <c r="G2318" s="8">
        <v>86</v>
      </c>
      <c r="H2318" s="8">
        <v>12</v>
      </c>
      <c r="I2318" s="8">
        <v>93</v>
      </c>
      <c r="J2318" s="8">
        <v>83</v>
      </c>
      <c r="K2318" s="8">
        <v>5</v>
      </c>
      <c r="L2318" s="8">
        <v>86</v>
      </c>
      <c r="M2318" s="8">
        <v>170</v>
      </c>
      <c r="N2318" s="8">
        <v>16</v>
      </c>
      <c r="O2318" s="8">
        <v>187</v>
      </c>
    </row>
    <row r="2319" spans="2:35" x14ac:dyDescent="0.35">
      <c r="F2319" s="3" t="s">
        <v>11</v>
      </c>
      <c r="G2319" s="8">
        <v>20</v>
      </c>
      <c r="H2319" s="8">
        <v>25</v>
      </c>
      <c r="I2319" s="8">
        <v>44</v>
      </c>
      <c r="J2319" s="8">
        <v>12</v>
      </c>
      <c r="K2319" s="8">
        <v>8</v>
      </c>
      <c r="L2319" s="8">
        <v>17</v>
      </c>
      <c r="M2319" s="8">
        <v>28</v>
      </c>
      <c r="N2319" s="8">
        <v>34</v>
      </c>
      <c r="O2319" s="8">
        <v>63</v>
      </c>
    </row>
    <row r="2320" spans="2:35" x14ac:dyDescent="0.35">
      <c r="E2320" s="3" t="s">
        <v>12</v>
      </c>
      <c r="F2320" s="3" t="s">
        <v>10</v>
      </c>
      <c r="G2320" s="8">
        <v>73</v>
      </c>
      <c r="H2320" s="8">
        <v>33</v>
      </c>
      <c r="I2320" s="8">
        <v>112</v>
      </c>
      <c r="J2320" s="8">
        <v>79</v>
      </c>
      <c r="K2320" s="8">
        <v>29</v>
      </c>
      <c r="L2320" s="8">
        <v>102</v>
      </c>
      <c r="M2320" s="8">
        <v>151</v>
      </c>
      <c r="N2320" s="8">
        <v>65</v>
      </c>
      <c r="O2320" s="8">
        <v>212</v>
      </c>
    </row>
    <row r="2321" spans="3:15" x14ac:dyDescent="0.35">
      <c r="F2321" s="3" t="s">
        <v>11</v>
      </c>
      <c r="G2321" s="8">
        <v>57</v>
      </c>
      <c r="H2321" s="8">
        <v>131</v>
      </c>
      <c r="I2321" s="8">
        <v>190</v>
      </c>
      <c r="J2321" s="8">
        <v>32</v>
      </c>
      <c r="K2321" s="8">
        <v>75</v>
      </c>
      <c r="L2321" s="8">
        <v>112</v>
      </c>
      <c r="M2321" s="8">
        <v>90</v>
      </c>
      <c r="N2321" s="8">
        <v>213</v>
      </c>
      <c r="O2321" s="8">
        <v>305</v>
      </c>
    </row>
    <row r="2322" spans="3:15" x14ac:dyDescent="0.35">
      <c r="C2322" s="3" t="s">
        <v>14</v>
      </c>
      <c r="D2322" s="3" t="s">
        <v>8</v>
      </c>
      <c r="E2322" s="3" t="s">
        <v>9</v>
      </c>
      <c r="F2322" s="3" t="s">
        <v>10</v>
      </c>
      <c r="G2322" s="8">
        <v>0</v>
      </c>
      <c r="H2322" s="8">
        <v>0</v>
      </c>
      <c r="I2322" s="8">
        <v>0</v>
      </c>
      <c r="J2322" s="8">
        <v>0</v>
      </c>
      <c r="K2322" s="8">
        <v>0</v>
      </c>
      <c r="L2322" s="8">
        <v>0</v>
      </c>
      <c r="M2322" s="8">
        <v>0</v>
      </c>
      <c r="N2322" s="8">
        <v>0</v>
      </c>
      <c r="O2322" s="8">
        <v>0</v>
      </c>
    </row>
    <row r="2323" spans="3:15" x14ac:dyDescent="0.35">
      <c r="F2323" s="3" t="s">
        <v>11</v>
      </c>
      <c r="G2323" s="8">
        <v>0</v>
      </c>
      <c r="H2323" s="8">
        <v>0</v>
      </c>
      <c r="I2323" s="8">
        <v>0</v>
      </c>
      <c r="J2323" s="8">
        <v>0</v>
      </c>
      <c r="K2323" s="8">
        <v>0</v>
      </c>
      <c r="L2323" s="8">
        <v>0</v>
      </c>
      <c r="M2323" s="8">
        <v>0</v>
      </c>
      <c r="N2323" s="8">
        <v>0</v>
      </c>
      <c r="O2323" s="8">
        <v>0</v>
      </c>
    </row>
    <row r="2324" spans="3:15" x14ac:dyDescent="0.35">
      <c r="E2324" s="3" t="s">
        <v>12</v>
      </c>
      <c r="F2324" s="3" t="s">
        <v>10</v>
      </c>
      <c r="G2324" s="8">
        <v>0</v>
      </c>
      <c r="H2324" s="8">
        <v>0</v>
      </c>
      <c r="I2324" s="8">
        <v>0</v>
      </c>
      <c r="J2324" s="8">
        <v>0</v>
      </c>
      <c r="K2324" s="8">
        <v>0</v>
      </c>
      <c r="L2324" s="8">
        <v>0</v>
      </c>
      <c r="M2324" s="8">
        <v>0</v>
      </c>
      <c r="N2324" s="8">
        <v>0</v>
      </c>
      <c r="O2324" s="8">
        <v>0</v>
      </c>
    </row>
    <row r="2325" spans="3:15" x14ac:dyDescent="0.35">
      <c r="F2325" s="3" t="s">
        <v>11</v>
      </c>
      <c r="G2325" s="8">
        <v>0</v>
      </c>
      <c r="H2325" s="8">
        <v>0</v>
      </c>
      <c r="I2325" s="8">
        <v>0</v>
      </c>
      <c r="J2325" s="8">
        <v>0</v>
      </c>
      <c r="K2325" s="8">
        <v>0</v>
      </c>
      <c r="L2325" s="8">
        <v>0</v>
      </c>
      <c r="M2325" s="8">
        <v>0</v>
      </c>
      <c r="N2325" s="8">
        <v>0</v>
      </c>
      <c r="O2325" s="8">
        <v>0</v>
      </c>
    </row>
    <row r="2326" spans="3:15" x14ac:dyDescent="0.35">
      <c r="D2326" s="3" t="s">
        <v>13</v>
      </c>
      <c r="E2326" s="3" t="s">
        <v>9</v>
      </c>
      <c r="F2326" s="3" t="s">
        <v>10</v>
      </c>
      <c r="G2326" s="8">
        <v>0</v>
      </c>
      <c r="H2326" s="8">
        <v>0</v>
      </c>
      <c r="I2326" s="8">
        <v>0</v>
      </c>
      <c r="J2326" s="8">
        <v>0</v>
      </c>
      <c r="K2326" s="8">
        <v>0</v>
      </c>
      <c r="L2326" s="8">
        <v>0</v>
      </c>
      <c r="M2326" s="8">
        <v>0</v>
      </c>
      <c r="N2326" s="8">
        <v>0</v>
      </c>
      <c r="O2326" s="8">
        <v>0</v>
      </c>
    </row>
    <row r="2327" spans="3:15" x14ac:dyDescent="0.35">
      <c r="F2327" s="3" t="s">
        <v>11</v>
      </c>
      <c r="G2327" s="8">
        <v>0</v>
      </c>
      <c r="H2327" s="8">
        <v>0</v>
      </c>
      <c r="I2327" s="8">
        <v>0</v>
      </c>
      <c r="J2327" s="8">
        <v>0</v>
      </c>
      <c r="K2327" s="8">
        <v>10</v>
      </c>
      <c r="L2327" s="8">
        <v>11</v>
      </c>
      <c r="M2327" s="8">
        <v>0</v>
      </c>
      <c r="N2327" s="8">
        <v>10</v>
      </c>
      <c r="O2327" s="8">
        <v>11</v>
      </c>
    </row>
    <row r="2328" spans="3:15" x14ac:dyDescent="0.35">
      <c r="E2328" s="3" t="s">
        <v>12</v>
      </c>
      <c r="F2328" s="3" t="s">
        <v>10</v>
      </c>
      <c r="G2328" s="8">
        <v>0</v>
      </c>
      <c r="H2328" s="8">
        <v>0</v>
      </c>
      <c r="I2328" s="8">
        <v>0</v>
      </c>
      <c r="J2328" s="8">
        <v>0</v>
      </c>
      <c r="K2328" s="8">
        <v>0</v>
      </c>
      <c r="L2328" s="8">
        <v>0</v>
      </c>
      <c r="M2328" s="8">
        <v>0</v>
      </c>
      <c r="N2328" s="8">
        <v>0</v>
      </c>
      <c r="O2328" s="8">
        <v>0</v>
      </c>
    </row>
    <row r="2329" spans="3:15" x14ac:dyDescent="0.35">
      <c r="F2329" s="3" t="s">
        <v>11</v>
      </c>
      <c r="G2329" s="8">
        <v>0</v>
      </c>
      <c r="H2329" s="8">
        <v>0</v>
      </c>
      <c r="I2329" s="8">
        <v>0</v>
      </c>
      <c r="J2329" s="8">
        <v>0</v>
      </c>
      <c r="K2329" s="8">
        <v>3</v>
      </c>
      <c r="L2329" s="8">
        <v>3</v>
      </c>
      <c r="M2329" s="8">
        <v>0</v>
      </c>
      <c r="N2329" s="8">
        <v>3</v>
      </c>
      <c r="O2329" s="8">
        <v>3</v>
      </c>
    </row>
    <row r="2330" spans="3:15" x14ac:dyDescent="0.35">
      <c r="D2330" s="3" t="s">
        <v>3</v>
      </c>
      <c r="E2330" s="3" t="s">
        <v>9</v>
      </c>
      <c r="F2330" s="3" t="s">
        <v>10</v>
      </c>
      <c r="G2330" s="8">
        <v>0</v>
      </c>
      <c r="H2330" s="8">
        <v>0</v>
      </c>
      <c r="I2330" s="8">
        <v>0</v>
      </c>
      <c r="J2330" s="8">
        <v>0</v>
      </c>
      <c r="K2330" s="8">
        <v>0</v>
      </c>
      <c r="L2330" s="8">
        <v>0</v>
      </c>
      <c r="M2330" s="8">
        <v>0</v>
      </c>
      <c r="N2330" s="8">
        <v>0</v>
      </c>
      <c r="O2330" s="8">
        <v>0</v>
      </c>
    </row>
    <row r="2331" spans="3:15" x14ac:dyDescent="0.35">
      <c r="F2331" s="3" t="s">
        <v>11</v>
      </c>
      <c r="G2331" s="8">
        <v>0</v>
      </c>
      <c r="H2331" s="8">
        <v>0</v>
      </c>
      <c r="I2331" s="8">
        <v>0</v>
      </c>
      <c r="J2331" s="8">
        <v>0</v>
      </c>
      <c r="K2331" s="8">
        <v>15</v>
      </c>
      <c r="L2331" s="8">
        <v>15</v>
      </c>
      <c r="M2331" s="8">
        <v>0</v>
      </c>
      <c r="N2331" s="8">
        <v>15</v>
      </c>
      <c r="O2331" s="8">
        <v>15</v>
      </c>
    </row>
    <row r="2332" spans="3:15" x14ac:dyDescent="0.35">
      <c r="E2332" s="3" t="s">
        <v>12</v>
      </c>
      <c r="F2332" s="3" t="s">
        <v>10</v>
      </c>
      <c r="G2332" s="8">
        <v>0</v>
      </c>
      <c r="H2332" s="8">
        <v>0</v>
      </c>
      <c r="I2332" s="8">
        <v>0</v>
      </c>
      <c r="J2332" s="8">
        <v>0</v>
      </c>
      <c r="K2332" s="8">
        <v>0</v>
      </c>
      <c r="L2332" s="8">
        <v>0</v>
      </c>
      <c r="M2332" s="8">
        <v>0</v>
      </c>
      <c r="N2332" s="8">
        <v>0</v>
      </c>
      <c r="O2332" s="8">
        <v>0</v>
      </c>
    </row>
    <row r="2333" spans="3:15" x14ac:dyDescent="0.35">
      <c r="F2333" s="3" t="s">
        <v>11</v>
      </c>
      <c r="G2333" s="8">
        <v>0</v>
      </c>
      <c r="H2333" s="8">
        <v>0</v>
      </c>
      <c r="I2333" s="8">
        <v>0</v>
      </c>
      <c r="J2333" s="8">
        <v>0</v>
      </c>
      <c r="K2333" s="8">
        <v>4</v>
      </c>
      <c r="L2333" s="8">
        <v>4</v>
      </c>
      <c r="M2333" s="8">
        <v>0</v>
      </c>
      <c r="N2333" s="8">
        <v>4</v>
      </c>
      <c r="O2333" s="8">
        <v>4</v>
      </c>
    </row>
    <row r="2334" spans="3:15" x14ac:dyDescent="0.35">
      <c r="C2334" s="3" t="s">
        <v>3</v>
      </c>
      <c r="D2334" s="3" t="s">
        <v>8</v>
      </c>
      <c r="E2334" s="3" t="s">
        <v>9</v>
      </c>
      <c r="F2334" s="3" t="s">
        <v>10</v>
      </c>
      <c r="G2334" s="8">
        <v>63</v>
      </c>
      <c r="H2334" s="8">
        <v>0</v>
      </c>
      <c r="I2334" s="8">
        <v>63</v>
      </c>
      <c r="J2334" s="8">
        <v>58</v>
      </c>
      <c r="K2334" s="8">
        <v>0</v>
      </c>
      <c r="L2334" s="8">
        <v>58</v>
      </c>
      <c r="M2334" s="8">
        <v>120</v>
      </c>
      <c r="N2334" s="8">
        <v>0</v>
      </c>
      <c r="O2334" s="8">
        <v>120</v>
      </c>
    </row>
    <row r="2335" spans="3:15" x14ac:dyDescent="0.35">
      <c r="F2335" s="3" t="s">
        <v>11</v>
      </c>
      <c r="G2335" s="8">
        <v>14</v>
      </c>
      <c r="H2335" s="8">
        <v>12</v>
      </c>
      <c r="I2335" s="8">
        <v>19</v>
      </c>
      <c r="J2335" s="8">
        <v>4</v>
      </c>
      <c r="K2335" s="8">
        <v>5</v>
      </c>
      <c r="L2335" s="8">
        <v>7</v>
      </c>
      <c r="M2335" s="8">
        <v>16</v>
      </c>
      <c r="N2335" s="8">
        <v>17</v>
      </c>
      <c r="O2335" s="8">
        <v>29</v>
      </c>
    </row>
    <row r="2336" spans="3:15" x14ac:dyDescent="0.35">
      <c r="E2336" s="3" t="s">
        <v>12</v>
      </c>
      <c r="F2336" s="3" t="s">
        <v>10</v>
      </c>
      <c r="G2336" s="8">
        <v>49</v>
      </c>
      <c r="H2336" s="8">
        <v>0</v>
      </c>
      <c r="I2336" s="8">
        <v>43</v>
      </c>
      <c r="J2336" s="8">
        <v>39</v>
      </c>
      <c r="K2336" s="8">
        <v>0</v>
      </c>
      <c r="L2336" s="8">
        <v>40</v>
      </c>
      <c r="M2336" s="8">
        <v>87</v>
      </c>
      <c r="N2336" s="8">
        <v>5</v>
      </c>
      <c r="O2336" s="8">
        <v>88</v>
      </c>
    </row>
    <row r="2337" spans="2:35" x14ac:dyDescent="0.35">
      <c r="F2337" s="3" t="s">
        <v>11</v>
      </c>
      <c r="G2337" s="8">
        <v>19</v>
      </c>
      <c r="H2337" s="8">
        <v>27</v>
      </c>
      <c r="I2337" s="8">
        <v>38</v>
      </c>
      <c r="J2337" s="8">
        <v>5</v>
      </c>
      <c r="K2337" s="8">
        <v>3</v>
      </c>
      <c r="L2337" s="8">
        <v>9</v>
      </c>
      <c r="M2337" s="8">
        <v>19</v>
      </c>
      <c r="N2337" s="8">
        <v>30</v>
      </c>
      <c r="O2337" s="8">
        <v>51</v>
      </c>
    </row>
    <row r="2338" spans="2:35" x14ac:dyDescent="0.35">
      <c r="D2338" s="3" t="s">
        <v>13</v>
      </c>
      <c r="E2338" s="3" t="s">
        <v>9</v>
      </c>
      <c r="F2338" s="3" t="s">
        <v>10</v>
      </c>
      <c r="G2338" s="8">
        <v>22</v>
      </c>
      <c r="H2338" s="8">
        <v>12</v>
      </c>
      <c r="I2338" s="8">
        <v>30</v>
      </c>
      <c r="J2338" s="8">
        <v>25</v>
      </c>
      <c r="K2338" s="8">
        <v>3</v>
      </c>
      <c r="L2338" s="8">
        <v>34</v>
      </c>
      <c r="M2338" s="8">
        <v>48</v>
      </c>
      <c r="N2338" s="8">
        <v>15</v>
      </c>
      <c r="O2338" s="8">
        <v>65</v>
      </c>
    </row>
    <row r="2339" spans="2:35" x14ac:dyDescent="0.35">
      <c r="F2339" s="3" t="s">
        <v>11</v>
      </c>
      <c r="G2339" s="8">
        <v>4</v>
      </c>
      <c r="H2339" s="8">
        <v>15</v>
      </c>
      <c r="I2339" s="8">
        <v>19</v>
      </c>
      <c r="J2339" s="8">
        <v>5</v>
      </c>
      <c r="K2339" s="8">
        <v>17</v>
      </c>
      <c r="L2339" s="8">
        <v>26</v>
      </c>
      <c r="M2339" s="8">
        <v>15</v>
      </c>
      <c r="N2339" s="8">
        <v>32</v>
      </c>
      <c r="O2339" s="8">
        <v>51</v>
      </c>
    </row>
    <row r="2340" spans="2:35" x14ac:dyDescent="0.35">
      <c r="E2340" s="3" t="s">
        <v>12</v>
      </c>
      <c r="F2340" s="3" t="s">
        <v>10</v>
      </c>
      <c r="G2340" s="8">
        <v>30</v>
      </c>
      <c r="H2340" s="8">
        <v>36</v>
      </c>
      <c r="I2340" s="8">
        <v>66</v>
      </c>
      <c r="J2340" s="8">
        <v>36</v>
      </c>
      <c r="K2340" s="8">
        <v>27</v>
      </c>
      <c r="L2340" s="8">
        <v>60</v>
      </c>
      <c r="M2340" s="8">
        <v>65</v>
      </c>
      <c r="N2340" s="8">
        <v>62</v>
      </c>
      <c r="O2340" s="8">
        <v>129</v>
      </c>
    </row>
    <row r="2341" spans="2:35" x14ac:dyDescent="0.35">
      <c r="F2341" s="3" t="s">
        <v>11</v>
      </c>
      <c r="G2341" s="8">
        <v>38</v>
      </c>
      <c r="H2341" s="8">
        <v>110</v>
      </c>
      <c r="I2341" s="8">
        <v>145</v>
      </c>
      <c r="J2341" s="8">
        <v>29</v>
      </c>
      <c r="K2341" s="8">
        <v>77</v>
      </c>
      <c r="L2341" s="8">
        <v>107</v>
      </c>
      <c r="M2341" s="8">
        <v>74</v>
      </c>
      <c r="N2341" s="8">
        <v>187</v>
      </c>
      <c r="O2341" s="8">
        <v>259</v>
      </c>
    </row>
    <row r="2342" spans="2:35" x14ac:dyDescent="0.35">
      <c r="D2342" s="3" t="s">
        <v>3</v>
      </c>
      <c r="E2342" s="3" t="s">
        <v>9</v>
      </c>
      <c r="F2342" s="3" t="s">
        <v>10</v>
      </c>
      <c r="G2342" s="8">
        <v>86</v>
      </c>
      <c r="H2342" s="8">
        <v>12</v>
      </c>
      <c r="I2342" s="8">
        <v>93</v>
      </c>
      <c r="J2342" s="8">
        <v>82</v>
      </c>
      <c r="K2342" s="8">
        <v>3</v>
      </c>
      <c r="L2342" s="8">
        <v>91</v>
      </c>
      <c r="M2342" s="8">
        <v>169</v>
      </c>
      <c r="N2342" s="8">
        <v>15</v>
      </c>
      <c r="O2342" s="8">
        <v>183</v>
      </c>
    </row>
    <row r="2343" spans="2:35" x14ac:dyDescent="0.35">
      <c r="F2343" s="3" t="s">
        <v>11</v>
      </c>
      <c r="G2343" s="8">
        <v>20</v>
      </c>
      <c r="H2343" s="8">
        <v>25</v>
      </c>
      <c r="I2343" s="8">
        <v>44</v>
      </c>
      <c r="J2343" s="8">
        <v>11</v>
      </c>
      <c r="K2343" s="8">
        <v>25</v>
      </c>
      <c r="L2343" s="8">
        <v>34</v>
      </c>
      <c r="M2343" s="8">
        <v>28</v>
      </c>
      <c r="N2343" s="8">
        <v>50</v>
      </c>
      <c r="O2343" s="8">
        <v>81</v>
      </c>
    </row>
    <row r="2344" spans="2:35" x14ac:dyDescent="0.35">
      <c r="E2344" s="3" t="s">
        <v>12</v>
      </c>
      <c r="F2344" s="3" t="s">
        <v>10</v>
      </c>
      <c r="G2344" s="8">
        <v>73</v>
      </c>
      <c r="H2344" s="8">
        <v>33</v>
      </c>
      <c r="I2344" s="8">
        <v>112</v>
      </c>
      <c r="J2344" s="8">
        <v>79</v>
      </c>
      <c r="K2344" s="8">
        <v>28</v>
      </c>
      <c r="L2344" s="8">
        <v>105</v>
      </c>
      <c r="M2344" s="8">
        <v>151</v>
      </c>
      <c r="N2344" s="8">
        <v>63</v>
      </c>
      <c r="O2344" s="8">
        <v>216</v>
      </c>
    </row>
    <row r="2345" spans="2:35" x14ac:dyDescent="0.35">
      <c r="F2345" s="3" t="s">
        <v>11</v>
      </c>
      <c r="G2345" s="8">
        <v>57</v>
      </c>
      <c r="H2345" s="8">
        <v>131</v>
      </c>
      <c r="I2345" s="8">
        <v>190</v>
      </c>
      <c r="J2345" s="8">
        <v>32</v>
      </c>
      <c r="K2345" s="8">
        <v>82</v>
      </c>
      <c r="L2345" s="8">
        <v>119</v>
      </c>
      <c r="M2345" s="8">
        <v>90</v>
      </c>
      <c r="N2345" s="8">
        <v>212</v>
      </c>
      <c r="O2345" s="8">
        <v>305</v>
      </c>
    </row>
    <row r="2346" spans="2:35" x14ac:dyDescent="0.35">
      <c r="B2346" s="3" t="s">
        <v>79</v>
      </c>
      <c r="C2346" s="3" t="s">
        <v>7</v>
      </c>
      <c r="D2346" s="3" t="s">
        <v>8</v>
      </c>
      <c r="E2346" s="3" t="s">
        <v>9</v>
      </c>
      <c r="F2346" s="3" t="s">
        <v>10</v>
      </c>
      <c r="G2346" s="8">
        <v>352</v>
      </c>
      <c r="H2346" s="8">
        <v>0</v>
      </c>
      <c r="I2346" s="8">
        <v>352</v>
      </c>
      <c r="J2346" s="8">
        <v>242</v>
      </c>
      <c r="K2346" s="8">
        <v>0</v>
      </c>
      <c r="L2346" s="8">
        <v>242</v>
      </c>
      <c r="M2346" s="8">
        <v>587</v>
      </c>
      <c r="N2346" s="8">
        <v>0</v>
      </c>
      <c r="O2346" s="8">
        <v>587</v>
      </c>
      <c r="P2346" s="5" t="str">
        <f>B2346</f>
        <v>Surf Coast (S)</v>
      </c>
      <c r="Q2346" s="13">
        <f>I2378/SUM(I2378:I2381)*100</f>
        <v>28.746518105849582</v>
      </c>
      <c r="R2346" s="13">
        <f>L2378/SUM(L2378:L2381)*100</f>
        <v>27.013316423589096</v>
      </c>
      <c r="S2346" s="13">
        <f>L2366/SUM(L2366:L2369)*100</f>
        <v>0</v>
      </c>
      <c r="T2346" s="13">
        <f>L2354/SUM(L2354:L2357)*100</f>
        <v>27.27272727272727</v>
      </c>
      <c r="U2346" s="13">
        <f>O2370/SUM(O2370:O2373)*100</f>
        <v>52.177777777777777</v>
      </c>
      <c r="V2346" s="13">
        <f>O2374/SUM(O2374:O2377)*100</f>
        <v>15.620827770360481</v>
      </c>
      <c r="W2346" s="13">
        <f>M2378/SUM(M2378:M2381)*100</f>
        <v>42.245430809399473</v>
      </c>
      <c r="X2346" s="13">
        <f>N2378/SUM(N2378:N2381)*100</f>
        <v>9.1718001368925393</v>
      </c>
      <c r="Y2346" s="13">
        <f>O2378/SUM(O2378:O2381)*100</f>
        <v>27.886323268206038</v>
      </c>
      <c r="AA2346" s="13">
        <f>I2378</f>
        <v>516</v>
      </c>
      <c r="AB2346" s="13">
        <f>L2378</f>
        <v>426</v>
      </c>
      <c r="AC2346" s="13">
        <f>L2366</f>
        <v>0</v>
      </c>
      <c r="AD2346" s="13">
        <f>L2354</f>
        <v>426</v>
      </c>
      <c r="AE2346" s="13">
        <f>O2370</f>
        <v>587</v>
      </c>
      <c r="AF2346" s="13">
        <f>O2374</f>
        <v>351</v>
      </c>
      <c r="AG2346" s="13">
        <f>M2378</f>
        <v>809</v>
      </c>
      <c r="AH2346" s="13">
        <f>N2378</f>
        <v>134</v>
      </c>
      <c r="AI2346" s="13">
        <f>O2378</f>
        <v>942</v>
      </c>
    </row>
    <row r="2347" spans="2:35" x14ac:dyDescent="0.35">
      <c r="F2347" s="3" t="s">
        <v>11</v>
      </c>
      <c r="G2347" s="8">
        <v>28</v>
      </c>
      <c r="H2347" s="8">
        <v>19</v>
      </c>
      <c r="I2347" s="8">
        <v>42</v>
      </c>
      <c r="J2347" s="8">
        <v>10</v>
      </c>
      <c r="K2347" s="8">
        <v>8</v>
      </c>
      <c r="L2347" s="8">
        <v>13</v>
      </c>
      <c r="M2347" s="8">
        <v>34</v>
      </c>
      <c r="N2347" s="8">
        <v>21</v>
      </c>
      <c r="O2347" s="8">
        <v>57</v>
      </c>
    </row>
    <row r="2348" spans="2:35" x14ac:dyDescent="0.35">
      <c r="E2348" s="3" t="s">
        <v>12</v>
      </c>
      <c r="F2348" s="3" t="s">
        <v>10</v>
      </c>
      <c r="G2348" s="8">
        <v>196</v>
      </c>
      <c r="H2348" s="8">
        <v>7</v>
      </c>
      <c r="I2348" s="8">
        <v>195</v>
      </c>
      <c r="J2348" s="8">
        <v>198</v>
      </c>
      <c r="K2348" s="8">
        <v>3</v>
      </c>
      <c r="L2348" s="8">
        <v>202</v>
      </c>
      <c r="M2348" s="8">
        <v>390</v>
      </c>
      <c r="N2348" s="8">
        <v>9</v>
      </c>
      <c r="O2348" s="8">
        <v>401</v>
      </c>
    </row>
    <row r="2349" spans="2:35" x14ac:dyDescent="0.35">
      <c r="F2349" s="3" t="s">
        <v>11</v>
      </c>
      <c r="G2349" s="8">
        <v>19</v>
      </c>
      <c r="H2349" s="8">
        <v>35</v>
      </c>
      <c r="I2349" s="8">
        <v>57</v>
      </c>
      <c r="J2349" s="8">
        <v>6</v>
      </c>
      <c r="K2349" s="8">
        <v>13</v>
      </c>
      <c r="L2349" s="8">
        <v>17</v>
      </c>
      <c r="M2349" s="8">
        <v>26</v>
      </c>
      <c r="N2349" s="8">
        <v>53</v>
      </c>
      <c r="O2349" s="8">
        <v>73</v>
      </c>
    </row>
    <row r="2350" spans="2:35" x14ac:dyDescent="0.35">
      <c r="D2350" s="3" t="s">
        <v>13</v>
      </c>
      <c r="E2350" s="3" t="s">
        <v>9</v>
      </c>
      <c r="F2350" s="3" t="s">
        <v>10</v>
      </c>
      <c r="G2350" s="8">
        <v>108</v>
      </c>
      <c r="H2350" s="8">
        <v>58</v>
      </c>
      <c r="I2350" s="8">
        <v>170</v>
      </c>
      <c r="J2350" s="8">
        <v>113</v>
      </c>
      <c r="K2350" s="8">
        <v>71</v>
      </c>
      <c r="L2350" s="8">
        <v>184</v>
      </c>
      <c r="M2350" s="8">
        <v>221</v>
      </c>
      <c r="N2350" s="8">
        <v>134</v>
      </c>
      <c r="O2350" s="8">
        <v>351</v>
      </c>
    </row>
    <row r="2351" spans="2:35" x14ac:dyDescent="0.35">
      <c r="F2351" s="3" t="s">
        <v>11</v>
      </c>
      <c r="G2351" s="8">
        <v>30</v>
      </c>
      <c r="H2351" s="8">
        <v>55</v>
      </c>
      <c r="I2351" s="8">
        <v>79</v>
      </c>
      <c r="J2351" s="8">
        <v>19</v>
      </c>
      <c r="K2351" s="8">
        <v>23</v>
      </c>
      <c r="L2351" s="8">
        <v>45</v>
      </c>
      <c r="M2351" s="8">
        <v>44</v>
      </c>
      <c r="N2351" s="8">
        <v>76</v>
      </c>
      <c r="O2351" s="8">
        <v>127</v>
      </c>
    </row>
    <row r="2352" spans="2:35" x14ac:dyDescent="0.35">
      <c r="E2352" s="3" t="s">
        <v>12</v>
      </c>
      <c r="F2352" s="3" t="s">
        <v>10</v>
      </c>
      <c r="G2352" s="8">
        <v>203</v>
      </c>
      <c r="H2352" s="8">
        <v>272</v>
      </c>
      <c r="I2352" s="8">
        <v>471</v>
      </c>
      <c r="J2352" s="8">
        <v>249</v>
      </c>
      <c r="K2352" s="8">
        <v>277</v>
      </c>
      <c r="L2352" s="8">
        <v>524</v>
      </c>
      <c r="M2352" s="8">
        <v>452</v>
      </c>
      <c r="N2352" s="8">
        <v>541</v>
      </c>
      <c r="O2352" s="8">
        <v>996</v>
      </c>
    </row>
    <row r="2353" spans="3:15" x14ac:dyDescent="0.35">
      <c r="F2353" s="3" t="s">
        <v>11</v>
      </c>
      <c r="G2353" s="8">
        <v>76</v>
      </c>
      <c r="H2353" s="8">
        <v>356</v>
      </c>
      <c r="I2353" s="8">
        <v>427</v>
      </c>
      <c r="J2353" s="8">
        <v>82</v>
      </c>
      <c r="K2353" s="8">
        <v>252</v>
      </c>
      <c r="L2353" s="8">
        <v>329</v>
      </c>
      <c r="M2353" s="8">
        <v>158</v>
      </c>
      <c r="N2353" s="8">
        <v>607</v>
      </c>
      <c r="O2353" s="8">
        <v>759</v>
      </c>
    </row>
    <row r="2354" spans="3:15" x14ac:dyDescent="0.35">
      <c r="D2354" s="3" t="s">
        <v>3</v>
      </c>
      <c r="E2354" s="3" t="s">
        <v>9</v>
      </c>
      <c r="F2354" s="3" t="s">
        <v>10</v>
      </c>
      <c r="G2354" s="8">
        <v>461</v>
      </c>
      <c r="H2354" s="8">
        <v>58</v>
      </c>
      <c r="I2354" s="8">
        <v>516</v>
      </c>
      <c r="J2354" s="8">
        <v>350</v>
      </c>
      <c r="K2354" s="8">
        <v>71</v>
      </c>
      <c r="L2354" s="8">
        <v>426</v>
      </c>
      <c r="M2354" s="8">
        <v>809</v>
      </c>
      <c r="N2354" s="8">
        <v>134</v>
      </c>
      <c r="O2354" s="8">
        <v>942</v>
      </c>
    </row>
    <row r="2355" spans="3:15" x14ac:dyDescent="0.35">
      <c r="F2355" s="3" t="s">
        <v>11</v>
      </c>
      <c r="G2355" s="8">
        <v>49</v>
      </c>
      <c r="H2355" s="8">
        <v>73</v>
      </c>
      <c r="I2355" s="8">
        <v>121</v>
      </c>
      <c r="J2355" s="8">
        <v>26</v>
      </c>
      <c r="K2355" s="8">
        <v>29</v>
      </c>
      <c r="L2355" s="8">
        <v>59</v>
      </c>
      <c r="M2355" s="8">
        <v>79</v>
      </c>
      <c r="N2355" s="8">
        <v>102</v>
      </c>
      <c r="O2355" s="8">
        <v>182</v>
      </c>
    </row>
    <row r="2356" spans="3:15" x14ac:dyDescent="0.35">
      <c r="E2356" s="3" t="s">
        <v>12</v>
      </c>
      <c r="F2356" s="3" t="s">
        <v>10</v>
      </c>
      <c r="G2356" s="8">
        <v>398</v>
      </c>
      <c r="H2356" s="8">
        <v>276</v>
      </c>
      <c r="I2356" s="8">
        <v>675</v>
      </c>
      <c r="J2356" s="8">
        <v>445</v>
      </c>
      <c r="K2356" s="8">
        <v>276</v>
      </c>
      <c r="L2356" s="8">
        <v>728</v>
      </c>
      <c r="M2356" s="8">
        <v>847</v>
      </c>
      <c r="N2356" s="8">
        <v>553</v>
      </c>
      <c r="O2356" s="8">
        <v>1397</v>
      </c>
    </row>
    <row r="2357" spans="3:15" x14ac:dyDescent="0.35">
      <c r="F2357" s="3" t="s">
        <v>11</v>
      </c>
      <c r="G2357" s="8">
        <v>95</v>
      </c>
      <c r="H2357" s="8">
        <v>389</v>
      </c>
      <c r="I2357" s="8">
        <v>483</v>
      </c>
      <c r="J2357" s="8">
        <v>83</v>
      </c>
      <c r="K2357" s="8">
        <v>263</v>
      </c>
      <c r="L2357" s="8">
        <v>349</v>
      </c>
      <c r="M2357" s="8">
        <v>181</v>
      </c>
      <c r="N2357" s="8">
        <v>654</v>
      </c>
      <c r="O2357" s="8">
        <v>835</v>
      </c>
    </row>
    <row r="2358" spans="3:15" x14ac:dyDescent="0.35">
      <c r="C2358" s="3" t="s">
        <v>14</v>
      </c>
      <c r="D2358" s="3" t="s">
        <v>8</v>
      </c>
      <c r="E2358" s="3" t="s">
        <v>9</v>
      </c>
      <c r="F2358" s="3" t="s">
        <v>10</v>
      </c>
      <c r="G2358" s="8">
        <v>0</v>
      </c>
      <c r="H2358" s="8">
        <v>0</v>
      </c>
      <c r="I2358" s="8">
        <v>0</v>
      </c>
      <c r="J2358" s="8">
        <v>0</v>
      </c>
      <c r="K2358" s="8">
        <v>0</v>
      </c>
      <c r="L2358" s="8">
        <v>0</v>
      </c>
      <c r="M2358" s="8">
        <v>0</v>
      </c>
      <c r="N2358" s="8">
        <v>0</v>
      </c>
      <c r="O2358" s="8">
        <v>0</v>
      </c>
    </row>
    <row r="2359" spans="3:15" x14ac:dyDescent="0.35">
      <c r="F2359" s="3" t="s">
        <v>11</v>
      </c>
      <c r="G2359" s="8">
        <v>0</v>
      </c>
      <c r="H2359" s="8">
        <v>0</v>
      </c>
      <c r="I2359" s="8">
        <v>0</v>
      </c>
      <c r="J2359" s="8">
        <v>0</v>
      </c>
      <c r="K2359" s="8">
        <v>0</v>
      </c>
      <c r="L2359" s="8">
        <v>0</v>
      </c>
      <c r="M2359" s="8">
        <v>0</v>
      </c>
      <c r="N2359" s="8">
        <v>0</v>
      </c>
      <c r="O2359" s="8">
        <v>0</v>
      </c>
    </row>
    <row r="2360" spans="3:15" x14ac:dyDescent="0.35">
      <c r="E2360" s="3" t="s">
        <v>12</v>
      </c>
      <c r="F2360" s="3" t="s">
        <v>10</v>
      </c>
      <c r="G2360" s="8">
        <v>0</v>
      </c>
      <c r="H2360" s="8">
        <v>0</v>
      </c>
      <c r="I2360" s="8">
        <v>0</v>
      </c>
      <c r="J2360" s="8">
        <v>0</v>
      </c>
      <c r="K2360" s="8">
        <v>0</v>
      </c>
      <c r="L2360" s="8">
        <v>0</v>
      </c>
      <c r="M2360" s="8">
        <v>0</v>
      </c>
      <c r="N2360" s="8">
        <v>0</v>
      </c>
      <c r="O2360" s="8">
        <v>0</v>
      </c>
    </row>
    <row r="2361" spans="3:15" x14ac:dyDescent="0.35">
      <c r="F2361" s="3" t="s">
        <v>11</v>
      </c>
      <c r="G2361" s="8">
        <v>0</v>
      </c>
      <c r="H2361" s="8">
        <v>0</v>
      </c>
      <c r="I2361" s="8">
        <v>0</v>
      </c>
      <c r="J2361" s="8">
        <v>0</v>
      </c>
      <c r="K2361" s="8">
        <v>0</v>
      </c>
      <c r="L2361" s="8">
        <v>0</v>
      </c>
      <c r="M2361" s="8">
        <v>0</v>
      </c>
      <c r="N2361" s="8">
        <v>0</v>
      </c>
      <c r="O2361" s="8">
        <v>0</v>
      </c>
    </row>
    <row r="2362" spans="3:15" x14ac:dyDescent="0.35">
      <c r="D2362" s="3" t="s">
        <v>13</v>
      </c>
      <c r="E2362" s="3" t="s">
        <v>9</v>
      </c>
      <c r="F2362" s="3" t="s">
        <v>10</v>
      </c>
      <c r="G2362" s="8">
        <v>0</v>
      </c>
      <c r="H2362" s="8">
        <v>0</v>
      </c>
      <c r="I2362" s="8">
        <v>0</v>
      </c>
      <c r="J2362" s="8">
        <v>0</v>
      </c>
      <c r="K2362" s="8">
        <v>0</v>
      </c>
      <c r="L2362" s="8">
        <v>0</v>
      </c>
      <c r="M2362" s="8">
        <v>0</v>
      </c>
      <c r="N2362" s="8">
        <v>0</v>
      </c>
      <c r="O2362" s="8">
        <v>0</v>
      </c>
    </row>
    <row r="2363" spans="3:15" x14ac:dyDescent="0.35">
      <c r="F2363" s="3" t="s">
        <v>11</v>
      </c>
      <c r="G2363" s="8">
        <v>0</v>
      </c>
      <c r="H2363" s="8">
        <v>0</v>
      </c>
      <c r="I2363" s="8">
        <v>0</v>
      </c>
      <c r="J2363" s="8">
        <v>0</v>
      </c>
      <c r="K2363" s="8">
        <v>3</v>
      </c>
      <c r="L2363" s="8">
        <v>4</v>
      </c>
      <c r="M2363" s="8">
        <v>0</v>
      </c>
      <c r="N2363" s="8">
        <v>3</v>
      </c>
      <c r="O2363" s="8">
        <v>4</v>
      </c>
    </row>
    <row r="2364" spans="3:15" x14ac:dyDescent="0.35">
      <c r="E2364" s="3" t="s">
        <v>12</v>
      </c>
      <c r="F2364" s="3" t="s">
        <v>10</v>
      </c>
      <c r="G2364" s="8">
        <v>0</v>
      </c>
      <c r="H2364" s="8">
        <v>0</v>
      </c>
      <c r="I2364" s="8">
        <v>0</v>
      </c>
      <c r="J2364" s="8">
        <v>0</v>
      </c>
      <c r="K2364" s="8">
        <v>0</v>
      </c>
      <c r="L2364" s="8">
        <v>0</v>
      </c>
      <c r="M2364" s="8">
        <v>0</v>
      </c>
      <c r="N2364" s="8">
        <v>0</v>
      </c>
      <c r="O2364" s="8">
        <v>0</v>
      </c>
    </row>
    <row r="2365" spans="3:15" x14ac:dyDescent="0.35">
      <c r="F2365" s="3" t="s">
        <v>11</v>
      </c>
      <c r="G2365" s="8">
        <v>0</v>
      </c>
      <c r="H2365" s="8">
        <v>0</v>
      </c>
      <c r="I2365" s="8">
        <v>0</v>
      </c>
      <c r="J2365" s="8">
        <v>0</v>
      </c>
      <c r="K2365" s="8">
        <v>9</v>
      </c>
      <c r="L2365" s="8">
        <v>9</v>
      </c>
      <c r="M2365" s="8">
        <v>0</v>
      </c>
      <c r="N2365" s="8">
        <v>9</v>
      </c>
      <c r="O2365" s="8">
        <v>9</v>
      </c>
    </row>
    <row r="2366" spans="3:15" x14ac:dyDescent="0.35">
      <c r="D2366" s="3" t="s">
        <v>3</v>
      </c>
      <c r="E2366" s="3" t="s">
        <v>9</v>
      </c>
      <c r="F2366" s="3" t="s">
        <v>10</v>
      </c>
      <c r="G2366" s="8">
        <v>0</v>
      </c>
      <c r="H2366" s="8">
        <v>0</v>
      </c>
      <c r="I2366" s="8">
        <v>0</v>
      </c>
      <c r="J2366" s="8">
        <v>0</v>
      </c>
      <c r="K2366" s="8">
        <v>0</v>
      </c>
      <c r="L2366" s="8">
        <v>0</v>
      </c>
      <c r="M2366" s="8">
        <v>0</v>
      </c>
      <c r="N2366" s="8">
        <v>0</v>
      </c>
      <c r="O2366" s="8">
        <v>0</v>
      </c>
    </row>
    <row r="2367" spans="3:15" x14ac:dyDescent="0.35">
      <c r="F2367" s="3" t="s">
        <v>11</v>
      </c>
      <c r="G2367" s="8">
        <v>0</v>
      </c>
      <c r="H2367" s="8">
        <v>0</v>
      </c>
      <c r="I2367" s="8">
        <v>0</v>
      </c>
      <c r="J2367" s="8">
        <v>0</v>
      </c>
      <c r="K2367" s="8">
        <v>9</v>
      </c>
      <c r="L2367" s="8">
        <v>6</v>
      </c>
      <c r="M2367" s="8">
        <v>0</v>
      </c>
      <c r="N2367" s="8">
        <v>9</v>
      </c>
      <c r="O2367" s="8">
        <v>6</v>
      </c>
    </row>
    <row r="2368" spans="3:15" x14ac:dyDescent="0.35">
      <c r="E2368" s="3" t="s">
        <v>12</v>
      </c>
      <c r="F2368" s="3" t="s">
        <v>10</v>
      </c>
      <c r="G2368" s="8">
        <v>0</v>
      </c>
      <c r="H2368" s="8">
        <v>0</v>
      </c>
      <c r="I2368" s="8">
        <v>0</v>
      </c>
      <c r="J2368" s="8">
        <v>0</v>
      </c>
      <c r="K2368" s="8">
        <v>0</v>
      </c>
      <c r="L2368" s="8">
        <v>0</v>
      </c>
      <c r="M2368" s="8">
        <v>0</v>
      </c>
      <c r="N2368" s="8">
        <v>0</v>
      </c>
      <c r="O2368" s="8">
        <v>0</v>
      </c>
    </row>
    <row r="2369" spans="2:35" x14ac:dyDescent="0.35">
      <c r="F2369" s="3" t="s">
        <v>11</v>
      </c>
      <c r="G2369" s="8">
        <v>0</v>
      </c>
      <c r="H2369" s="8">
        <v>0</v>
      </c>
      <c r="I2369" s="8">
        <v>0</v>
      </c>
      <c r="J2369" s="8">
        <v>0</v>
      </c>
      <c r="K2369" s="8">
        <v>10</v>
      </c>
      <c r="L2369" s="8">
        <v>10</v>
      </c>
      <c r="M2369" s="8">
        <v>0</v>
      </c>
      <c r="N2369" s="8">
        <v>10</v>
      </c>
      <c r="O2369" s="8">
        <v>10</v>
      </c>
    </row>
    <row r="2370" spans="2:35" x14ac:dyDescent="0.35">
      <c r="C2370" s="3" t="s">
        <v>3</v>
      </c>
      <c r="D2370" s="3" t="s">
        <v>8</v>
      </c>
      <c r="E2370" s="3" t="s">
        <v>9</v>
      </c>
      <c r="F2370" s="3" t="s">
        <v>10</v>
      </c>
      <c r="G2370" s="8">
        <v>352</v>
      </c>
      <c r="H2370" s="8">
        <v>0</v>
      </c>
      <c r="I2370" s="8">
        <v>352</v>
      </c>
      <c r="J2370" s="8">
        <v>242</v>
      </c>
      <c r="K2370" s="8">
        <v>0</v>
      </c>
      <c r="L2370" s="8">
        <v>242</v>
      </c>
      <c r="M2370" s="8">
        <v>587</v>
      </c>
      <c r="N2370" s="8">
        <v>0</v>
      </c>
      <c r="O2370" s="8">
        <v>587</v>
      </c>
    </row>
    <row r="2371" spans="2:35" x14ac:dyDescent="0.35">
      <c r="F2371" s="3" t="s">
        <v>11</v>
      </c>
      <c r="G2371" s="8">
        <v>28</v>
      </c>
      <c r="H2371" s="8">
        <v>19</v>
      </c>
      <c r="I2371" s="8">
        <v>42</v>
      </c>
      <c r="J2371" s="8">
        <v>10</v>
      </c>
      <c r="K2371" s="8">
        <v>8</v>
      </c>
      <c r="L2371" s="8">
        <v>15</v>
      </c>
      <c r="M2371" s="8">
        <v>34</v>
      </c>
      <c r="N2371" s="8">
        <v>23</v>
      </c>
      <c r="O2371" s="8">
        <v>62</v>
      </c>
    </row>
    <row r="2372" spans="2:35" x14ac:dyDescent="0.35">
      <c r="E2372" s="3" t="s">
        <v>12</v>
      </c>
      <c r="F2372" s="3" t="s">
        <v>10</v>
      </c>
      <c r="G2372" s="8">
        <v>196</v>
      </c>
      <c r="H2372" s="8">
        <v>7</v>
      </c>
      <c r="I2372" s="8">
        <v>195</v>
      </c>
      <c r="J2372" s="8">
        <v>198</v>
      </c>
      <c r="K2372" s="8">
        <v>3</v>
      </c>
      <c r="L2372" s="8">
        <v>202</v>
      </c>
      <c r="M2372" s="8">
        <v>390</v>
      </c>
      <c r="N2372" s="8">
        <v>9</v>
      </c>
      <c r="O2372" s="8">
        <v>401</v>
      </c>
    </row>
    <row r="2373" spans="2:35" x14ac:dyDescent="0.35">
      <c r="F2373" s="3" t="s">
        <v>11</v>
      </c>
      <c r="G2373" s="8">
        <v>19</v>
      </c>
      <c r="H2373" s="8">
        <v>35</v>
      </c>
      <c r="I2373" s="8">
        <v>57</v>
      </c>
      <c r="J2373" s="8">
        <v>6</v>
      </c>
      <c r="K2373" s="8">
        <v>14</v>
      </c>
      <c r="L2373" s="8">
        <v>16</v>
      </c>
      <c r="M2373" s="8">
        <v>26</v>
      </c>
      <c r="N2373" s="8">
        <v>51</v>
      </c>
      <c r="O2373" s="8">
        <v>75</v>
      </c>
    </row>
    <row r="2374" spans="2:35" x14ac:dyDescent="0.35">
      <c r="D2374" s="3" t="s">
        <v>13</v>
      </c>
      <c r="E2374" s="3" t="s">
        <v>9</v>
      </c>
      <c r="F2374" s="3" t="s">
        <v>10</v>
      </c>
      <c r="G2374" s="8">
        <v>108</v>
      </c>
      <c r="H2374" s="8">
        <v>58</v>
      </c>
      <c r="I2374" s="8">
        <v>170</v>
      </c>
      <c r="J2374" s="8">
        <v>113</v>
      </c>
      <c r="K2374" s="8">
        <v>71</v>
      </c>
      <c r="L2374" s="8">
        <v>184</v>
      </c>
      <c r="M2374" s="8">
        <v>221</v>
      </c>
      <c r="N2374" s="8">
        <v>134</v>
      </c>
      <c r="O2374" s="8">
        <v>351</v>
      </c>
    </row>
    <row r="2375" spans="2:35" x14ac:dyDescent="0.35">
      <c r="F2375" s="3" t="s">
        <v>11</v>
      </c>
      <c r="G2375" s="8">
        <v>30</v>
      </c>
      <c r="H2375" s="8">
        <v>55</v>
      </c>
      <c r="I2375" s="8">
        <v>79</v>
      </c>
      <c r="J2375" s="8">
        <v>20</v>
      </c>
      <c r="K2375" s="8">
        <v>31</v>
      </c>
      <c r="L2375" s="8">
        <v>51</v>
      </c>
      <c r="M2375" s="8">
        <v>43</v>
      </c>
      <c r="N2375" s="8">
        <v>86</v>
      </c>
      <c r="O2375" s="8">
        <v>128</v>
      </c>
    </row>
    <row r="2376" spans="2:35" x14ac:dyDescent="0.35">
      <c r="E2376" s="3" t="s">
        <v>12</v>
      </c>
      <c r="F2376" s="3" t="s">
        <v>10</v>
      </c>
      <c r="G2376" s="8">
        <v>203</v>
      </c>
      <c r="H2376" s="8">
        <v>272</v>
      </c>
      <c r="I2376" s="8">
        <v>471</v>
      </c>
      <c r="J2376" s="8">
        <v>249</v>
      </c>
      <c r="K2376" s="8">
        <v>274</v>
      </c>
      <c r="L2376" s="8">
        <v>526</v>
      </c>
      <c r="M2376" s="8">
        <v>452</v>
      </c>
      <c r="N2376" s="8">
        <v>545</v>
      </c>
      <c r="O2376" s="8">
        <v>997</v>
      </c>
    </row>
    <row r="2377" spans="2:35" x14ac:dyDescent="0.35">
      <c r="F2377" s="3" t="s">
        <v>11</v>
      </c>
      <c r="G2377" s="8">
        <v>76</v>
      </c>
      <c r="H2377" s="8">
        <v>356</v>
      </c>
      <c r="I2377" s="8">
        <v>427</v>
      </c>
      <c r="J2377" s="8">
        <v>82</v>
      </c>
      <c r="K2377" s="8">
        <v>257</v>
      </c>
      <c r="L2377" s="8">
        <v>338</v>
      </c>
      <c r="M2377" s="8">
        <v>158</v>
      </c>
      <c r="N2377" s="8">
        <v>616</v>
      </c>
      <c r="O2377" s="8">
        <v>771</v>
      </c>
    </row>
    <row r="2378" spans="2:35" x14ac:dyDescent="0.35">
      <c r="D2378" s="3" t="s">
        <v>3</v>
      </c>
      <c r="E2378" s="3" t="s">
        <v>9</v>
      </c>
      <c r="F2378" s="3" t="s">
        <v>10</v>
      </c>
      <c r="G2378" s="8">
        <v>461</v>
      </c>
      <c r="H2378" s="8">
        <v>58</v>
      </c>
      <c r="I2378" s="8">
        <v>516</v>
      </c>
      <c r="J2378" s="8">
        <v>350</v>
      </c>
      <c r="K2378" s="8">
        <v>71</v>
      </c>
      <c r="L2378" s="8">
        <v>426</v>
      </c>
      <c r="M2378" s="8">
        <v>809</v>
      </c>
      <c r="N2378" s="8">
        <v>134</v>
      </c>
      <c r="O2378" s="8">
        <v>942</v>
      </c>
    </row>
    <row r="2379" spans="2:35" x14ac:dyDescent="0.35">
      <c r="F2379" s="3" t="s">
        <v>11</v>
      </c>
      <c r="G2379" s="8">
        <v>49</v>
      </c>
      <c r="H2379" s="8">
        <v>73</v>
      </c>
      <c r="I2379" s="8">
        <v>121</v>
      </c>
      <c r="J2379" s="8">
        <v>29</v>
      </c>
      <c r="K2379" s="8">
        <v>36</v>
      </c>
      <c r="L2379" s="8">
        <v>69</v>
      </c>
      <c r="M2379" s="8">
        <v>78</v>
      </c>
      <c r="N2379" s="8">
        <v>110</v>
      </c>
      <c r="O2379" s="8">
        <v>188</v>
      </c>
    </row>
    <row r="2380" spans="2:35" x14ac:dyDescent="0.35">
      <c r="E2380" s="3" t="s">
        <v>12</v>
      </c>
      <c r="F2380" s="3" t="s">
        <v>10</v>
      </c>
      <c r="G2380" s="8">
        <v>398</v>
      </c>
      <c r="H2380" s="8">
        <v>276</v>
      </c>
      <c r="I2380" s="8">
        <v>675</v>
      </c>
      <c r="J2380" s="8">
        <v>445</v>
      </c>
      <c r="K2380" s="8">
        <v>279</v>
      </c>
      <c r="L2380" s="8">
        <v>725</v>
      </c>
      <c r="M2380" s="8">
        <v>847</v>
      </c>
      <c r="N2380" s="8">
        <v>553</v>
      </c>
      <c r="O2380" s="8">
        <v>1401</v>
      </c>
    </row>
    <row r="2381" spans="2:35" x14ac:dyDescent="0.35">
      <c r="F2381" s="3" t="s">
        <v>11</v>
      </c>
      <c r="G2381" s="8">
        <v>95</v>
      </c>
      <c r="H2381" s="8">
        <v>389</v>
      </c>
      <c r="I2381" s="8">
        <v>483</v>
      </c>
      <c r="J2381" s="8">
        <v>83</v>
      </c>
      <c r="K2381" s="8">
        <v>275</v>
      </c>
      <c r="L2381" s="8">
        <v>357</v>
      </c>
      <c r="M2381" s="8">
        <v>181</v>
      </c>
      <c r="N2381" s="8">
        <v>664</v>
      </c>
      <c r="O2381" s="8">
        <v>847</v>
      </c>
    </row>
    <row r="2382" spans="2:35" x14ac:dyDescent="0.35">
      <c r="B2382" s="3" t="s">
        <v>80</v>
      </c>
      <c r="C2382" s="3" t="s">
        <v>7</v>
      </c>
      <c r="D2382" s="3" t="s">
        <v>8</v>
      </c>
      <c r="E2382" s="3" t="s">
        <v>9</v>
      </c>
      <c r="F2382" s="3" t="s">
        <v>10</v>
      </c>
      <c r="G2382" s="8">
        <v>158</v>
      </c>
      <c r="H2382" s="8">
        <v>0</v>
      </c>
      <c r="I2382" s="8">
        <v>156</v>
      </c>
      <c r="J2382" s="8">
        <v>119</v>
      </c>
      <c r="K2382" s="8">
        <v>0</v>
      </c>
      <c r="L2382" s="8">
        <v>119</v>
      </c>
      <c r="M2382" s="8">
        <v>276</v>
      </c>
      <c r="N2382" s="8">
        <v>6</v>
      </c>
      <c r="O2382" s="8">
        <v>276</v>
      </c>
      <c r="P2382" s="5" t="str">
        <f>B2382</f>
        <v>Swan Hill (RC)</v>
      </c>
      <c r="Q2382" s="13">
        <f>I2414/SUM(I2414:I2417)*100</f>
        <v>21.579430670339761</v>
      </c>
      <c r="R2382" s="13">
        <f>L2414/SUM(L2414:L2417)*100</f>
        <v>23.060344827586206</v>
      </c>
      <c r="S2382" s="13">
        <f>L2402/SUM(L2402:L2405)*100</f>
        <v>12.903225806451612</v>
      </c>
      <c r="T2382" s="13">
        <f>L2390/SUM(L2390:L2393)*100</f>
        <v>23.076923076923077</v>
      </c>
      <c r="U2382" s="13">
        <f>O2406/SUM(O2406:O2409)*100</f>
        <v>41.87779433681073</v>
      </c>
      <c r="V2382" s="13">
        <f>O2410/SUM(O2410:O2413)*100</f>
        <v>12.109955423476968</v>
      </c>
      <c r="W2382" s="13">
        <f>M2414/SUM(M2414:M2417)*100</f>
        <v>38.984771573604057</v>
      </c>
      <c r="X2382" s="13">
        <f>N2414/SUM(N2414:N2417)*100</f>
        <v>6.395348837209303</v>
      </c>
      <c r="Y2382" s="13">
        <f>O2414/SUM(O2414:O2417)*100</f>
        <v>22.128712871287128</v>
      </c>
      <c r="AA2382" s="13">
        <f>I2414</f>
        <v>235</v>
      </c>
      <c r="AB2382" s="13">
        <f>L2414</f>
        <v>214</v>
      </c>
      <c r="AC2382" s="13">
        <f>L2402</f>
        <v>8</v>
      </c>
      <c r="AD2382" s="13">
        <f>L2390</f>
        <v>198</v>
      </c>
      <c r="AE2382" s="13">
        <f>O2406</f>
        <v>281</v>
      </c>
      <c r="AF2382" s="13">
        <f>O2410</f>
        <v>163</v>
      </c>
      <c r="AG2382" s="13">
        <f>M2414</f>
        <v>384</v>
      </c>
      <c r="AH2382" s="13">
        <f>N2414</f>
        <v>66</v>
      </c>
      <c r="AI2382" s="13">
        <f>O2414</f>
        <v>447</v>
      </c>
    </row>
    <row r="2383" spans="2:35" x14ac:dyDescent="0.35">
      <c r="F2383" s="3" t="s">
        <v>11</v>
      </c>
      <c r="G2383" s="8">
        <v>19</v>
      </c>
      <c r="H2383" s="8">
        <v>28</v>
      </c>
      <c r="I2383" s="8">
        <v>50</v>
      </c>
      <c r="J2383" s="8">
        <v>5</v>
      </c>
      <c r="K2383" s="8">
        <v>14</v>
      </c>
      <c r="L2383" s="8">
        <v>23</v>
      </c>
      <c r="M2383" s="8">
        <v>27</v>
      </c>
      <c r="N2383" s="8">
        <v>41</v>
      </c>
      <c r="O2383" s="8">
        <v>72</v>
      </c>
    </row>
    <row r="2384" spans="2:35" x14ac:dyDescent="0.35">
      <c r="E2384" s="3" t="s">
        <v>12</v>
      </c>
      <c r="F2384" s="3" t="s">
        <v>10</v>
      </c>
      <c r="G2384" s="8">
        <v>87</v>
      </c>
      <c r="H2384" s="8">
        <v>6</v>
      </c>
      <c r="I2384" s="8">
        <v>90</v>
      </c>
      <c r="J2384" s="8">
        <v>89</v>
      </c>
      <c r="K2384" s="8">
        <v>0</v>
      </c>
      <c r="L2384" s="8">
        <v>91</v>
      </c>
      <c r="M2384" s="8">
        <v>179</v>
      </c>
      <c r="N2384" s="8">
        <v>7</v>
      </c>
      <c r="O2384" s="8">
        <v>183</v>
      </c>
    </row>
    <row r="2385" spans="3:15" x14ac:dyDescent="0.35">
      <c r="F2385" s="3" t="s">
        <v>11</v>
      </c>
      <c r="G2385" s="8">
        <v>40</v>
      </c>
      <c r="H2385" s="8">
        <v>67</v>
      </c>
      <c r="I2385" s="8">
        <v>110</v>
      </c>
      <c r="J2385" s="8">
        <v>3</v>
      </c>
      <c r="K2385" s="8">
        <v>12</v>
      </c>
      <c r="L2385" s="8">
        <v>15</v>
      </c>
      <c r="M2385" s="8">
        <v>47</v>
      </c>
      <c r="N2385" s="8">
        <v>77</v>
      </c>
      <c r="O2385" s="8">
        <v>118</v>
      </c>
    </row>
    <row r="2386" spans="3:15" x14ac:dyDescent="0.35">
      <c r="D2386" s="3" t="s">
        <v>13</v>
      </c>
      <c r="E2386" s="3" t="s">
        <v>9</v>
      </c>
      <c r="F2386" s="3" t="s">
        <v>10</v>
      </c>
      <c r="G2386" s="8">
        <v>60</v>
      </c>
      <c r="H2386" s="8">
        <v>23</v>
      </c>
      <c r="I2386" s="8">
        <v>82</v>
      </c>
      <c r="J2386" s="8">
        <v>51</v>
      </c>
      <c r="K2386" s="8">
        <v>31</v>
      </c>
      <c r="L2386" s="8">
        <v>76</v>
      </c>
      <c r="M2386" s="8">
        <v>106</v>
      </c>
      <c r="N2386" s="8">
        <v>55</v>
      </c>
      <c r="O2386" s="8">
        <v>159</v>
      </c>
    </row>
    <row r="2387" spans="3:15" x14ac:dyDescent="0.35">
      <c r="F2387" s="3" t="s">
        <v>11</v>
      </c>
      <c r="G2387" s="8">
        <v>26</v>
      </c>
      <c r="H2387" s="8">
        <v>46</v>
      </c>
      <c r="I2387" s="8">
        <v>70</v>
      </c>
      <c r="J2387" s="8">
        <v>14</v>
      </c>
      <c r="K2387" s="8">
        <v>38</v>
      </c>
      <c r="L2387" s="8">
        <v>53</v>
      </c>
      <c r="M2387" s="8">
        <v>35</v>
      </c>
      <c r="N2387" s="8">
        <v>79</v>
      </c>
      <c r="O2387" s="8">
        <v>118</v>
      </c>
    </row>
    <row r="2388" spans="3:15" x14ac:dyDescent="0.35">
      <c r="E2388" s="3" t="s">
        <v>12</v>
      </c>
      <c r="F2388" s="3" t="s">
        <v>10</v>
      </c>
      <c r="G2388" s="8">
        <v>86</v>
      </c>
      <c r="H2388" s="8">
        <v>66</v>
      </c>
      <c r="I2388" s="8">
        <v>156</v>
      </c>
      <c r="J2388" s="8">
        <v>78</v>
      </c>
      <c r="K2388" s="8">
        <v>107</v>
      </c>
      <c r="L2388" s="8">
        <v>183</v>
      </c>
      <c r="M2388" s="8">
        <v>165</v>
      </c>
      <c r="N2388" s="8">
        <v>177</v>
      </c>
      <c r="O2388" s="8">
        <v>341</v>
      </c>
    </row>
    <row r="2389" spans="3:15" x14ac:dyDescent="0.35">
      <c r="F2389" s="3" t="s">
        <v>11</v>
      </c>
      <c r="G2389" s="8">
        <v>77</v>
      </c>
      <c r="H2389" s="8">
        <v>313</v>
      </c>
      <c r="I2389" s="8">
        <v>386</v>
      </c>
      <c r="J2389" s="8">
        <v>71</v>
      </c>
      <c r="K2389" s="8">
        <v>226</v>
      </c>
      <c r="L2389" s="8">
        <v>298</v>
      </c>
      <c r="M2389" s="8">
        <v>148</v>
      </c>
      <c r="N2389" s="8">
        <v>533</v>
      </c>
      <c r="O2389" s="8">
        <v>680</v>
      </c>
    </row>
    <row r="2390" spans="3:15" x14ac:dyDescent="0.35">
      <c r="D2390" s="3" t="s">
        <v>3</v>
      </c>
      <c r="E2390" s="3" t="s">
        <v>9</v>
      </c>
      <c r="F2390" s="3" t="s">
        <v>10</v>
      </c>
      <c r="G2390" s="8">
        <v>214</v>
      </c>
      <c r="H2390" s="8">
        <v>24</v>
      </c>
      <c r="I2390" s="8">
        <v>235</v>
      </c>
      <c r="J2390" s="8">
        <v>168</v>
      </c>
      <c r="K2390" s="8">
        <v>34</v>
      </c>
      <c r="L2390" s="8">
        <v>198</v>
      </c>
      <c r="M2390" s="8">
        <v>382</v>
      </c>
      <c r="N2390" s="8">
        <v>54</v>
      </c>
      <c r="O2390" s="8">
        <v>440</v>
      </c>
    </row>
    <row r="2391" spans="3:15" x14ac:dyDescent="0.35">
      <c r="F2391" s="3" t="s">
        <v>11</v>
      </c>
      <c r="G2391" s="8">
        <v>44</v>
      </c>
      <c r="H2391" s="8">
        <v>72</v>
      </c>
      <c r="I2391" s="8">
        <v>121</v>
      </c>
      <c r="J2391" s="8">
        <v>21</v>
      </c>
      <c r="K2391" s="8">
        <v>48</v>
      </c>
      <c r="L2391" s="8">
        <v>72</v>
      </c>
      <c r="M2391" s="8">
        <v>62</v>
      </c>
      <c r="N2391" s="8">
        <v>125</v>
      </c>
      <c r="O2391" s="8">
        <v>184</v>
      </c>
    </row>
    <row r="2392" spans="3:15" x14ac:dyDescent="0.35">
      <c r="E2392" s="3" t="s">
        <v>12</v>
      </c>
      <c r="F2392" s="3" t="s">
        <v>10</v>
      </c>
      <c r="G2392" s="8">
        <v>173</v>
      </c>
      <c r="H2392" s="8">
        <v>73</v>
      </c>
      <c r="I2392" s="8">
        <v>244</v>
      </c>
      <c r="J2392" s="8">
        <v>169</v>
      </c>
      <c r="K2392" s="8">
        <v>105</v>
      </c>
      <c r="L2392" s="8">
        <v>276</v>
      </c>
      <c r="M2392" s="8">
        <v>338</v>
      </c>
      <c r="N2392" s="8">
        <v>179</v>
      </c>
      <c r="O2392" s="8">
        <v>523</v>
      </c>
    </row>
    <row r="2393" spans="3:15" x14ac:dyDescent="0.35">
      <c r="F2393" s="3" t="s">
        <v>11</v>
      </c>
      <c r="G2393" s="8">
        <v>118</v>
      </c>
      <c r="H2393" s="8">
        <v>376</v>
      </c>
      <c r="I2393" s="8">
        <v>489</v>
      </c>
      <c r="J2393" s="8">
        <v>77</v>
      </c>
      <c r="K2393" s="8">
        <v>235</v>
      </c>
      <c r="L2393" s="8">
        <v>312</v>
      </c>
      <c r="M2393" s="8">
        <v>192</v>
      </c>
      <c r="N2393" s="8">
        <v>610</v>
      </c>
      <c r="O2393" s="8">
        <v>805</v>
      </c>
    </row>
    <row r="2394" spans="3:15" x14ac:dyDescent="0.35">
      <c r="C2394" s="3" t="s">
        <v>14</v>
      </c>
      <c r="D2394" s="3" t="s">
        <v>8</v>
      </c>
      <c r="E2394" s="3" t="s">
        <v>9</v>
      </c>
      <c r="F2394" s="3" t="s">
        <v>10</v>
      </c>
      <c r="G2394" s="8">
        <v>0</v>
      </c>
      <c r="H2394" s="8">
        <v>0</v>
      </c>
      <c r="I2394" s="8">
        <v>0</v>
      </c>
      <c r="J2394" s="8">
        <v>0</v>
      </c>
      <c r="K2394" s="8">
        <v>4</v>
      </c>
      <c r="L2394" s="8">
        <v>4</v>
      </c>
      <c r="M2394" s="8">
        <v>0</v>
      </c>
      <c r="N2394" s="8">
        <v>4</v>
      </c>
      <c r="O2394" s="8">
        <v>4</v>
      </c>
    </row>
    <row r="2395" spans="3:15" x14ac:dyDescent="0.35">
      <c r="F2395" s="3" t="s">
        <v>11</v>
      </c>
      <c r="G2395" s="8">
        <v>0</v>
      </c>
      <c r="H2395" s="8">
        <v>0</v>
      </c>
      <c r="I2395" s="8">
        <v>0</v>
      </c>
      <c r="J2395" s="8">
        <v>5</v>
      </c>
      <c r="K2395" s="8">
        <v>6</v>
      </c>
      <c r="L2395" s="8">
        <v>7</v>
      </c>
      <c r="M2395" s="8">
        <v>5</v>
      </c>
      <c r="N2395" s="8">
        <v>6</v>
      </c>
      <c r="O2395" s="8">
        <v>7</v>
      </c>
    </row>
    <row r="2396" spans="3:15" x14ac:dyDescent="0.35">
      <c r="E2396" s="3" t="s">
        <v>12</v>
      </c>
      <c r="F2396" s="3" t="s">
        <v>10</v>
      </c>
      <c r="G2396" s="8">
        <v>0</v>
      </c>
      <c r="H2396" s="8">
        <v>0</v>
      </c>
      <c r="I2396" s="8">
        <v>0</v>
      </c>
      <c r="J2396" s="8">
        <v>0</v>
      </c>
      <c r="K2396" s="8">
        <v>3</v>
      </c>
      <c r="L2396" s="8">
        <v>3</v>
      </c>
      <c r="M2396" s="8">
        <v>0</v>
      </c>
      <c r="N2396" s="8">
        <v>3</v>
      </c>
      <c r="O2396" s="8">
        <v>3</v>
      </c>
    </row>
    <row r="2397" spans="3:15" x14ac:dyDescent="0.35">
      <c r="F2397" s="3" t="s">
        <v>11</v>
      </c>
      <c r="G2397" s="8">
        <v>0</v>
      </c>
      <c r="H2397" s="8">
        <v>0</v>
      </c>
      <c r="I2397" s="8">
        <v>0</v>
      </c>
      <c r="J2397" s="8">
        <v>0</v>
      </c>
      <c r="K2397" s="8">
        <v>0</v>
      </c>
      <c r="L2397" s="8">
        <v>0</v>
      </c>
      <c r="M2397" s="8">
        <v>0</v>
      </c>
      <c r="N2397" s="8">
        <v>0</v>
      </c>
      <c r="O2397" s="8">
        <v>0</v>
      </c>
    </row>
    <row r="2398" spans="3:15" x14ac:dyDescent="0.35">
      <c r="D2398" s="3" t="s">
        <v>13</v>
      </c>
      <c r="E2398" s="3" t="s">
        <v>9</v>
      </c>
      <c r="F2398" s="3" t="s">
        <v>10</v>
      </c>
      <c r="G2398" s="8">
        <v>0</v>
      </c>
      <c r="H2398" s="8">
        <v>0</v>
      </c>
      <c r="I2398" s="8">
        <v>0</v>
      </c>
      <c r="J2398" s="8">
        <v>0</v>
      </c>
      <c r="K2398" s="8">
        <v>9</v>
      </c>
      <c r="L2398" s="8">
        <v>9</v>
      </c>
      <c r="M2398" s="8">
        <v>0</v>
      </c>
      <c r="N2398" s="8">
        <v>9</v>
      </c>
      <c r="O2398" s="8">
        <v>9</v>
      </c>
    </row>
    <row r="2399" spans="3:15" x14ac:dyDescent="0.35">
      <c r="F2399" s="3" t="s">
        <v>11</v>
      </c>
      <c r="G2399" s="8">
        <v>0</v>
      </c>
      <c r="H2399" s="8">
        <v>0</v>
      </c>
      <c r="I2399" s="8">
        <v>0</v>
      </c>
      <c r="J2399" s="8">
        <v>0</v>
      </c>
      <c r="K2399" s="8">
        <v>13</v>
      </c>
      <c r="L2399" s="8">
        <v>14</v>
      </c>
      <c r="M2399" s="8">
        <v>0</v>
      </c>
      <c r="N2399" s="8">
        <v>13</v>
      </c>
      <c r="O2399" s="8">
        <v>14</v>
      </c>
    </row>
    <row r="2400" spans="3:15" x14ac:dyDescent="0.35">
      <c r="E2400" s="3" t="s">
        <v>12</v>
      </c>
      <c r="F2400" s="3" t="s">
        <v>10</v>
      </c>
      <c r="G2400" s="8">
        <v>0</v>
      </c>
      <c r="H2400" s="8">
        <v>0</v>
      </c>
      <c r="I2400" s="8">
        <v>0</v>
      </c>
      <c r="J2400" s="8">
        <v>0</v>
      </c>
      <c r="K2400" s="8">
        <v>5</v>
      </c>
      <c r="L2400" s="8">
        <v>7</v>
      </c>
      <c r="M2400" s="8">
        <v>0</v>
      </c>
      <c r="N2400" s="8">
        <v>5</v>
      </c>
      <c r="O2400" s="8">
        <v>7</v>
      </c>
    </row>
    <row r="2401" spans="3:15" x14ac:dyDescent="0.35">
      <c r="F2401" s="3" t="s">
        <v>11</v>
      </c>
      <c r="G2401" s="8">
        <v>0</v>
      </c>
      <c r="H2401" s="8">
        <v>0</v>
      </c>
      <c r="I2401" s="8">
        <v>0</v>
      </c>
      <c r="J2401" s="8">
        <v>0</v>
      </c>
      <c r="K2401" s="8">
        <v>25</v>
      </c>
      <c r="L2401" s="8">
        <v>25</v>
      </c>
      <c r="M2401" s="8">
        <v>0</v>
      </c>
      <c r="N2401" s="8">
        <v>25</v>
      </c>
      <c r="O2401" s="8">
        <v>25</v>
      </c>
    </row>
    <row r="2402" spans="3:15" x14ac:dyDescent="0.35">
      <c r="D2402" s="3" t="s">
        <v>3</v>
      </c>
      <c r="E2402" s="3" t="s">
        <v>9</v>
      </c>
      <c r="F2402" s="3" t="s">
        <v>10</v>
      </c>
      <c r="G2402" s="8">
        <v>0</v>
      </c>
      <c r="H2402" s="8">
        <v>0</v>
      </c>
      <c r="I2402" s="8">
        <v>0</v>
      </c>
      <c r="J2402" s="8">
        <v>0</v>
      </c>
      <c r="K2402" s="8">
        <v>8</v>
      </c>
      <c r="L2402" s="8">
        <v>8</v>
      </c>
      <c r="M2402" s="8">
        <v>0</v>
      </c>
      <c r="N2402" s="8">
        <v>8</v>
      </c>
      <c r="O2402" s="8">
        <v>8</v>
      </c>
    </row>
    <row r="2403" spans="3:15" x14ac:dyDescent="0.35">
      <c r="F2403" s="3" t="s">
        <v>11</v>
      </c>
      <c r="G2403" s="8">
        <v>0</v>
      </c>
      <c r="H2403" s="8">
        <v>0</v>
      </c>
      <c r="I2403" s="8">
        <v>0</v>
      </c>
      <c r="J2403" s="8">
        <v>4</v>
      </c>
      <c r="K2403" s="8">
        <v>19</v>
      </c>
      <c r="L2403" s="8">
        <v>24</v>
      </c>
      <c r="M2403" s="8">
        <v>4</v>
      </c>
      <c r="N2403" s="8">
        <v>19</v>
      </c>
      <c r="O2403" s="8">
        <v>24</v>
      </c>
    </row>
    <row r="2404" spans="3:15" x14ac:dyDescent="0.35">
      <c r="E2404" s="3" t="s">
        <v>12</v>
      </c>
      <c r="F2404" s="3" t="s">
        <v>10</v>
      </c>
      <c r="G2404" s="8">
        <v>0</v>
      </c>
      <c r="H2404" s="8">
        <v>0</v>
      </c>
      <c r="I2404" s="8">
        <v>0</v>
      </c>
      <c r="J2404" s="8">
        <v>0</v>
      </c>
      <c r="K2404" s="8">
        <v>5</v>
      </c>
      <c r="L2404" s="8">
        <v>8</v>
      </c>
      <c r="M2404" s="8">
        <v>0</v>
      </c>
      <c r="N2404" s="8">
        <v>5</v>
      </c>
      <c r="O2404" s="8">
        <v>8</v>
      </c>
    </row>
    <row r="2405" spans="3:15" x14ac:dyDescent="0.35">
      <c r="F2405" s="3" t="s">
        <v>11</v>
      </c>
      <c r="G2405" s="8">
        <v>0</v>
      </c>
      <c r="H2405" s="8">
        <v>0</v>
      </c>
      <c r="I2405" s="8">
        <v>0</v>
      </c>
      <c r="J2405" s="8">
        <v>0</v>
      </c>
      <c r="K2405" s="8">
        <v>22</v>
      </c>
      <c r="L2405" s="8">
        <v>22</v>
      </c>
      <c r="M2405" s="8">
        <v>0</v>
      </c>
      <c r="N2405" s="8">
        <v>22</v>
      </c>
      <c r="O2405" s="8">
        <v>22</v>
      </c>
    </row>
    <row r="2406" spans="3:15" x14ac:dyDescent="0.35">
      <c r="C2406" s="3" t="s">
        <v>3</v>
      </c>
      <c r="D2406" s="3" t="s">
        <v>8</v>
      </c>
      <c r="E2406" s="3" t="s">
        <v>9</v>
      </c>
      <c r="F2406" s="3" t="s">
        <v>10</v>
      </c>
      <c r="G2406" s="8">
        <v>158</v>
      </c>
      <c r="H2406" s="8">
        <v>0</v>
      </c>
      <c r="I2406" s="8">
        <v>156</v>
      </c>
      <c r="J2406" s="8">
        <v>123</v>
      </c>
      <c r="K2406" s="8">
        <v>3</v>
      </c>
      <c r="L2406" s="8">
        <v>124</v>
      </c>
      <c r="M2406" s="8">
        <v>277</v>
      </c>
      <c r="N2406" s="8">
        <v>6</v>
      </c>
      <c r="O2406" s="8">
        <v>281</v>
      </c>
    </row>
    <row r="2407" spans="3:15" x14ac:dyDescent="0.35">
      <c r="F2407" s="3" t="s">
        <v>11</v>
      </c>
      <c r="G2407" s="8">
        <v>19</v>
      </c>
      <c r="H2407" s="8">
        <v>28</v>
      </c>
      <c r="I2407" s="8">
        <v>50</v>
      </c>
      <c r="J2407" s="8">
        <v>9</v>
      </c>
      <c r="K2407" s="8">
        <v>17</v>
      </c>
      <c r="L2407" s="8">
        <v>30</v>
      </c>
      <c r="M2407" s="8">
        <v>30</v>
      </c>
      <c r="N2407" s="8">
        <v>52</v>
      </c>
      <c r="O2407" s="8">
        <v>79</v>
      </c>
    </row>
    <row r="2408" spans="3:15" x14ac:dyDescent="0.35">
      <c r="E2408" s="3" t="s">
        <v>12</v>
      </c>
      <c r="F2408" s="3" t="s">
        <v>10</v>
      </c>
      <c r="G2408" s="8">
        <v>87</v>
      </c>
      <c r="H2408" s="8">
        <v>6</v>
      </c>
      <c r="I2408" s="8">
        <v>90</v>
      </c>
      <c r="J2408" s="8">
        <v>89</v>
      </c>
      <c r="K2408" s="8">
        <v>4</v>
      </c>
      <c r="L2408" s="8">
        <v>93</v>
      </c>
      <c r="M2408" s="8">
        <v>179</v>
      </c>
      <c r="N2408" s="8">
        <v>12</v>
      </c>
      <c r="O2408" s="8">
        <v>185</v>
      </c>
    </row>
    <row r="2409" spans="3:15" x14ac:dyDescent="0.35">
      <c r="F2409" s="3" t="s">
        <v>11</v>
      </c>
      <c r="G2409" s="8">
        <v>40</v>
      </c>
      <c r="H2409" s="8">
        <v>67</v>
      </c>
      <c r="I2409" s="8">
        <v>110</v>
      </c>
      <c r="J2409" s="8">
        <v>3</v>
      </c>
      <c r="K2409" s="8">
        <v>12</v>
      </c>
      <c r="L2409" s="8">
        <v>17</v>
      </c>
      <c r="M2409" s="8">
        <v>47</v>
      </c>
      <c r="N2409" s="8">
        <v>78</v>
      </c>
      <c r="O2409" s="8">
        <v>126</v>
      </c>
    </row>
    <row r="2410" spans="3:15" x14ac:dyDescent="0.35">
      <c r="D2410" s="3" t="s">
        <v>13</v>
      </c>
      <c r="E2410" s="3" t="s">
        <v>9</v>
      </c>
      <c r="F2410" s="3" t="s">
        <v>10</v>
      </c>
      <c r="G2410" s="8">
        <v>60</v>
      </c>
      <c r="H2410" s="8">
        <v>23</v>
      </c>
      <c r="I2410" s="8">
        <v>82</v>
      </c>
      <c r="J2410" s="8">
        <v>51</v>
      </c>
      <c r="K2410" s="8">
        <v>33</v>
      </c>
      <c r="L2410" s="8">
        <v>83</v>
      </c>
      <c r="M2410" s="8">
        <v>106</v>
      </c>
      <c r="N2410" s="8">
        <v>56</v>
      </c>
      <c r="O2410" s="8">
        <v>163</v>
      </c>
    </row>
    <row r="2411" spans="3:15" x14ac:dyDescent="0.35">
      <c r="F2411" s="3" t="s">
        <v>11</v>
      </c>
      <c r="G2411" s="8">
        <v>26</v>
      </c>
      <c r="H2411" s="8">
        <v>46</v>
      </c>
      <c r="I2411" s="8">
        <v>70</v>
      </c>
      <c r="J2411" s="8">
        <v>14</v>
      </c>
      <c r="K2411" s="8">
        <v>52</v>
      </c>
      <c r="L2411" s="8">
        <v>64</v>
      </c>
      <c r="M2411" s="8">
        <v>37</v>
      </c>
      <c r="N2411" s="8">
        <v>95</v>
      </c>
      <c r="O2411" s="8">
        <v>132</v>
      </c>
    </row>
    <row r="2412" spans="3:15" x14ac:dyDescent="0.35">
      <c r="E2412" s="3" t="s">
        <v>12</v>
      </c>
      <c r="F2412" s="3" t="s">
        <v>10</v>
      </c>
      <c r="G2412" s="8">
        <v>86</v>
      </c>
      <c r="H2412" s="8">
        <v>66</v>
      </c>
      <c r="I2412" s="8">
        <v>156</v>
      </c>
      <c r="J2412" s="8">
        <v>80</v>
      </c>
      <c r="K2412" s="8">
        <v>111</v>
      </c>
      <c r="L2412" s="8">
        <v>195</v>
      </c>
      <c r="M2412" s="8">
        <v>163</v>
      </c>
      <c r="N2412" s="8">
        <v>183</v>
      </c>
      <c r="O2412" s="8">
        <v>343</v>
      </c>
    </row>
    <row r="2413" spans="3:15" x14ac:dyDescent="0.35">
      <c r="F2413" s="3" t="s">
        <v>11</v>
      </c>
      <c r="G2413" s="8">
        <v>77</v>
      </c>
      <c r="H2413" s="8">
        <v>313</v>
      </c>
      <c r="I2413" s="8">
        <v>386</v>
      </c>
      <c r="J2413" s="8">
        <v>71</v>
      </c>
      <c r="K2413" s="8">
        <v>248</v>
      </c>
      <c r="L2413" s="8">
        <v>324</v>
      </c>
      <c r="M2413" s="8">
        <v>148</v>
      </c>
      <c r="N2413" s="8">
        <v>561</v>
      </c>
      <c r="O2413" s="8">
        <v>708</v>
      </c>
    </row>
    <row r="2414" spans="3:15" x14ac:dyDescent="0.35">
      <c r="D2414" s="3" t="s">
        <v>3</v>
      </c>
      <c r="E2414" s="3" t="s">
        <v>9</v>
      </c>
      <c r="F2414" s="3" t="s">
        <v>10</v>
      </c>
      <c r="G2414" s="8">
        <v>214</v>
      </c>
      <c r="H2414" s="8">
        <v>24</v>
      </c>
      <c r="I2414" s="8">
        <v>235</v>
      </c>
      <c r="J2414" s="8">
        <v>166</v>
      </c>
      <c r="K2414" s="8">
        <v>40</v>
      </c>
      <c r="L2414" s="8">
        <v>214</v>
      </c>
      <c r="M2414" s="8">
        <v>384</v>
      </c>
      <c r="N2414" s="8">
        <v>66</v>
      </c>
      <c r="O2414" s="8">
        <v>447</v>
      </c>
    </row>
    <row r="2415" spans="3:15" x14ac:dyDescent="0.35">
      <c r="F2415" s="3" t="s">
        <v>11</v>
      </c>
      <c r="G2415" s="8">
        <v>44</v>
      </c>
      <c r="H2415" s="8">
        <v>72</v>
      </c>
      <c r="I2415" s="8">
        <v>121</v>
      </c>
      <c r="J2415" s="8">
        <v>23</v>
      </c>
      <c r="K2415" s="8">
        <v>72</v>
      </c>
      <c r="L2415" s="8">
        <v>90</v>
      </c>
      <c r="M2415" s="8">
        <v>67</v>
      </c>
      <c r="N2415" s="8">
        <v>142</v>
      </c>
      <c r="O2415" s="8">
        <v>208</v>
      </c>
    </row>
    <row r="2416" spans="3:15" x14ac:dyDescent="0.35">
      <c r="E2416" s="3" t="s">
        <v>12</v>
      </c>
      <c r="F2416" s="3" t="s">
        <v>10</v>
      </c>
      <c r="G2416" s="8">
        <v>173</v>
      </c>
      <c r="H2416" s="8">
        <v>73</v>
      </c>
      <c r="I2416" s="8">
        <v>244</v>
      </c>
      <c r="J2416" s="8">
        <v>173</v>
      </c>
      <c r="K2416" s="8">
        <v>117</v>
      </c>
      <c r="L2416" s="8">
        <v>286</v>
      </c>
      <c r="M2416" s="8">
        <v>342</v>
      </c>
      <c r="N2416" s="8">
        <v>186</v>
      </c>
      <c r="O2416" s="8">
        <v>535</v>
      </c>
    </row>
    <row r="2417" spans="2:35" x14ac:dyDescent="0.35">
      <c r="F2417" s="3" t="s">
        <v>11</v>
      </c>
      <c r="G2417" s="8">
        <v>118</v>
      </c>
      <c r="H2417" s="8">
        <v>376</v>
      </c>
      <c r="I2417" s="8">
        <v>489</v>
      </c>
      <c r="J2417" s="8">
        <v>77</v>
      </c>
      <c r="K2417" s="8">
        <v>263</v>
      </c>
      <c r="L2417" s="8">
        <v>338</v>
      </c>
      <c r="M2417" s="8">
        <v>192</v>
      </c>
      <c r="N2417" s="8">
        <v>638</v>
      </c>
      <c r="O2417" s="8">
        <v>830</v>
      </c>
    </row>
    <row r="2418" spans="2:35" x14ac:dyDescent="0.35">
      <c r="B2418" s="3" t="s">
        <v>81</v>
      </c>
      <c r="C2418" s="3" t="s">
        <v>7</v>
      </c>
      <c r="D2418" s="3" t="s">
        <v>8</v>
      </c>
      <c r="E2418" s="3" t="s">
        <v>9</v>
      </c>
      <c r="F2418" s="3" t="s">
        <v>10</v>
      </c>
      <c r="G2418" s="8">
        <v>34</v>
      </c>
      <c r="H2418" s="8">
        <v>0</v>
      </c>
      <c r="I2418" s="8">
        <v>34</v>
      </c>
      <c r="J2418" s="8">
        <v>34</v>
      </c>
      <c r="K2418" s="8">
        <v>0</v>
      </c>
      <c r="L2418" s="8">
        <v>34</v>
      </c>
      <c r="M2418" s="8">
        <v>68</v>
      </c>
      <c r="N2418" s="8">
        <v>0</v>
      </c>
      <c r="O2418" s="8">
        <v>66</v>
      </c>
      <c r="P2418" s="5" t="str">
        <f>B2418</f>
        <v>Towong (S)</v>
      </c>
      <c r="Q2418" s="13">
        <f>I2450/SUM(I2450:I2453)*100</f>
        <v>25.97402597402597</v>
      </c>
      <c r="R2418" s="13">
        <f>L2450/SUM(L2450:L2453)*100</f>
        <v>31.707317073170731</v>
      </c>
      <c r="S2418" s="13">
        <f>L2438/SUM(L2438:L2441)*100</f>
        <v>0</v>
      </c>
      <c r="T2418" s="13">
        <f>L2426/SUM(L2426:L2429)*100</f>
        <v>33.155080213903744</v>
      </c>
      <c r="U2418" s="13">
        <f>O2442/SUM(O2442:O2445)*100</f>
        <v>39.285714285714285</v>
      </c>
      <c r="V2418" s="13">
        <f>O2446/SUM(O2446:O2449)*100</f>
        <v>21.851851851851851</v>
      </c>
      <c r="W2418" s="13">
        <f>M2450/SUM(M2450:M2453)*100</f>
        <v>45.019920318725099</v>
      </c>
      <c r="X2418" s="13">
        <f>N2450/SUM(N2450:N2453)*100</f>
        <v>5.0847457627118651</v>
      </c>
      <c r="Y2418" s="13">
        <f>O2450/SUM(O2450:O2453)*100</f>
        <v>27.972027972027973</v>
      </c>
      <c r="AA2418" s="13">
        <f>I2450</f>
        <v>60</v>
      </c>
      <c r="AB2418" s="13">
        <f>L2450</f>
        <v>65</v>
      </c>
      <c r="AC2418" s="13">
        <f>L2438</f>
        <v>0</v>
      </c>
      <c r="AD2418" s="13">
        <f>L2426</f>
        <v>62</v>
      </c>
      <c r="AE2418" s="13">
        <f>O2442</f>
        <v>66</v>
      </c>
      <c r="AF2418" s="13">
        <f>O2446</f>
        <v>59</v>
      </c>
      <c r="AG2418" s="13">
        <f>M2450</f>
        <v>113</v>
      </c>
      <c r="AH2418" s="13">
        <f>N2450</f>
        <v>9</v>
      </c>
      <c r="AI2418" s="13">
        <f>O2450</f>
        <v>120</v>
      </c>
    </row>
    <row r="2419" spans="2:35" x14ac:dyDescent="0.35">
      <c r="F2419" s="3" t="s">
        <v>11</v>
      </c>
      <c r="G2419" s="8">
        <v>6</v>
      </c>
      <c r="H2419" s="8">
        <v>5</v>
      </c>
      <c r="I2419" s="8">
        <v>9</v>
      </c>
      <c r="J2419" s="8">
        <v>0</v>
      </c>
      <c r="K2419" s="8">
        <v>0</v>
      </c>
      <c r="L2419" s="8">
        <v>0</v>
      </c>
      <c r="M2419" s="8">
        <v>9</v>
      </c>
      <c r="N2419" s="8">
        <v>5</v>
      </c>
      <c r="O2419" s="8">
        <v>15</v>
      </c>
    </row>
    <row r="2420" spans="2:35" x14ac:dyDescent="0.35">
      <c r="E2420" s="3" t="s">
        <v>12</v>
      </c>
      <c r="F2420" s="3" t="s">
        <v>10</v>
      </c>
      <c r="G2420" s="8">
        <v>30</v>
      </c>
      <c r="H2420" s="8">
        <v>0</v>
      </c>
      <c r="I2420" s="8">
        <v>30</v>
      </c>
      <c r="J2420" s="8">
        <v>16</v>
      </c>
      <c r="K2420" s="8">
        <v>6</v>
      </c>
      <c r="L2420" s="8">
        <v>23</v>
      </c>
      <c r="M2420" s="8">
        <v>49</v>
      </c>
      <c r="N2420" s="8">
        <v>6</v>
      </c>
      <c r="O2420" s="8">
        <v>54</v>
      </c>
    </row>
    <row r="2421" spans="2:35" x14ac:dyDescent="0.35">
      <c r="F2421" s="3" t="s">
        <v>11</v>
      </c>
      <c r="G2421" s="8">
        <v>8</v>
      </c>
      <c r="H2421" s="8">
        <v>10</v>
      </c>
      <c r="I2421" s="8">
        <v>20</v>
      </c>
      <c r="J2421" s="8">
        <v>4</v>
      </c>
      <c r="K2421" s="8">
        <v>0</v>
      </c>
      <c r="L2421" s="8">
        <v>4</v>
      </c>
      <c r="M2421" s="8">
        <v>12</v>
      </c>
      <c r="N2421" s="8">
        <v>13</v>
      </c>
      <c r="O2421" s="8">
        <v>25</v>
      </c>
    </row>
    <row r="2422" spans="2:35" x14ac:dyDescent="0.35">
      <c r="D2422" s="3" t="s">
        <v>13</v>
      </c>
      <c r="E2422" s="3" t="s">
        <v>9</v>
      </c>
      <c r="F2422" s="3" t="s">
        <v>10</v>
      </c>
      <c r="G2422" s="8">
        <v>19</v>
      </c>
      <c r="H2422" s="8">
        <v>3</v>
      </c>
      <c r="I2422" s="8">
        <v>23</v>
      </c>
      <c r="J2422" s="8">
        <v>23</v>
      </c>
      <c r="K2422" s="8">
        <v>6</v>
      </c>
      <c r="L2422" s="8">
        <v>31</v>
      </c>
      <c r="M2422" s="8">
        <v>48</v>
      </c>
      <c r="N2422" s="8">
        <v>11</v>
      </c>
      <c r="O2422" s="8">
        <v>55</v>
      </c>
    </row>
    <row r="2423" spans="2:35" x14ac:dyDescent="0.35">
      <c r="F2423" s="3" t="s">
        <v>11</v>
      </c>
      <c r="G2423" s="8">
        <v>9</v>
      </c>
      <c r="H2423" s="8">
        <v>6</v>
      </c>
      <c r="I2423" s="8">
        <v>10</v>
      </c>
      <c r="J2423" s="8">
        <v>4</v>
      </c>
      <c r="K2423" s="8">
        <v>6</v>
      </c>
      <c r="L2423" s="8">
        <v>6</v>
      </c>
      <c r="M2423" s="8">
        <v>5</v>
      </c>
      <c r="N2423" s="8">
        <v>12</v>
      </c>
      <c r="O2423" s="8">
        <v>16</v>
      </c>
    </row>
    <row r="2424" spans="2:35" x14ac:dyDescent="0.35">
      <c r="E2424" s="3" t="s">
        <v>12</v>
      </c>
      <c r="F2424" s="3" t="s">
        <v>10</v>
      </c>
      <c r="G2424" s="8">
        <v>18</v>
      </c>
      <c r="H2424" s="8">
        <v>10</v>
      </c>
      <c r="I2424" s="8">
        <v>27</v>
      </c>
      <c r="J2424" s="8">
        <v>22</v>
      </c>
      <c r="K2424" s="8">
        <v>25</v>
      </c>
      <c r="L2424" s="8">
        <v>42</v>
      </c>
      <c r="M2424" s="8">
        <v>38</v>
      </c>
      <c r="N2424" s="8">
        <v>33</v>
      </c>
      <c r="O2424" s="8">
        <v>68</v>
      </c>
    </row>
    <row r="2425" spans="2:35" x14ac:dyDescent="0.35">
      <c r="F2425" s="3" t="s">
        <v>11</v>
      </c>
      <c r="G2425" s="8">
        <v>19</v>
      </c>
      <c r="H2425" s="8">
        <v>50</v>
      </c>
      <c r="I2425" s="8">
        <v>69</v>
      </c>
      <c r="J2425" s="8">
        <v>7</v>
      </c>
      <c r="K2425" s="8">
        <v>39</v>
      </c>
      <c r="L2425" s="8">
        <v>50</v>
      </c>
      <c r="M2425" s="8">
        <v>32</v>
      </c>
      <c r="N2425" s="8">
        <v>92</v>
      </c>
      <c r="O2425" s="8">
        <v>121</v>
      </c>
    </row>
    <row r="2426" spans="2:35" x14ac:dyDescent="0.35">
      <c r="D2426" s="3" t="s">
        <v>3</v>
      </c>
      <c r="E2426" s="3" t="s">
        <v>9</v>
      </c>
      <c r="F2426" s="3" t="s">
        <v>10</v>
      </c>
      <c r="G2426" s="8">
        <v>57</v>
      </c>
      <c r="H2426" s="8">
        <v>3</v>
      </c>
      <c r="I2426" s="8">
        <v>60</v>
      </c>
      <c r="J2426" s="8">
        <v>58</v>
      </c>
      <c r="K2426" s="8">
        <v>6</v>
      </c>
      <c r="L2426" s="8">
        <v>62</v>
      </c>
      <c r="M2426" s="8">
        <v>113</v>
      </c>
      <c r="N2426" s="8">
        <v>11</v>
      </c>
      <c r="O2426" s="8">
        <v>123</v>
      </c>
    </row>
    <row r="2427" spans="2:35" x14ac:dyDescent="0.35">
      <c r="F2427" s="3" t="s">
        <v>11</v>
      </c>
      <c r="G2427" s="8">
        <v>9</v>
      </c>
      <c r="H2427" s="8">
        <v>7</v>
      </c>
      <c r="I2427" s="8">
        <v>23</v>
      </c>
      <c r="J2427" s="8">
        <v>0</v>
      </c>
      <c r="K2427" s="8">
        <v>6</v>
      </c>
      <c r="L2427" s="8">
        <v>8</v>
      </c>
      <c r="M2427" s="8">
        <v>14</v>
      </c>
      <c r="N2427" s="8">
        <v>14</v>
      </c>
      <c r="O2427" s="8">
        <v>29</v>
      </c>
    </row>
    <row r="2428" spans="2:35" x14ac:dyDescent="0.35">
      <c r="E2428" s="3" t="s">
        <v>12</v>
      </c>
      <c r="F2428" s="3" t="s">
        <v>10</v>
      </c>
      <c r="G2428" s="8">
        <v>44</v>
      </c>
      <c r="H2428" s="8">
        <v>10</v>
      </c>
      <c r="I2428" s="8">
        <v>57</v>
      </c>
      <c r="J2428" s="8">
        <v>37</v>
      </c>
      <c r="K2428" s="8">
        <v>26</v>
      </c>
      <c r="L2428" s="8">
        <v>64</v>
      </c>
      <c r="M2428" s="8">
        <v>85</v>
      </c>
      <c r="N2428" s="8">
        <v>32</v>
      </c>
      <c r="O2428" s="8">
        <v>119</v>
      </c>
    </row>
    <row r="2429" spans="2:35" x14ac:dyDescent="0.35">
      <c r="F2429" s="3" t="s">
        <v>11</v>
      </c>
      <c r="G2429" s="8">
        <v>26</v>
      </c>
      <c r="H2429" s="8">
        <v>66</v>
      </c>
      <c r="I2429" s="8">
        <v>91</v>
      </c>
      <c r="J2429" s="8">
        <v>12</v>
      </c>
      <c r="K2429" s="8">
        <v>42</v>
      </c>
      <c r="L2429" s="8">
        <v>53</v>
      </c>
      <c r="M2429" s="8">
        <v>36</v>
      </c>
      <c r="N2429" s="8">
        <v>104</v>
      </c>
      <c r="O2429" s="8">
        <v>141</v>
      </c>
    </row>
    <row r="2430" spans="2:35" x14ac:dyDescent="0.35">
      <c r="C2430" s="3" t="s">
        <v>14</v>
      </c>
      <c r="D2430" s="3" t="s">
        <v>8</v>
      </c>
      <c r="E2430" s="3" t="s">
        <v>9</v>
      </c>
      <c r="F2430" s="3" t="s">
        <v>10</v>
      </c>
      <c r="G2430" s="8">
        <v>0</v>
      </c>
      <c r="H2430" s="8">
        <v>0</v>
      </c>
      <c r="I2430" s="8">
        <v>0</v>
      </c>
      <c r="J2430" s="8">
        <v>0</v>
      </c>
      <c r="K2430" s="8">
        <v>0</v>
      </c>
      <c r="L2430" s="8">
        <v>0</v>
      </c>
      <c r="M2430" s="8">
        <v>0</v>
      </c>
      <c r="N2430" s="8">
        <v>0</v>
      </c>
      <c r="O2430" s="8">
        <v>0</v>
      </c>
    </row>
    <row r="2431" spans="2:35" x14ac:dyDescent="0.35">
      <c r="F2431" s="3" t="s">
        <v>11</v>
      </c>
      <c r="G2431" s="8">
        <v>0</v>
      </c>
      <c r="H2431" s="8">
        <v>0</v>
      </c>
      <c r="I2431" s="8">
        <v>0</v>
      </c>
      <c r="J2431" s="8">
        <v>0</v>
      </c>
      <c r="K2431" s="8">
        <v>4</v>
      </c>
      <c r="L2431" s="8">
        <v>0</v>
      </c>
      <c r="M2431" s="8">
        <v>0</v>
      </c>
      <c r="N2431" s="8">
        <v>4</v>
      </c>
      <c r="O2431" s="8">
        <v>0</v>
      </c>
    </row>
    <row r="2432" spans="2:35" x14ac:dyDescent="0.35">
      <c r="E2432" s="3" t="s">
        <v>12</v>
      </c>
      <c r="F2432" s="3" t="s">
        <v>10</v>
      </c>
      <c r="G2432" s="8">
        <v>0</v>
      </c>
      <c r="H2432" s="8">
        <v>0</v>
      </c>
      <c r="I2432" s="8">
        <v>0</v>
      </c>
      <c r="J2432" s="8">
        <v>0</v>
      </c>
      <c r="K2432" s="8">
        <v>0</v>
      </c>
      <c r="L2432" s="8">
        <v>0</v>
      </c>
      <c r="M2432" s="8">
        <v>0</v>
      </c>
      <c r="N2432" s="8">
        <v>0</v>
      </c>
      <c r="O2432" s="8">
        <v>0</v>
      </c>
    </row>
    <row r="2433" spans="3:15" x14ac:dyDescent="0.35">
      <c r="F2433" s="3" t="s">
        <v>11</v>
      </c>
      <c r="G2433" s="8">
        <v>0</v>
      </c>
      <c r="H2433" s="8">
        <v>0</v>
      </c>
      <c r="I2433" s="8">
        <v>0</v>
      </c>
      <c r="J2433" s="8">
        <v>0</v>
      </c>
      <c r="K2433" s="8">
        <v>0</v>
      </c>
      <c r="L2433" s="8">
        <v>0</v>
      </c>
      <c r="M2433" s="8">
        <v>0</v>
      </c>
      <c r="N2433" s="8">
        <v>0</v>
      </c>
      <c r="O2433" s="8">
        <v>0</v>
      </c>
    </row>
    <row r="2434" spans="3:15" x14ac:dyDescent="0.35">
      <c r="D2434" s="3" t="s">
        <v>13</v>
      </c>
      <c r="E2434" s="3" t="s">
        <v>9</v>
      </c>
      <c r="F2434" s="3" t="s">
        <v>10</v>
      </c>
      <c r="G2434" s="8">
        <v>0</v>
      </c>
      <c r="H2434" s="8">
        <v>0</v>
      </c>
      <c r="I2434" s="8">
        <v>0</v>
      </c>
      <c r="J2434" s="8">
        <v>0</v>
      </c>
      <c r="K2434" s="8">
        <v>0</v>
      </c>
      <c r="L2434" s="8">
        <v>0</v>
      </c>
      <c r="M2434" s="8">
        <v>0</v>
      </c>
      <c r="N2434" s="8">
        <v>0</v>
      </c>
      <c r="O2434" s="8">
        <v>0</v>
      </c>
    </row>
    <row r="2435" spans="3:15" x14ac:dyDescent="0.35">
      <c r="F2435" s="3" t="s">
        <v>11</v>
      </c>
      <c r="G2435" s="8">
        <v>0</v>
      </c>
      <c r="H2435" s="8">
        <v>0</v>
      </c>
      <c r="I2435" s="8">
        <v>0</v>
      </c>
      <c r="J2435" s="8">
        <v>0</v>
      </c>
      <c r="K2435" s="8">
        <v>0</v>
      </c>
      <c r="L2435" s="8">
        <v>0</v>
      </c>
      <c r="M2435" s="8">
        <v>0</v>
      </c>
      <c r="N2435" s="8">
        <v>0</v>
      </c>
      <c r="O2435" s="8">
        <v>0</v>
      </c>
    </row>
    <row r="2436" spans="3:15" x14ac:dyDescent="0.35">
      <c r="E2436" s="3" t="s">
        <v>12</v>
      </c>
      <c r="F2436" s="3" t="s">
        <v>10</v>
      </c>
      <c r="G2436" s="8">
        <v>0</v>
      </c>
      <c r="H2436" s="8">
        <v>0</v>
      </c>
      <c r="I2436" s="8">
        <v>0</v>
      </c>
      <c r="J2436" s="8">
        <v>0</v>
      </c>
      <c r="K2436" s="8">
        <v>0</v>
      </c>
      <c r="L2436" s="8">
        <v>0</v>
      </c>
      <c r="M2436" s="8">
        <v>0</v>
      </c>
      <c r="N2436" s="8">
        <v>0</v>
      </c>
      <c r="O2436" s="8">
        <v>0</v>
      </c>
    </row>
    <row r="2437" spans="3:15" x14ac:dyDescent="0.35">
      <c r="F2437" s="3" t="s">
        <v>11</v>
      </c>
      <c r="G2437" s="8">
        <v>0</v>
      </c>
      <c r="H2437" s="8">
        <v>0</v>
      </c>
      <c r="I2437" s="8">
        <v>0</v>
      </c>
      <c r="J2437" s="8">
        <v>0</v>
      </c>
      <c r="K2437" s="8">
        <v>4</v>
      </c>
      <c r="L2437" s="8">
        <v>4</v>
      </c>
      <c r="M2437" s="8">
        <v>0</v>
      </c>
      <c r="N2437" s="8">
        <v>4</v>
      </c>
      <c r="O2437" s="8">
        <v>4</v>
      </c>
    </row>
    <row r="2438" spans="3:15" x14ac:dyDescent="0.35">
      <c r="D2438" s="3" t="s">
        <v>3</v>
      </c>
      <c r="E2438" s="3" t="s">
        <v>9</v>
      </c>
      <c r="F2438" s="3" t="s">
        <v>10</v>
      </c>
      <c r="G2438" s="8">
        <v>0</v>
      </c>
      <c r="H2438" s="8">
        <v>0</v>
      </c>
      <c r="I2438" s="8">
        <v>0</v>
      </c>
      <c r="J2438" s="8">
        <v>0</v>
      </c>
      <c r="K2438" s="8">
        <v>0</v>
      </c>
      <c r="L2438" s="8">
        <v>0</v>
      </c>
      <c r="M2438" s="8">
        <v>0</v>
      </c>
      <c r="N2438" s="8">
        <v>0</v>
      </c>
      <c r="O2438" s="8">
        <v>0</v>
      </c>
    </row>
    <row r="2439" spans="3:15" x14ac:dyDescent="0.35">
      <c r="F2439" s="3" t="s">
        <v>11</v>
      </c>
      <c r="G2439" s="8">
        <v>0</v>
      </c>
      <c r="H2439" s="8">
        <v>0</v>
      </c>
      <c r="I2439" s="8">
        <v>0</v>
      </c>
      <c r="J2439" s="8">
        <v>0</v>
      </c>
      <c r="K2439" s="8">
        <v>0</v>
      </c>
      <c r="L2439" s="8">
        <v>3</v>
      </c>
      <c r="M2439" s="8">
        <v>0</v>
      </c>
      <c r="N2439" s="8">
        <v>0</v>
      </c>
      <c r="O2439" s="8">
        <v>3</v>
      </c>
    </row>
    <row r="2440" spans="3:15" x14ac:dyDescent="0.35">
      <c r="E2440" s="3" t="s">
        <v>12</v>
      </c>
      <c r="F2440" s="3" t="s">
        <v>10</v>
      </c>
      <c r="G2440" s="8">
        <v>0</v>
      </c>
      <c r="H2440" s="8">
        <v>0</v>
      </c>
      <c r="I2440" s="8">
        <v>0</v>
      </c>
      <c r="J2440" s="8">
        <v>0</v>
      </c>
      <c r="K2440" s="8">
        <v>3</v>
      </c>
      <c r="L2440" s="8">
        <v>3</v>
      </c>
      <c r="M2440" s="8">
        <v>0</v>
      </c>
      <c r="N2440" s="8">
        <v>3</v>
      </c>
      <c r="O2440" s="8">
        <v>3</v>
      </c>
    </row>
    <row r="2441" spans="3:15" x14ac:dyDescent="0.35">
      <c r="F2441" s="3" t="s">
        <v>11</v>
      </c>
      <c r="G2441" s="8">
        <v>0</v>
      </c>
      <c r="H2441" s="8">
        <v>0</v>
      </c>
      <c r="I2441" s="8">
        <v>0</v>
      </c>
      <c r="J2441" s="8">
        <v>0</v>
      </c>
      <c r="K2441" s="8">
        <v>7</v>
      </c>
      <c r="L2441" s="8">
        <v>7</v>
      </c>
      <c r="M2441" s="8">
        <v>0</v>
      </c>
      <c r="N2441" s="8">
        <v>7</v>
      </c>
      <c r="O2441" s="8">
        <v>7</v>
      </c>
    </row>
    <row r="2442" spans="3:15" x14ac:dyDescent="0.35">
      <c r="C2442" s="3" t="s">
        <v>3</v>
      </c>
      <c r="D2442" s="3" t="s">
        <v>8</v>
      </c>
      <c r="E2442" s="3" t="s">
        <v>9</v>
      </c>
      <c r="F2442" s="3" t="s">
        <v>10</v>
      </c>
      <c r="G2442" s="8">
        <v>34</v>
      </c>
      <c r="H2442" s="8">
        <v>0</v>
      </c>
      <c r="I2442" s="8">
        <v>34</v>
      </c>
      <c r="J2442" s="8">
        <v>34</v>
      </c>
      <c r="K2442" s="8">
        <v>0</v>
      </c>
      <c r="L2442" s="8">
        <v>34</v>
      </c>
      <c r="M2442" s="8">
        <v>68</v>
      </c>
      <c r="N2442" s="8">
        <v>0</v>
      </c>
      <c r="O2442" s="8">
        <v>66</v>
      </c>
    </row>
    <row r="2443" spans="3:15" x14ac:dyDescent="0.35">
      <c r="F2443" s="3" t="s">
        <v>11</v>
      </c>
      <c r="G2443" s="8">
        <v>6</v>
      </c>
      <c r="H2443" s="8">
        <v>5</v>
      </c>
      <c r="I2443" s="8">
        <v>9</v>
      </c>
      <c r="J2443" s="8">
        <v>3</v>
      </c>
      <c r="K2443" s="8">
        <v>4</v>
      </c>
      <c r="L2443" s="8">
        <v>6</v>
      </c>
      <c r="M2443" s="8">
        <v>11</v>
      </c>
      <c r="N2443" s="8">
        <v>8</v>
      </c>
      <c r="O2443" s="8">
        <v>19</v>
      </c>
    </row>
    <row r="2444" spans="3:15" x14ac:dyDescent="0.35">
      <c r="E2444" s="3" t="s">
        <v>12</v>
      </c>
      <c r="F2444" s="3" t="s">
        <v>10</v>
      </c>
      <c r="G2444" s="8">
        <v>30</v>
      </c>
      <c r="H2444" s="8">
        <v>0</v>
      </c>
      <c r="I2444" s="8">
        <v>30</v>
      </c>
      <c r="J2444" s="8">
        <v>16</v>
      </c>
      <c r="K2444" s="8">
        <v>4</v>
      </c>
      <c r="L2444" s="8">
        <v>21</v>
      </c>
      <c r="M2444" s="8">
        <v>49</v>
      </c>
      <c r="N2444" s="8">
        <v>4</v>
      </c>
      <c r="O2444" s="8">
        <v>55</v>
      </c>
    </row>
    <row r="2445" spans="3:15" x14ac:dyDescent="0.35">
      <c r="F2445" s="3" t="s">
        <v>11</v>
      </c>
      <c r="G2445" s="8">
        <v>8</v>
      </c>
      <c r="H2445" s="8">
        <v>10</v>
      </c>
      <c r="I2445" s="8">
        <v>20</v>
      </c>
      <c r="J2445" s="8">
        <v>4</v>
      </c>
      <c r="K2445" s="8">
        <v>3</v>
      </c>
      <c r="L2445" s="8">
        <v>3</v>
      </c>
      <c r="M2445" s="8">
        <v>12</v>
      </c>
      <c r="N2445" s="8">
        <v>13</v>
      </c>
      <c r="O2445" s="8">
        <v>28</v>
      </c>
    </row>
    <row r="2446" spans="3:15" x14ac:dyDescent="0.35">
      <c r="D2446" s="3" t="s">
        <v>13</v>
      </c>
      <c r="E2446" s="3" t="s">
        <v>9</v>
      </c>
      <c r="F2446" s="3" t="s">
        <v>10</v>
      </c>
      <c r="G2446" s="8">
        <v>19</v>
      </c>
      <c r="H2446" s="8">
        <v>3</v>
      </c>
      <c r="I2446" s="8">
        <v>23</v>
      </c>
      <c r="J2446" s="8">
        <v>23</v>
      </c>
      <c r="K2446" s="8">
        <v>8</v>
      </c>
      <c r="L2446" s="8">
        <v>35</v>
      </c>
      <c r="M2446" s="8">
        <v>48</v>
      </c>
      <c r="N2446" s="8">
        <v>10</v>
      </c>
      <c r="O2446" s="8">
        <v>59</v>
      </c>
    </row>
    <row r="2447" spans="3:15" x14ac:dyDescent="0.35">
      <c r="F2447" s="3" t="s">
        <v>11</v>
      </c>
      <c r="G2447" s="8">
        <v>9</v>
      </c>
      <c r="H2447" s="8">
        <v>6</v>
      </c>
      <c r="I2447" s="8">
        <v>10</v>
      </c>
      <c r="J2447" s="8">
        <v>4</v>
      </c>
      <c r="K2447" s="8">
        <v>8</v>
      </c>
      <c r="L2447" s="8">
        <v>8</v>
      </c>
      <c r="M2447" s="8">
        <v>5</v>
      </c>
      <c r="N2447" s="8">
        <v>9</v>
      </c>
      <c r="O2447" s="8">
        <v>15</v>
      </c>
    </row>
    <row r="2448" spans="3:15" x14ac:dyDescent="0.35">
      <c r="E2448" s="3" t="s">
        <v>12</v>
      </c>
      <c r="F2448" s="3" t="s">
        <v>10</v>
      </c>
      <c r="G2448" s="8">
        <v>18</v>
      </c>
      <c r="H2448" s="8">
        <v>10</v>
      </c>
      <c r="I2448" s="8">
        <v>27</v>
      </c>
      <c r="J2448" s="8">
        <v>22</v>
      </c>
      <c r="K2448" s="8">
        <v>28</v>
      </c>
      <c r="L2448" s="8">
        <v>47</v>
      </c>
      <c r="M2448" s="8">
        <v>38</v>
      </c>
      <c r="N2448" s="8">
        <v>35</v>
      </c>
      <c r="O2448" s="8">
        <v>69</v>
      </c>
    </row>
    <row r="2449" spans="2:35" x14ac:dyDescent="0.35">
      <c r="F2449" s="3" t="s">
        <v>11</v>
      </c>
      <c r="G2449" s="8">
        <v>19</v>
      </c>
      <c r="H2449" s="8">
        <v>50</v>
      </c>
      <c r="I2449" s="8">
        <v>69</v>
      </c>
      <c r="J2449" s="8">
        <v>7</v>
      </c>
      <c r="K2449" s="8">
        <v>41</v>
      </c>
      <c r="L2449" s="8">
        <v>53</v>
      </c>
      <c r="M2449" s="8">
        <v>32</v>
      </c>
      <c r="N2449" s="8">
        <v>94</v>
      </c>
      <c r="O2449" s="8">
        <v>127</v>
      </c>
    </row>
    <row r="2450" spans="2:35" x14ac:dyDescent="0.35">
      <c r="D2450" s="3" t="s">
        <v>3</v>
      </c>
      <c r="E2450" s="3" t="s">
        <v>9</v>
      </c>
      <c r="F2450" s="3" t="s">
        <v>10</v>
      </c>
      <c r="G2450" s="8">
        <v>57</v>
      </c>
      <c r="H2450" s="8">
        <v>3</v>
      </c>
      <c r="I2450" s="8">
        <v>60</v>
      </c>
      <c r="J2450" s="8">
        <v>58</v>
      </c>
      <c r="K2450" s="8">
        <v>8</v>
      </c>
      <c r="L2450" s="8">
        <v>65</v>
      </c>
      <c r="M2450" s="8">
        <v>113</v>
      </c>
      <c r="N2450" s="8">
        <v>9</v>
      </c>
      <c r="O2450" s="8">
        <v>120</v>
      </c>
    </row>
    <row r="2451" spans="2:35" x14ac:dyDescent="0.35">
      <c r="F2451" s="3" t="s">
        <v>11</v>
      </c>
      <c r="G2451" s="8">
        <v>9</v>
      </c>
      <c r="H2451" s="8">
        <v>7</v>
      </c>
      <c r="I2451" s="8">
        <v>23</v>
      </c>
      <c r="J2451" s="8">
        <v>3</v>
      </c>
      <c r="K2451" s="8">
        <v>8</v>
      </c>
      <c r="L2451" s="8">
        <v>9</v>
      </c>
      <c r="M2451" s="8">
        <v>17</v>
      </c>
      <c r="N2451" s="8">
        <v>17</v>
      </c>
      <c r="O2451" s="8">
        <v>36</v>
      </c>
    </row>
    <row r="2452" spans="2:35" x14ac:dyDescent="0.35">
      <c r="E2452" s="3" t="s">
        <v>12</v>
      </c>
      <c r="F2452" s="3" t="s">
        <v>10</v>
      </c>
      <c r="G2452" s="8">
        <v>44</v>
      </c>
      <c r="H2452" s="8">
        <v>10</v>
      </c>
      <c r="I2452" s="8">
        <v>57</v>
      </c>
      <c r="J2452" s="8">
        <v>37</v>
      </c>
      <c r="K2452" s="8">
        <v>27</v>
      </c>
      <c r="L2452" s="8">
        <v>68</v>
      </c>
      <c r="M2452" s="8">
        <v>85</v>
      </c>
      <c r="N2452" s="8">
        <v>38</v>
      </c>
      <c r="O2452" s="8">
        <v>125</v>
      </c>
    </row>
    <row r="2453" spans="2:35" x14ac:dyDescent="0.35">
      <c r="F2453" s="3" t="s">
        <v>11</v>
      </c>
      <c r="G2453" s="8">
        <v>26</v>
      </c>
      <c r="H2453" s="8">
        <v>66</v>
      </c>
      <c r="I2453" s="8">
        <v>91</v>
      </c>
      <c r="J2453" s="8">
        <v>12</v>
      </c>
      <c r="K2453" s="8">
        <v>48</v>
      </c>
      <c r="L2453" s="8">
        <v>63</v>
      </c>
      <c r="M2453" s="8">
        <v>36</v>
      </c>
      <c r="N2453" s="8">
        <v>113</v>
      </c>
      <c r="O2453" s="8">
        <v>148</v>
      </c>
    </row>
    <row r="2454" spans="2:35" x14ac:dyDescent="0.35">
      <c r="B2454" s="3" t="s">
        <v>82</v>
      </c>
      <c r="C2454" s="3" t="s">
        <v>7</v>
      </c>
      <c r="D2454" s="3" t="s">
        <v>8</v>
      </c>
      <c r="E2454" s="3" t="s">
        <v>9</v>
      </c>
      <c r="F2454" s="3" t="s">
        <v>10</v>
      </c>
      <c r="G2454" s="8">
        <v>219</v>
      </c>
      <c r="H2454" s="8">
        <v>0</v>
      </c>
      <c r="I2454" s="8">
        <v>220</v>
      </c>
      <c r="J2454" s="8">
        <v>156</v>
      </c>
      <c r="K2454" s="8">
        <v>4</v>
      </c>
      <c r="L2454" s="8">
        <v>163</v>
      </c>
      <c r="M2454" s="8">
        <v>370</v>
      </c>
      <c r="N2454" s="8">
        <v>4</v>
      </c>
      <c r="O2454" s="8">
        <v>380</v>
      </c>
      <c r="P2454" s="5" t="str">
        <f>B2454</f>
        <v>Wangaratta (RC)</v>
      </c>
      <c r="Q2454" s="13">
        <f>I2486/SUM(I2486:I2489)*100</f>
        <v>22.316384180790962</v>
      </c>
      <c r="R2454" s="13">
        <f>L2486/SUM(L2486:L2489)*100</f>
        <v>20.059215396002962</v>
      </c>
      <c r="S2454" s="13">
        <f>L2474/SUM(L2474:L2477)*100</f>
        <v>10.588235294117647</v>
      </c>
      <c r="T2454" s="13">
        <f>L2462/SUM(L2462:L2465)*100</f>
        <v>20.91917591125198</v>
      </c>
      <c r="U2454" s="13">
        <f>O2478/SUM(O2478:O2481)*100</f>
        <v>35.674157303370784</v>
      </c>
      <c r="V2454" s="13">
        <f>O2482/SUM(O2482:O2485)*100</f>
        <v>11.833626244874049</v>
      </c>
      <c r="W2454" s="13">
        <f>M2486/SUM(M2486:M2489)*100</f>
        <v>32.4748743718593</v>
      </c>
      <c r="X2454" s="13">
        <f>N2486/SUM(N2486:N2489)*100</f>
        <v>5.6924384027187767</v>
      </c>
      <c r="Y2454" s="13">
        <f>O2486/SUM(O2486:O2489)*100</f>
        <v>21.062138728323699</v>
      </c>
      <c r="AA2454" s="13">
        <f>I2486</f>
        <v>316</v>
      </c>
      <c r="AB2454" s="13">
        <f>L2486</f>
        <v>271</v>
      </c>
      <c r="AC2454" s="13">
        <f>L2474</f>
        <v>9</v>
      </c>
      <c r="AD2454" s="13">
        <f>L2462</f>
        <v>264</v>
      </c>
      <c r="AE2454" s="13">
        <f>O2478</f>
        <v>381</v>
      </c>
      <c r="AF2454" s="13">
        <f>O2482</f>
        <v>202</v>
      </c>
      <c r="AG2454" s="13">
        <f>M2486</f>
        <v>517</v>
      </c>
      <c r="AH2454" s="13">
        <f>N2486</f>
        <v>67</v>
      </c>
      <c r="AI2454" s="13">
        <f>O2486</f>
        <v>583</v>
      </c>
    </row>
    <row r="2455" spans="2:35" x14ac:dyDescent="0.35">
      <c r="F2455" s="3" t="s">
        <v>11</v>
      </c>
      <c r="G2455" s="8">
        <v>29</v>
      </c>
      <c r="H2455" s="8">
        <v>25</v>
      </c>
      <c r="I2455" s="8">
        <v>62</v>
      </c>
      <c r="J2455" s="8">
        <v>16</v>
      </c>
      <c r="K2455" s="8">
        <v>12</v>
      </c>
      <c r="L2455" s="8">
        <v>30</v>
      </c>
      <c r="M2455" s="8">
        <v>53</v>
      </c>
      <c r="N2455" s="8">
        <v>37</v>
      </c>
      <c r="O2455" s="8">
        <v>92</v>
      </c>
    </row>
    <row r="2456" spans="2:35" x14ac:dyDescent="0.35">
      <c r="E2456" s="3" t="s">
        <v>12</v>
      </c>
      <c r="F2456" s="3" t="s">
        <v>10</v>
      </c>
      <c r="G2456" s="8">
        <v>184</v>
      </c>
      <c r="H2456" s="8">
        <v>7</v>
      </c>
      <c r="I2456" s="8">
        <v>192</v>
      </c>
      <c r="J2456" s="8">
        <v>188</v>
      </c>
      <c r="K2456" s="8">
        <v>8</v>
      </c>
      <c r="L2456" s="8">
        <v>198</v>
      </c>
      <c r="M2456" s="8">
        <v>372</v>
      </c>
      <c r="N2456" s="8">
        <v>15</v>
      </c>
      <c r="O2456" s="8">
        <v>385</v>
      </c>
    </row>
    <row r="2457" spans="2:35" x14ac:dyDescent="0.35">
      <c r="F2457" s="3" t="s">
        <v>11</v>
      </c>
      <c r="G2457" s="8">
        <v>55</v>
      </c>
      <c r="H2457" s="8">
        <v>67</v>
      </c>
      <c r="I2457" s="8">
        <v>121</v>
      </c>
      <c r="J2457" s="8">
        <v>19</v>
      </c>
      <c r="K2457" s="8">
        <v>37</v>
      </c>
      <c r="L2457" s="8">
        <v>61</v>
      </c>
      <c r="M2457" s="8">
        <v>74</v>
      </c>
      <c r="N2457" s="8">
        <v>104</v>
      </c>
      <c r="O2457" s="8">
        <v>183</v>
      </c>
    </row>
    <row r="2458" spans="2:35" x14ac:dyDescent="0.35">
      <c r="D2458" s="3" t="s">
        <v>13</v>
      </c>
      <c r="E2458" s="3" t="s">
        <v>9</v>
      </c>
      <c r="F2458" s="3" t="s">
        <v>10</v>
      </c>
      <c r="G2458" s="8">
        <v>78</v>
      </c>
      <c r="H2458" s="8">
        <v>19</v>
      </c>
      <c r="I2458" s="8">
        <v>96</v>
      </c>
      <c r="J2458" s="8">
        <v>69</v>
      </c>
      <c r="K2458" s="8">
        <v>28</v>
      </c>
      <c r="L2458" s="8">
        <v>104</v>
      </c>
      <c r="M2458" s="8">
        <v>148</v>
      </c>
      <c r="N2458" s="8">
        <v>51</v>
      </c>
      <c r="O2458" s="8">
        <v>194</v>
      </c>
    </row>
    <row r="2459" spans="2:35" x14ac:dyDescent="0.35">
      <c r="F2459" s="3" t="s">
        <v>11</v>
      </c>
      <c r="G2459" s="8">
        <v>26</v>
      </c>
      <c r="H2459" s="8">
        <v>52</v>
      </c>
      <c r="I2459" s="8">
        <v>79</v>
      </c>
      <c r="J2459" s="8">
        <v>14</v>
      </c>
      <c r="K2459" s="8">
        <v>38</v>
      </c>
      <c r="L2459" s="8">
        <v>50</v>
      </c>
      <c r="M2459" s="8">
        <v>41</v>
      </c>
      <c r="N2459" s="8">
        <v>90</v>
      </c>
      <c r="O2459" s="8">
        <v>133</v>
      </c>
    </row>
    <row r="2460" spans="2:35" x14ac:dyDescent="0.35">
      <c r="E2460" s="3" t="s">
        <v>12</v>
      </c>
      <c r="F2460" s="3" t="s">
        <v>10</v>
      </c>
      <c r="G2460" s="8">
        <v>135</v>
      </c>
      <c r="H2460" s="8">
        <v>92</v>
      </c>
      <c r="I2460" s="8">
        <v>229</v>
      </c>
      <c r="J2460" s="8">
        <v>199</v>
      </c>
      <c r="K2460" s="8">
        <v>120</v>
      </c>
      <c r="L2460" s="8">
        <v>317</v>
      </c>
      <c r="M2460" s="8">
        <v>331</v>
      </c>
      <c r="N2460" s="8">
        <v>212</v>
      </c>
      <c r="O2460" s="8">
        <v>543</v>
      </c>
    </row>
    <row r="2461" spans="2:35" x14ac:dyDescent="0.35">
      <c r="F2461" s="3" t="s">
        <v>11</v>
      </c>
      <c r="G2461" s="8">
        <v>111</v>
      </c>
      <c r="H2461" s="8">
        <v>307</v>
      </c>
      <c r="I2461" s="8">
        <v>420</v>
      </c>
      <c r="J2461" s="8">
        <v>93</v>
      </c>
      <c r="K2461" s="8">
        <v>259</v>
      </c>
      <c r="L2461" s="8">
        <v>348</v>
      </c>
      <c r="M2461" s="8">
        <v>201</v>
      </c>
      <c r="N2461" s="8">
        <v>565</v>
      </c>
      <c r="O2461" s="8">
        <v>771</v>
      </c>
    </row>
    <row r="2462" spans="2:35" x14ac:dyDescent="0.35">
      <c r="D2462" s="3" t="s">
        <v>3</v>
      </c>
      <c r="E2462" s="3" t="s">
        <v>9</v>
      </c>
      <c r="F2462" s="3" t="s">
        <v>10</v>
      </c>
      <c r="G2462" s="8">
        <v>294</v>
      </c>
      <c r="H2462" s="8">
        <v>23</v>
      </c>
      <c r="I2462" s="8">
        <v>316</v>
      </c>
      <c r="J2462" s="8">
        <v>228</v>
      </c>
      <c r="K2462" s="8">
        <v>35</v>
      </c>
      <c r="L2462" s="8">
        <v>264</v>
      </c>
      <c r="M2462" s="8">
        <v>518</v>
      </c>
      <c r="N2462" s="8">
        <v>63</v>
      </c>
      <c r="O2462" s="8">
        <v>581</v>
      </c>
    </row>
    <row r="2463" spans="2:35" x14ac:dyDescent="0.35">
      <c r="F2463" s="3" t="s">
        <v>11</v>
      </c>
      <c r="G2463" s="8">
        <v>58</v>
      </c>
      <c r="H2463" s="8">
        <v>81</v>
      </c>
      <c r="I2463" s="8">
        <v>137</v>
      </c>
      <c r="J2463" s="8">
        <v>30</v>
      </c>
      <c r="K2463" s="8">
        <v>49</v>
      </c>
      <c r="L2463" s="8">
        <v>80</v>
      </c>
      <c r="M2463" s="8">
        <v>90</v>
      </c>
      <c r="N2463" s="8">
        <v>130</v>
      </c>
      <c r="O2463" s="8">
        <v>218</v>
      </c>
    </row>
    <row r="2464" spans="2:35" x14ac:dyDescent="0.35">
      <c r="E2464" s="3" t="s">
        <v>12</v>
      </c>
      <c r="F2464" s="3" t="s">
        <v>10</v>
      </c>
      <c r="G2464" s="8">
        <v>315</v>
      </c>
      <c r="H2464" s="8">
        <v>99</v>
      </c>
      <c r="I2464" s="8">
        <v>422</v>
      </c>
      <c r="J2464" s="8">
        <v>384</v>
      </c>
      <c r="K2464" s="8">
        <v>125</v>
      </c>
      <c r="L2464" s="8">
        <v>510</v>
      </c>
      <c r="M2464" s="8">
        <v>703</v>
      </c>
      <c r="N2464" s="8">
        <v>229</v>
      </c>
      <c r="O2464" s="8">
        <v>930</v>
      </c>
    </row>
    <row r="2465" spans="3:15" x14ac:dyDescent="0.35">
      <c r="F2465" s="3" t="s">
        <v>11</v>
      </c>
      <c r="G2465" s="8">
        <v>167</v>
      </c>
      <c r="H2465" s="8">
        <v>375</v>
      </c>
      <c r="I2465" s="8">
        <v>541</v>
      </c>
      <c r="J2465" s="8">
        <v>110</v>
      </c>
      <c r="K2465" s="8">
        <v>300</v>
      </c>
      <c r="L2465" s="8">
        <v>408</v>
      </c>
      <c r="M2465" s="8">
        <v>280</v>
      </c>
      <c r="N2465" s="8">
        <v>676</v>
      </c>
      <c r="O2465" s="8">
        <v>949</v>
      </c>
    </row>
    <row r="2466" spans="3:15" x14ac:dyDescent="0.35">
      <c r="C2466" s="3" t="s">
        <v>14</v>
      </c>
      <c r="D2466" s="3" t="s">
        <v>8</v>
      </c>
      <c r="E2466" s="3" t="s">
        <v>9</v>
      </c>
      <c r="F2466" s="3" t="s">
        <v>10</v>
      </c>
      <c r="G2466" s="8">
        <v>0</v>
      </c>
      <c r="H2466" s="8">
        <v>0</v>
      </c>
      <c r="I2466" s="8">
        <v>0</v>
      </c>
      <c r="J2466" s="8">
        <v>0</v>
      </c>
      <c r="K2466" s="8">
        <v>0</v>
      </c>
      <c r="L2466" s="8">
        <v>0</v>
      </c>
      <c r="M2466" s="8">
        <v>0</v>
      </c>
      <c r="N2466" s="8">
        <v>0</v>
      </c>
      <c r="O2466" s="8">
        <v>0</v>
      </c>
    </row>
    <row r="2467" spans="3:15" x14ac:dyDescent="0.35">
      <c r="F2467" s="3" t="s">
        <v>11</v>
      </c>
      <c r="G2467" s="8">
        <v>0</v>
      </c>
      <c r="H2467" s="8">
        <v>0</v>
      </c>
      <c r="I2467" s="8">
        <v>0</v>
      </c>
      <c r="J2467" s="8">
        <v>0</v>
      </c>
      <c r="K2467" s="8">
        <v>11</v>
      </c>
      <c r="L2467" s="8">
        <v>14</v>
      </c>
      <c r="M2467" s="8">
        <v>0</v>
      </c>
      <c r="N2467" s="8">
        <v>11</v>
      </c>
      <c r="O2467" s="8">
        <v>14</v>
      </c>
    </row>
    <row r="2468" spans="3:15" x14ac:dyDescent="0.35">
      <c r="E2468" s="3" t="s">
        <v>12</v>
      </c>
      <c r="F2468" s="3" t="s">
        <v>10</v>
      </c>
      <c r="G2468" s="8">
        <v>0</v>
      </c>
      <c r="H2468" s="8">
        <v>0</v>
      </c>
      <c r="I2468" s="8">
        <v>0</v>
      </c>
      <c r="J2468" s="8">
        <v>0</v>
      </c>
      <c r="K2468" s="8">
        <v>0</v>
      </c>
      <c r="L2468" s="8">
        <v>0</v>
      </c>
      <c r="M2468" s="8">
        <v>0</v>
      </c>
      <c r="N2468" s="8">
        <v>0</v>
      </c>
      <c r="O2468" s="8">
        <v>0</v>
      </c>
    </row>
    <row r="2469" spans="3:15" x14ac:dyDescent="0.35">
      <c r="F2469" s="3" t="s">
        <v>11</v>
      </c>
      <c r="G2469" s="8">
        <v>0</v>
      </c>
      <c r="H2469" s="8">
        <v>0</v>
      </c>
      <c r="I2469" s="8">
        <v>0</v>
      </c>
      <c r="J2469" s="8">
        <v>0</v>
      </c>
      <c r="K2469" s="8">
        <v>8</v>
      </c>
      <c r="L2469" s="8">
        <v>10</v>
      </c>
      <c r="M2469" s="8">
        <v>0</v>
      </c>
      <c r="N2469" s="8">
        <v>8</v>
      </c>
      <c r="O2469" s="8">
        <v>10</v>
      </c>
    </row>
    <row r="2470" spans="3:15" x14ac:dyDescent="0.35">
      <c r="D2470" s="3" t="s">
        <v>13</v>
      </c>
      <c r="E2470" s="3" t="s">
        <v>9</v>
      </c>
      <c r="F2470" s="3" t="s">
        <v>10</v>
      </c>
      <c r="G2470" s="8">
        <v>0</v>
      </c>
      <c r="H2470" s="8">
        <v>0</v>
      </c>
      <c r="I2470" s="8">
        <v>0</v>
      </c>
      <c r="J2470" s="8">
        <v>0</v>
      </c>
      <c r="K2470" s="8">
        <v>0</v>
      </c>
      <c r="L2470" s="8">
        <v>3</v>
      </c>
      <c r="M2470" s="8">
        <v>0</v>
      </c>
      <c r="N2470" s="8">
        <v>0</v>
      </c>
      <c r="O2470" s="8">
        <v>3</v>
      </c>
    </row>
    <row r="2471" spans="3:15" x14ac:dyDescent="0.35">
      <c r="F2471" s="3" t="s">
        <v>11</v>
      </c>
      <c r="G2471" s="8">
        <v>0</v>
      </c>
      <c r="H2471" s="8">
        <v>0</v>
      </c>
      <c r="I2471" s="8">
        <v>0</v>
      </c>
      <c r="J2471" s="8">
        <v>3</v>
      </c>
      <c r="K2471" s="8">
        <v>23</v>
      </c>
      <c r="L2471" s="8">
        <v>24</v>
      </c>
      <c r="M2471" s="8">
        <v>3</v>
      </c>
      <c r="N2471" s="8">
        <v>23</v>
      </c>
      <c r="O2471" s="8">
        <v>24</v>
      </c>
    </row>
    <row r="2472" spans="3:15" x14ac:dyDescent="0.35">
      <c r="E2472" s="3" t="s">
        <v>12</v>
      </c>
      <c r="F2472" s="3" t="s">
        <v>10</v>
      </c>
      <c r="G2472" s="8">
        <v>0</v>
      </c>
      <c r="H2472" s="8">
        <v>0</v>
      </c>
      <c r="I2472" s="8">
        <v>0</v>
      </c>
      <c r="J2472" s="8">
        <v>0</v>
      </c>
      <c r="K2472" s="8">
        <v>9</v>
      </c>
      <c r="L2472" s="8">
        <v>9</v>
      </c>
      <c r="M2472" s="8">
        <v>0</v>
      </c>
      <c r="N2472" s="8">
        <v>9</v>
      </c>
      <c r="O2472" s="8">
        <v>9</v>
      </c>
    </row>
    <row r="2473" spans="3:15" x14ac:dyDescent="0.35">
      <c r="F2473" s="3" t="s">
        <v>11</v>
      </c>
      <c r="G2473" s="8">
        <v>0</v>
      </c>
      <c r="H2473" s="8">
        <v>0</v>
      </c>
      <c r="I2473" s="8">
        <v>0</v>
      </c>
      <c r="J2473" s="8">
        <v>3</v>
      </c>
      <c r="K2473" s="8">
        <v>15</v>
      </c>
      <c r="L2473" s="8">
        <v>21</v>
      </c>
      <c r="M2473" s="8">
        <v>3</v>
      </c>
      <c r="N2473" s="8">
        <v>15</v>
      </c>
      <c r="O2473" s="8">
        <v>21</v>
      </c>
    </row>
    <row r="2474" spans="3:15" x14ac:dyDescent="0.35">
      <c r="D2474" s="3" t="s">
        <v>3</v>
      </c>
      <c r="E2474" s="3" t="s">
        <v>9</v>
      </c>
      <c r="F2474" s="3" t="s">
        <v>10</v>
      </c>
      <c r="G2474" s="8">
        <v>0</v>
      </c>
      <c r="H2474" s="8">
        <v>0</v>
      </c>
      <c r="I2474" s="8">
        <v>0</v>
      </c>
      <c r="J2474" s="8">
        <v>0</v>
      </c>
      <c r="K2474" s="8">
        <v>6</v>
      </c>
      <c r="L2474" s="8">
        <v>9</v>
      </c>
      <c r="M2474" s="8">
        <v>0</v>
      </c>
      <c r="N2474" s="8">
        <v>6</v>
      </c>
      <c r="O2474" s="8">
        <v>9</v>
      </c>
    </row>
    <row r="2475" spans="3:15" x14ac:dyDescent="0.35">
      <c r="F2475" s="3" t="s">
        <v>11</v>
      </c>
      <c r="G2475" s="8">
        <v>0</v>
      </c>
      <c r="H2475" s="8">
        <v>0</v>
      </c>
      <c r="I2475" s="8">
        <v>0</v>
      </c>
      <c r="J2475" s="8">
        <v>4</v>
      </c>
      <c r="K2475" s="8">
        <v>36</v>
      </c>
      <c r="L2475" s="8">
        <v>38</v>
      </c>
      <c r="M2475" s="8">
        <v>4</v>
      </c>
      <c r="N2475" s="8">
        <v>36</v>
      </c>
      <c r="O2475" s="8">
        <v>38</v>
      </c>
    </row>
    <row r="2476" spans="3:15" x14ac:dyDescent="0.35">
      <c r="E2476" s="3" t="s">
        <v>12</v>
      </c>
      <c r="F2476" s="3" t="s">
        <v>10</v>
      </c>
      <c r="G2476" s="8">
        <v>0</v>
      </c>
      <c r="H2476" s="8">
        <v>0</v>
      </c>
      <c r="I2476" s="8">
        <v>0</v>
      </c>
      <c r="J2476" s="8">
        <v>0</v>
      </c>
      <c r="K2476" s="8">
        <v>6</v>
      </c>
      <c r="L2476" s="8">
        <v>6</v>
      </c>
      <c r="M2476" s="8">
        <v>0</v>
      </c>
      <c r="N2476" s="8">
        <v>6</v>
      </c>
      <c r="O2476" s="8">
        <v>6</v>
      </c>
    </row>
    <row r="2477" spans="3:15" x14ac:dyDescent="0.35">
      <c r="F2477" s="3" t="s">
        <v>11</v>
      </c>
      <c r="G2477" s="8">
        <v>0</v>
      </c>
      <c r="H2477" s="8">
        <v>0</v>
      </c>
      <c r="I2477" s="8">
        <v>0</v>
      </c>
      <c r="J2477" s="8">
        <v>0</v>
      </c>
      <c r="K2477" s="8">
        <v>34</v>
      </c>
      <c r="L2477" s="8">
        <v>32</v>
      </c>
      <c r="M2477" s="8">
        <v>0</v>
      </c>
      <c r="N2477" s="8">
        <v>34</v>
      </c>
      <c r="O2477" s="8">
        <v>32</v>
      </c>
    </row>
    <row r="2478" spans="3:15" x14ac:dyDescent="0.35">
      <c r="C2478" s="3" t="s">
        <v>3</v>
      </c>
      <c r="D2478" s="3" t="s">
        <v>8</v>
      </c>
      <c r="E2478" s="3" t="s">
        <v>9</v>
      </c>
      <c r="F2478" s="3" t="s">
        <v>10</v>
      </c>
      <c r="G2478" s="8">
        <v>219</v>
      </c>
      <c r="H2478" s="8">
        <v>0</v>
      </c>
      <c r="I2478" s="8">
        <v>220</v>
      </c>
      <c r="J2478" s="8">
        <v>156</v>
      </c>
      <c r="K2478" s="8">
        <v>6</v>
      </c>
      <c r="L2478" s="8">
        <v>165</v>
      </c>
      <c r="M2478" s="8">
        <v>370</v>
      </c>
      <c r="N2478" s="8">
        <v>8</v>
      </c>
      <c r="O2478" s="8">
        <v>381</v>
      </c>
    </row>
    <row r="2479" spans="3:15" x14ac:dyDescent="0.35">
      <c r="F2479" s="3" t="s">
        <v>11</v>
      </c>
      <c r="G2479" s="8">
        <v>29</v>
      </c>
      <c r="H2479" s="8">
        <v>25</v>
      </c>
      <c r="I2479" s="8">
        <v>62</v>
      </c>
      <c r="J2479" s="8">
        <v>20</v>
      </c>
      <c r="K2479" s="8">
        <v>25</v>
      </c>
      <c r="L2479" s="8">
        <v>44</v>
      </c>
      <c r="M2479" s="8">
        <v>52</v>
      </c>
      <c r="N2479" s="8">
        <v>52</v>
      </c>
      <c r="O2479" s="8">
        <v>105</v>
      </c>
    </row>
    <row r="2480" spans="3:15" x14ac:dyDescent="0.35">
      <c r="E2480" s="3" t="s">
        <v>12</v>
      </c>
      <c r="F2480" s="3" t="s">
        <v>10</v>
      </c>
      <c r="G2480" s="8">
        <v>184</v>
      </c>
      <c r="H2480" s="8">
        <v>7</v>
      </c>
      <c r="I2480" s="8">
        <v>192</v>
      </c>
      <c r="J2480" s="8">
        <v>188</v>
      </c>
      <c r="K2480" s="8">
        <v>14</v>
      </c>
      <c r="L2480" s="8">
        <v>193</v>
      </c>
      <c r="M2480" s="8">
        <v>372</v>
      </c>
      <c r="N2480" s="8">
        <v>18</v>
      </c>
      <c r="O2480" s="8">
        <v>387</v>
      </c>
    </row>
    <row r="2481" spans="2:35" x14ac:dyDescent="0.35">
      <c r="F2481" s="3" t="s">
        <v>11</v>
      </c>
      <c r="G2481" s="8">
        <v>55</v>
      </c>
      <c r="H2481" s="8">
        <v>67</v>
      </c>
      <c r="I2481" s="8">
        <v>121</v>
      </c>
      <c r="J2481" s="8">
        <v>19</v>
      </c>
      <c r="K2481" s="8">
        <v>51</v>
      </c>
      <c r="L2481" s="8">
        <v>70</v>
      </c>
      <c r="M2481" s="8">
        <v>75</v>
      </c>
      <c r="N2481" s="8">
        <v>118</v>
      </c>
      <c r="O2481" s="8">
        <v>195</v>
      </c>
    </row>
    <row r="2482" spans="2:35" x14ac:dyDescent="0.35">
      <c r="D2482" s="3" t="s">
        <v>13</v>
      </c>
      <c r="E2482" s="3" t="s">
        <v>9</v>
      </c>
      <c r="F2482" s="3" t="s">
        <v>10</v>
      </c>
      <c r="G2482" s="8">
        <v>78</v>
      </c>
      <c r="H2482" s="8">
        <v>19</v>
      </c>
      <c r="I2482" s="8">
        <v>96</v>
      </c>
      <c r="J2482" s="8">
        <v>72</v>
      </c>
      <c r="K2482" s="8">
        <v>32</v>
      </c>
      <c r="L2482" s="8">
        <v>104</v>
      </c>
      <c r="M2482" s="8">
        <v>145</v>
      </c>
      <c r="N2482" s="8">
        <v>55</v>
      </c>
      <c r="O2482" s="8">
        <v>202</v>
      </c>
    </row>
    <row r="2483" spans="2:35" x14ac:dyDescent="0.35">
      <c r="F2483" s="3" t="s">
        <v>11</v>
      </c>
      <c r="G2483" s="8">
        <v>26</v>
      </c>
      <c r="H2483" s="8">
        <v>52</v>
      </c>
      <c r="I2483" s="8">
        <v>79</v>
      </c>
      <c r="J2483" s="8">
        <v>12</v>
      </c>
      <c r="K2483" s="8">
        <v>64</v>
      </c>
      <c r="L2483" s="8">
        <v>76</v>
      </c>
      <c r="M2483" s="8">
        <v>41</v>
      </c>
      <c r="N2483" s="8">
        <v>114</v>
      </c>
      <c r="O2483" s="8">
        <v>159</v>
      </c>
    </row>
    <row r="2484" spans="2:35" x14ac:dyDescent="0.35">
      <c r="E2484" s="3" t="s">
        <v>12</v>
      </c>
      <c r="F2484" s="3" t="s">
        <v>10</v>
      </c>
      <c r="G2484" s="8">
        <v>135</v>
      </c>
      <c r="H2484" s="8">
        <v>92</v>
      </c>
      <c r="I2484" s="8">
        <v>229</v>
      </c>
      <c r="J2484" s="8">
        <v>199</v>
      </c>
      <c r="K2484" s="8">
        <v>129</v>
      </c>
      <c r="L2484" s="8">
        <v>324</v>
      </c>
      <c r="M2484" s="8">
        <v>331</v>
      </c>
      <c r="N2484" s="8">
        <v>221</v>
      </c>
      <c r="O2484" s="8">
        <v>557</v>
      </c>
    </row>
    <row r="2485" spans="2:35" x14ac:dyDescent="0.35">
      <c r="F2485" s="3" t="s">
        <v>11</v>
      </c>
      <c r="G2485" s="8">
        <v>111</v>
      </c>
      <c r="H2485" s="8">
        <v>307</v>
      </c>
      <c r="I2485" s="8">
        <v>420</v>
      </c>
      <c r="J2485" s="8">
        <v>90</v>
      </c>
      <c r="K2485" s="8">
        <v>278</v>
      </c>
      <c r="L2485" s="8">
        <v>371</v>
      </c>
      <c r="M2485" s="8">
        <v>208</v>
      </c>
      <c r="N2485" s="8">
        <v>583</v>
      </c>
      <c r="O2485" s="8">
        <v>789</v>
      </c>
    </row>
    <row r="2486" spans="2:35" x14ac:dyDescent="0.35">
      <c r="D2486" s="3" t="s">
        <v>3</v>
      </c>
      <c r="E2486" s="3" t="s">
        <v>9</v>
      </c>
      <c r="F2486" s="3" t="s">
        <v>10</v>
      </c>
      <c r="G2486" s="8">
        <v>294</v>
      </c>
      <c r="H2486" s="8">
        <v>23</v>
      </c>
      <c r="I2486" s="8">
        <v>316</v>
      </c>
      <c r="J2486" s="8">
        <v>230</v>
      </c>
      <c r="K2486" s="8">
        <v>44</v>
      </c>
      <c r="L2486" s="8">
        <v>271</v>
      </c>
      <c r="M2486" s="8">
        <v>517</v>
      </c>
      <c r="N2486" s="8">
        <v>67</v>
      </c>
      <c r="O2486" s="8">
        <v>583</v>
      </c>
    </row>
    <row r="2487" spans="2:35" x14ac:dyDescent="0.35">
      <c r="F2487" s="3" t="s">
        <v>11</v>
      </c>
      <c r="G2487" s="8">
        <v>58</v>
      </c>
      <c r="H2487" s="8">
        <v>81</v>
      </c>
      <c r="I2487" s="8">
        <v>137</v>
      </c>
      <c r="J2487" s="8">
        <v>32</v>
      </c>
      <c r="K2487" s="8">
        <v>82</v>
      </c>
      <c r="L2487" s="8">
        <v>118</v>
      </c>
      <c r="M2487" s="8">
        <v>91</v>
      </c>
      <c r="N2487" s="8">
        <v>169</v>
      </c>
      <c r="O2487" s="8">
        <v>258</v>
      </c>
    </row>
    <row r="2488" spans="2:35" x14ac:dyDescent="0.35">
      <c r="E2488" s="3" t="s">
        <v>12</v>
      </c>
      <c r="F2488" s="3" t="s">
        <v>10</v>
      </c>
      <c r="G2488" s="8">
        <v>315</v>
      </c>
      <c r="H2488" s="8">
        <v>99</v>
      </c>
      <c r="I2488" s="8">
        <v>422</v>
      </c>
      <c r="J2488" s="8">
        <v>384</v>
      </c>
      <c r="K2488" s="8">
        <v>140</v>
      </c>
      <c r="L2488" s="8">
        <v>521</v>
      </c>
      <c r="M2488" s="8">
        <v>703</v>
      </c>
      <c r="N2488" s="8">
        <v>243</v>
      </c>
      <c r="O2488" s="8">
        <v>942</v>
      </c>
    </row>
    <row r="2489" spans="2:35" x14ac:dyDescent="0.35">
      <c r="F2489" s="3" t="s">
        <v>11</v>
      </c>
      <c r="G2489" s="8">
        <v>167</v>
      </c>
      <c r="H2489" s="8">
        <v>375</v>
      </c>
      <c r="I2489" s="8">
        <v>541</v>
      </c>
      <c r="J2489" s="8">
        <v>109</v>
      </c>
      <c r="K2489" s="8">
        <v>330</v>
      </c>
      <c r="L2489" s="8">
        <v>441</v>
      </c>
      <c r="M2489" s="8">
        <v>281</v>
      </c>
      <c r="N2489" s="8">
        <v>698</v>
      </c>
      <c r="O2489" s="8">
        <v>985</v>
      </c>
    </row>
    <row r="2490" spans="2:35" x14ac:dyDescent="0.35">
      <c r="B2490" s="3" t="s">
        <v>83</v>
      </c>
      <c r="C2490" s="3" t="s">
        <v>7</v>
      </c>
      <c r="D2490" s="3" t="s">
        <v>8</v>
      </c>
      <c r="E2490" s="3" t="s">
        <v>9</v>
      </c>
      <c r="F2490" s="3" t="s">
        <v>10</v>
      </c>
      <c r="G2490" s="8">
        <v>210</v>
      </c>
      <c r="H2490" s="8">
        <v>0</v>
      </c>
      <c r="I2490" s="8">
        <v>213</v>
      </c>
      <c r="J2490" s="8">
        <v>193</v>
      </c>
      <c r="K2490" s="8">
        <v>3</v>
      </c>
      <c r="L2490" s="8">
        <v>199</v>
      </c>
      <c r="M2490" s="8">
        <v>404</v>
      </c>
      <c r="N2490" s="8">
        <v>7</v>
      </c>
      <c r="O2490" s="8">
        <v>412</v>
      </c>
      <c r="P2490" s="5" t="str">
        <f>B2490</f>
        <v>Warrnambool (C)</v>
      </c>
      <c r="Q2490" s="13">
        <f>I2522/SUM(I2522:I2525)*100</f>
        <v>18.251366120218577</v>
      </c>
      <c r="R2490" s="13">
        <f>L2522/SUM(L2522:L2525)*100</f>
        <v>19.127516778523489</v>
      </c>
      <c r="S2490" s="13">
        <f>L2510/SUM(L2510:L2513)*100</f>
        <v>5.9701492537313428</v>
      </c>
      <c r="T2490" s="13">
        <f>L2498/SUM(L2498:L2501)*100</f>
        <v>19.536231884057973</v>
      </c>
      <c r="U2490" s="13">
        <f>O2514/SUM(O2514:O2517)*100</f>
        <v>34.126333059885148</v>
      </c>
      <c r="V2490" s="13">
        <f>O2518/SUM(O2518:O2521)*100</f>
        <v>10.800667222685572</v>
      </c>
      <c r="W2490" s="13">
        <f>M2522/SUM(M2522:M2525)*100</f>
        <v>30.083420229405633</v>
      </c>
      <c r="X2490" s="13">
        <f>N2522/SUM(N2522:N2525)*100</f>
        <v>5.6704075605434143</v>
      </c>
      <c r="Y2490" s="13">
        <f>O2522/SUM(O2522:O2525)*100</f>
        <v>18.672199170124482</v>
      </c>
      <c r="AA2490" s="13">
        <f>I2522</f>
        <v>334</v>
      </c>
      <c r="AB2490" s="13">
        <f>L2522</f>
        <v>342</v>
      </c>
      <c r="AC2490" s="13">
        <f>L2510</f>
        <v>4</v>
      </c>
      <c r="AD2490" s="13">
        <f>L2498</f>
        <v>337</v>
      </c>
      <c r="AE2490" s="13">
        <f>O2514</f>
        <v>416</v>
      </c>
      <c r="AF2490" s="13">
        <f>O2518</f>
        <v>259</v>
      </c>
      <c r="AG2490" s="13">
        <f>M2522</f>
        <v>577</v>
      </c>
      <c r="AH2490" s="13">
        <f>N2522</f>
        <v>96</v>
      </c>
      <c r="AI2490" s="13">
        <f>O2522</f>
        <v>675</v>
      </c>
    </row>
    <row r="2491" spans="2:35" x14ac:dyDescent="0.35">
      <c r="F2491" s="3" t="s">
        <v>11</v>
      </c>
      <c r="G2491" s="8">
        <v>23</v>
      </c>
      <c r="H2491" s="8">
        <v>35</v>
      </c>
      <c r="I2491" s="8">
        <v>57</v>
      </c>
      <c r="J2491" s="8">
        <v>19</v>
      </c>
      <c r="K2491" s="8">
        <v>13</v>
      </c>
      <c r="L2491" s="8">
        <v>32</v>
      </c>
      <c r="M2491" s="8">
        <v>44</v>
      </c>
      <c r="N2491" s="8">
        <v>52</v>
      </c>
      <c r="O2491" s="8">
        <v>90</v>
      </c>
    </row>
    <row r="2492" spans="2:35" x14ac:dyDescent="0.35">
      <c r="E2492" s="3" t="s">
        <v>12</v>
      </c>
      <c r="F2492" s="3" t="s">
        <v>10</v>
      </c>
      <c r="G2492" s="8">
        <v>246</v>
      </c>
      <c r="H2492" s="8">
        <v>10</v>
      </c>
      <c r="I2492" s="8">
        <v>253</v>
      </c>
      <c r="J2492" s="8">
        <v>252</v>
      </c>
      <c r="K2492" s="8">
        <v>6</v>
      </c>
      <c r="L2492" s="8">
        <v>254</v>
      </c>
      <c r="M2492" s="8">
        <v>495</v>
      </c>
      <c r="N2492" s="8">
        <v>15</v>
      </c>
      <c r="O2492" s="8">
        <v>504</v>
      </c>
    </row>
    <row r="2493" spans="2:35" x14ac:dyDescent="0.35">
      <c r="F2493" s="3" t="s">
        <v>11</v>
      </c>
      <c r="G2493" s="8">
        <v>50</v>
      </c>
      <c r="H2493" s="8">
        <v>87</v>
      </c>
      <c r="I2493" s="8">
        <v>139</v>
      </c>
      <c r="J2493" s="8">
        <v>24</v>
      </c>
      <c r="K2493" s="8">
        <v>26</v>
      </c>
      <c r="L2493" s="8">
        <v>44</v>
      </c>
      <c r="M2493" s="8">
        <v>74</v>
      </c>
      <c r="N2493" s="8">
        <v>111</v>
      </c>
      <c r="O2493" s="8">
        <v>183</v>
      </c>
    </row>
    <row r="2494" spans="2:35" x14ac:dyDescent="0.35">
      <c r="D2494" s="3" t="s">
        <v>13</v>
      </c>
      <c r="E2494" s="3" t="s">
        <v>9</v>
      </c>
      <c r="F2494" s="3" t="s">
        <v>10</v>
      </c>
      <c r="G2494" s="8">
        <v>91</v>
      </c>
      <c r="H2494" s="8">
        <v>30</v>
      </c>
      <c r="I2494" s="8">
        <v>127</v>
      </c>
      <c r="J2494" s="8">
        <v>81</v>
      </c>
      <c r="K2494" s="8">
        <v>55</v>
      </c>
      <c r="L2494" s="8">
        <v>138</v>
      </c>
      <c r="M2494" s="8">
        <v>171</v>
      </c>
      <c r="N2494" s="8">
        <v>86</v>
      </c>
      <c r="O2494" s="8">
        <v>259</v>
      </c>
    </row>
    <row r="2495" spans="2:35" x14ac:dyDescent="0.35">
      <c r="F2495" s="3" t="s">
        <v>11</v>
      </c>
      <c r="G2495" s="8">
        <v>26</v>
      </c>
      <c r="H2495" s="8">
        <v>67</v>
      </c>
      <c r="I2495" s="8">
        <v>95</v>
      </c>
      <c r="J2495" s="8">
        <v>10</v>
      </c>
      <c r="K2495" s="8">
        <v>44</v>
      </c>
      <c r="L2495" s="8">
        <v>55</v>
      </c>
      <c r="M2495" s="8">
        <v>43</v>
      </c>
      <c r="N2495" s="8">
        <v>111</v>
      </c>
      <c r="O2495" s="8">
        <v>153</v>
      </c>
    </row>
    <row r="2496" spans="2:35" x14ac:dyDescent="0.35">
      <c r="E2496" s="3" t="s">
        <v>12</v>
      </c>
      <c r="F2496" s="3" t="s">
        <v>10</v>
      </c>
      <c r="G2496" s="8">
        <v>199</v>
      </c>
      <c r="H2496" s="8">
        <v>163</v>
      </c>
      <c r="I2496" s="8">
        <v>362</v>
      </c>
      <c r="J2496" s="8">
        <v>239</v>
      </c>
      <c r="K2496" s="8">
        <v>227</v>
      </c>
      <c r="L2496" s="8">
        <v>459</v>
      </c>
      <c r="M2496" s="8">
        <v>433</v>
      </c>
      <c r="N2496" s="8">
        <v>384</v>
      </c>
      <c r="O2496" s="8">
        <v>822</v>
      </c>
    </row>
    <row r="2497" spans="3:15" x14ac:dyDescent="0.35">
      <c r="F2497" s="3" t="s">
        <v>11</v>
      </c>
      <c r="G2497" s="8">
        <v>137</v>
      </c>
      <c r="H2497" s="8">
        <v>450</v>
      </c>
      <c r="I2497" s="8">
        <v>589</v>
      </c>
      <c r="J2497" s="8">
        <v>121</v>
      </c>
      <c r="K2497" s="8">
        <v>410</v>
      </c>
      <c r="L2497" s="8">
        <v>532</v>
      </c>
      <c r="M2497" s="8">
        <v>256</v>
      </c>
      <c r="N2497" s="8">
        <v>863</v>
      </c>
      <c r="O2497" s="8">
        <v>1120</v>
      </c>
    </row>
    <row r="2498" spans="3:15" x14ac:dyDescent="0.35">
      <c r="D2498" s="3" t="s">
        <v>3</v>
      </c>
      <c r="E2498" s="3" t="s">
        <v>9</v>
      </c>
      <c r="F2498" s="3" t="s">
        <v>10</v>
      </c>
      <c r="G2498" s="8">
        <v>301</v>
      </c>
      <c r="H2498" s="8">
        <v>33</v>
      </c>
      <c r="I2498" s="8">
        <v>334</v>
      </c>
      <c r="J2498" s="8">
        <v>275</v>
      </c>
      <c r="K2498" s="8">
        <v>60</v>
      </c>
      <c r="L2498" s="8">
        <v>337</v>
      </c>
      <c r="M2498" s="8">
        <v>576</v>
      </c>
      <c r="N2498" s="8">
        <v>92</v>
      </c>
      <c r="O2498" s="8">
        <v>668</v>
      </c>
    </row>
    <row r="2499" spans="3:15" x14ac:dyDescent="0.35">
      <c r="F2499" s="3" t="s">
        <v>11</v>
      </c>
      <c r="G2499" s="8">
        <v>48</v>
      </c>
      <c r="H2499" s="8">
        <v>104</v>
      </c>
      <c r="I2499" s="8">
        <v>151</v>
      </c>
      <c r="J2499" s="8">
        <v>31</v>
      </c>
      <c r="K2499" s="8">
        <v>59</v>
      </c>
      <c r="L2499" s="8">
        <v>91</v>
      </c>
      <c r="M2499" s="8">
        <v>85</v>
      </c>
      <c r="N2499" s="8">
        <v>164</v>
      </c>
      <c r="O2499" s="8">
        <v>241</v>
      </c>
    </row>
    <row r="2500" spans="3:15" x14ac:dyDescent="0.35">
      <c r="E2500" s="3" t="s">
        <v>12</v>
      </c>
      <c r="F2500" s="3" t="s">
        <v>10</v>
      </c>
      <c r="G2500" s="8">
        <v>440</v>
      </c>
      <c r="H2500" s="8">
        <v>169</v>
      </c>
      <c r="I2500" s="8">
        <v>614</v>
      </c>
      <c r="J2500" s="8">
        <v>485</v>
      </c>
      <c r="K2500" s="8">
        <v>230</v>
      </c>
      <c r="L2500" s="8">
        <v>718</v>
      </c>
      <c r="M2500" s="8">
        <v>925</v>
      </c>
      <c r="N2500" s="8">
        <v>401</v>
      </c>
      <c r="O2500" s="8">
        <v>1331</v>
      </c>
    </row>
    <row r="2501" spans="3:15" x14ac:dyDescent="0.35">
      <c r="F2501" s="3" t="s">
        <v>11</v>
      </c>
      <c r="G2501" s="8">
        <v>188</v>
      </c>
      <c r="H2501" s="8">
        <v>538</v>
      </c>
      <c r="I2501" s="8">
        <v>731</v>
      </c>
      <c r="J2501" s="8">
        <v>142</v>
      </c>
      <c r="K2501" s="8">
        <v>434</v>
      </c>
      <c r="L2501" s="8">
        <v>579</v>
      </c>
      <c r="M2501" s="8">
        <v>335</v>
      </c>
      <c r="N2501" s="8">
        <v>979</v>
      </c>
      <c r="O2501" s="8">
        <v>1304</v>
      </c>
    </row>
    <row r="2502" spans="3:15" x14ac:dyDescent="0.35">
      <c r="C2502" s="3" t="s">
        <v>14</v>
      </c>
      <c r="D2502" s="3" t="s">
        <v>8</v>
      </c>
      <c r="E2502" s="3" t="s">
        <v>9</v>
      </c>
      <c r="F2502" s="3" t="s">
        <v>10</v>
      </c>
      <c r="G2502" s="8">
        <v>0</v>
      </c>
      <c r="H2502" s="8">
        <v>0</v>
      </c>
      <c r="I2502" s="8">
        <v>0</v>
      </c>
      <c r="J2502" s="8">
        <v>0</v>
      </c>
      <c r="K2502" s="8">
        <v>3</v>
      </c>
      <c r="L2502" s="8">
        <v>3</v>
      </c>
      <c r="M2502" s="8">
        <v>0</v>
      </c>
      <c r="N2502" s="8">
        <v>3</v>
      </c>
      <c r="O2502" s="8">
        <v>3</v>
      </c>
    </row>
    <row r="2503" spans="3:15" x14ac:dyDescent="0.35">
      <c r="F2503" s="3" t="s">
        <v>11</v>
      </c>
      <c r="G2503" s="8">
        <v>0</v>
      </c>
      <c r="H2503" s="8">
        <v>0</v>
      </c>
      <c r="I2503" s="8">
        <v>0</v>
      </c>
      <c r="J2503" s="8">
        <v>0</v>
      </c>
      <c r="K2503" s="8">
        <v>16</v>
      </c>
      <c r="L2503" s="8">
        <v>16</v>
      </c>
      <c r="M2503" s="8">
        <v>0</v>
      </c>
      <c r="N2503" s="8">
        <v>16</v>
      </c>
      <c r="O2503" s="8">
        <v>16</v>
      </c>
    </row>
    <row r="2504" spans="3:15" x14ac:dyDescent="0.35">
      <c r="E2504" s="3" t="s">
        <v>12</v>
      </c>
      <c r="F2504" s="3" t="s">
        <v>10</v>
      </c>
      <c r="G2504" s="8">
        <v>0</v>
      </c>
      <c r="H2504" s="8">
        <v>0</v>
      </c>
      <c r="I2504" s="8">
        <v>0</v>
      </c>
      <c r="J2504" s="8">
        <v>0</v>
      </c>
      <c r="K2504" s="8">
        <v>0</v>
      </c>
      <c r="L2504" s="8">
        <v>0</v>
      </c>
      <c r="M2504" s="8">
        <v>0</v>
      </c>
      <c r="N2504" s="8">
        <v>0</v>
      </c>
      <c r="O2504" s="8">
        <v>0</v>
      </c>
    </row>
    <row r="2505" spans="3:15" x14ac:dyDescent="0.35">
      <c r="F2505" s="3" t="s">
        <v>11</v>
      </c>
      <c r="G2505" s="8">
        <v>0</v>
      </c>
      <c r="H2505" s="8">
        <v>0</v>
      </c>
      <c r="I2505" s="8">
        <v>0</v>
      </c>
      <c r="J2505" s="8">
        <v>0</v>
      </c>
      <c r="K2505" s="8">
        <v>9</v>
      </c>
      <c r="L2505" s="8">
        <v>9</v>
      </c>
      <c r="M2505" s="8">
        <v>0</v>
      </c>
      <c r="N2505" s="8">
        <v>9</v>
      </c>
      <c r="O2505" s="8">
        <v>9</v>
      </c>
    </row>
    <row r="2506" spans="3:15" x14ac:dyDescent="0.35">
      <c r="D2506" s="3" t="s">
        <v>13</v>
      </c>
      <c r="E2506" s="3" t="s">
        <v>9</v>
      </c>
      <c r="F2506" s="3" t="s">
        <v>10</v>
      </c>
      <c r="G2506" s="8">
        <v>0</v>
      </c>
      <c r="H2506" s="8">
        <v>0</v>
      </c>
      <c r="I2506" s="8">
        <v>0</v>
      </c>
      <c r="J2506" s="8">
        <v>0</v>
      </c>
      <c r="K2506" s="8">
        <v>3</v>
      </c>
      <c r="L2506" s="8">
        <v>3</v>
      </c>
      <c r="M2506" s="8">
        <v>0</v>
      </c>
      <c r="N2506" s="8">
        <v>3</v>
      </c>
      <c r="O2506" s="8">
        <v>3</v>
      </c>
    </row>
    <row r="2507" spans="3:15" x14ac:dyDescent="0.35">
      <c r="F2507" s="3" t="s">
        <v>11</v>
      </c>
      <c r="G2507" s="8">
        <v>0</v>
      </c>
      <c r="H2507" s="8">
        <v>0</v>
      </c>
      <c r="I2507" s="8">
        <v>0</v>
      </c>
      <c r="J2507" s="8">
        <v>0</v>
      </c>
      <c r="K2507" s="8">
        <v>14</v>
      </c>
      <c r="L2507" s="8">
        <v>19</v>
      </c>
      <c r="M2507" s="8">
        <v>0</v>
      </c>
      <c r="N2507" s="8">
        <v>14</v>
      </c>
      <c r="O2507" s="8">
        <v>19</v>
      </c>
    </row>
    <row r="2508" spans="3:15" x14ac:dyDescent="0.35">
      <c r="E2508" s="3" t="s">
        <v>12</v>
      </c>
      <c r="F2508" s="3" t="s">
        <v>10</v>
      </c>
      <c r="G2508" s="8">
        <v>0</v>
      </c>
      <c r="H2508" s="8">
        <v>0</v>
      </c>
      <c r="I2508" s="8">
        <v>0</v>
      </c>
      <c r="J2508" s="8">
        <v>0</v>
      </c>
      <c r="K2508" s="8">
        <v>4</v>
      </c>
      <c r="L2508" s="8">
        <v>3</v>
      </c>
      <c r="M2508" s="8">
        <v>0</v>
      </c>
      <c r="N2508" s="8">
        <v>4</v>
      </c>
      <c r="O2508" s="8">
        <v>3</v>
      </c>
    </row>
    <row r="2509" spans="3:15" x14ac:dyDescent="0.35">
      <c r="F2509" s="3" t="s">
        <v>11</v>
      </c>
      <c r="G2509" s="8">
        <v>0</v>
      </c>
      <c r="H2509" s="8">
        <v>0</v>
      </c>
      <c r="I2509" s="8">
        <v>0</v>
      </c>
      <c r="J2509" s="8">
        <v>0</v>
      </c>
      <c r="K2509" s="8">
        <v>20</v>
      </c>
      <c r="L2509" s="8">
        <v>20</v>
      </c>
      <c r="M2509" s="8">
        <v>0</v>
      </c>
      <c r="N2509" s="8">
        <v>20</v>
      </c>
      <c r="O2509" s="8">
        <v>20</v>
      </c>
    </row>
    <row r="2510" spans="3:15" x14ac:dyDescent="0.35">
      <c r="D2510" s="3" t="s">
        <v>3</v>
      </c>
      <c r="E2510" s="3" t="s">
        <v>9</v>
      </c>
      <c r="F2510" s="3" t="s">
        <v>10</v>
      </c>
      <c r="G2510" s="8">
        <v>0</v>
      </c>
      <c r="H2510" s="8">
        <v>0</v>
      </c>
      <c r="I2510" s="8">
        <v>0</v>
      </c>
      <c r="J2510" s="8">
        <v>0</v>
      </c>
      <c r="K2510" s="8">
        <v>4</v>
      </c>
      <c r="L2510" s="8">
        <v>4</v>
      </c>
      <c r="M2510" s="8">
        <v>0</v>
      </c>
      <c r="N2510" s="8">
        <v>4</v>
      </c>
      <c r="O2510" s="8">
        <v>4</v>
      </c>
    </row>
    <row r="2511" spans="3:15" x14ac:dyDescent="0.35">
      <c r="F2511" s="3" t="s">
        <v>11</v>
      </c>
      <c r="G2511" s="8">
        <v>0</v>
      </c>
      <c r="H2511" s="8">
        <v>0</v>
      </c>
      <c r="I2511" s="8">
        <v>0</v>
      </c>
      <c r="J2511" s="8">
        <v>0</v>
      </c>
      <c r="K2511" s="8">
        <v>28</v>
      </c>
      <c r="L2511" s="8">
        <v>33</v>
      </c>
      <c r="M2511" s="8">
        <v>0</v>
      </c>
      <c r="N2511" s="8">
        <v>28</v>
      </c>
      <c r="O2511" s="8">
        <v>33</v>
      </c>
    </row>
    <row r="2512" spans="3:15" x14ac:dyDescent="0.35">
      <c r="E2512" s="3" t="s">
        <v>12</v>
      </c>
      <c r="F2512" s="3" t="s">
        <v>10</v>
      </c>
      <c r="G2512" s="8">
        <v>0</v>
      </c>
      <c r="H2512" s="8">
        <v>0</v>
      </c>
      <c r="I2512" s="8">
        <v>0</v>
      </c>
      <c r="J2512" s="8">
        <v>0</v>
      </c>
      <c r="K2512" s="8">
        <v>4</v>
      </c>
      <c r="L2512" s="8">
        <v>3</v>
      </c>
      <c r="M2512" s="8">
        <v>0</v>
      </c>
      <c r="N2512" s="8">
        <v>4</v>
      </c>
      <c r="O2512" s="8">
        <v>3</v>
      </c>
    </row>
    <row r="2513" spans="2:35" x14ac:dyDescent="0.35">
      <c r="F2513" s="3" t="s">
        <v>11</v>
      </c>
      <c r="G2513" s="8">
        <v>0</v>
      </c>
      <c r="H2513" s="8">
        <v>0</v>
      </c>
      <c r="I2513" s="8">
        <v>0</v>
      </c>
      <c r="J2513" s="8">
        <v>0</v>
      </c>
      <c r="K2513" s="8">
        <v>27</v>
      </c>
      <c r="L2513" s="8">
        <v>27</v>
      </c>
      <c r="M2513" s="8">
        <v>0</v>
      </c>
      <c r="N2513" s="8">
        <v>27</v>
      </c>
      <c r="O2513" s="8">
        <v>27</v>
      </c>
    </row>
    <row r="2514" spans="2:35" x14ac:dyDescent="0.35">
      <c r="C2514" s="3" t="s">
        <v>3</v>
      </c>
      <c r="D2514" s="3" t="s">
        <v>8</v>
      </c>
      <c r="E2514" s="3" t="s">
        <v>9</v>
      </c>
      <c r="F2514" s="3" t="s">
        <v>10</v>
      </c>
      <c r="G2514" s="8">
        <v>210</v>
      </c>
      <c r="H2514" s="8">
        <v>0</v>
      </c>
      <c r="I2514" s="8">
        <v>213</v>
      </c>
      <c r="J2514" s="8">
        <v>197</v>
      </c>
      <c r="K2514" s="8">
        <v>5</v>
      </c>
      <c r="L2514" s="8">
        <v>201</v>
      </c>
      <c r="M2514" s="8">
        <v>405</v>
      </c>
      <c r="N2514" s="8">
        <v>11</v>
      </c>
      <c r="O2514" s="8">
        <v>416</v>
      </c>
    </row>
    <row r="2515" spans="2:35" x14ac:dyDescent="0.35">
      <c r="F2515" s="3" t="s">
        <v>11</v>
      </c>
      <c r="G2515" s="8">
        <v>23</v>
      </c>
      <c r="H2515" s="8">
        <v>35</v>
      </c>
      <c r="I2515" s="8">
        <v>57</v>
      </c>
      <c r="J2515" s="8">
        <v>19</v>
      </c>
      <c r="K2515" s="8">
        <v>29</v>
      </c>
      <c r="L2515" s="8">
        <v>49</v>
      </c>
      <c r="M2515" s="8">
        <v>44</v>
      </c>
      <c r="N2515" s="8">
        <v>63</v>
      </c>
      <c r="O2515" s="8">
        <v>106</v>
      </c>
    </row>
    <row r="2516" spans="2:35" x14ac:dyDescent="0.35">
      <c r="E2516" s="3" t="s">
        <v>12</v>
      </c>
      <c r="F2516" s="3" t="s">
        <v>10</v>
      </c>
      <c r="G2516" s="8">
        <v>246</v>
      </c>
      <c r="H2516" s="8">
        <v>10</v>
      </c>
      <c r="I2516" s="8">
        <v>253</v>
      </c>
      <c r="J2516" s="8">
        <v>252</v>
      </c>
      <c r="K2516" s="8">
        <v>6</v>
      </c>
      <c r="L2516" s="8">
        <v>254</v>
      </c>
      <c r="M2516" s="8">
        <v>495</v>
      </c>
      <c r="N2516" s="8">
        <v>15</v>
      </c>
      <c r="O2516" s="8">
        <v>504</v>
      </c>
    </row>
    <row r="2517" spans="2:35" x14ac:dyDescent="0.35">
      <c r="F2517" s="3" t="s">
        <v>11</v>
      </c>
      <c r="G2517" s="8">
        <v>50</v>
      </c>
      <c r="H2517" s="8">
        <v>87</v>
      </c>
      <c r="I2517" s="8">
        <v>139</v>
      </c>
      <c r="J2517" s="8">
        <v>24</v>
      </c>
      <c r="K2517" s="8">
        <v>28</v>
      </c>
      <c r="L2517" s="8">
        <v>48</v>
      </c>
      <c r="M2517" s="8">
        <v>74</v>
      </c>
      <c r="N2517" s="8">
        <v>120</v>
      </c>
      <c r="O2517" s="8">
        <v>193</v>
      </c>
    </row>
    <row r="2518" spans="2:35" x14ac:dyDescent="0.35">
      <c r="D2518" s="3" t="s">
        <v>13</v>
      </c>
      <c r="E2518" s="3" t="s">
        <v>9</v>
      </c>
      <c r="F2518" s="3" t="s">
        <v>10</v>
      </c>
      <c r="G2518" s="8">
        <v>91</v>
      </c>
      <c r="H2518" s="8">
        <v>30</v>
      </c>
      <c r="I2518" s="8">
        <v>127</v>
      </c>
      <c r="J2518" s="8">
        <v>81</v>
      </c>
      <c r="K2518" s="8">
        <v>60</v>
      </c>
      <c r="L2518" s="8">
        <v>137</v>
      </c>
      <c r="M2518" s="8">
        <v>171</v>
      </c>
      <c r="N2518" s="8">
        <v>88</v>
      </c>
      <c r="O2518" s="8">
        <v>259</v>
      </c>
    </row>
    <row r="2519" spans="2:35" x14ac:dyDescent="0.35">
      <c r="F2519" s="3" t="s">
        <v>11</v>
      </c>
      <c r="G2519" s="8">
        <v>26</v>
      </c>
      <c r="H2519" s="8">
        <v>67</v>
      </c>
      <c r="I2519" s="8">
        <v>95</v>
      </c>
      <c r="J2519" s="8">
        <v>13</v>
      </c>
      <c r="K2519" s="8">
        <v>63</v>
      </c>
      <c r="L2519" s="8">
        <v>79</v>
      </c>
      <c r="M2519" s="8">
        <v>41</v>
      </c>
      <c r="N2519" s="8">
        <v>123</v>
      </c>
      <c r="O2519" s="8">
        <v>165</v>
      </c>
    </row>
    <row r="2520" spans="2:35" x14ac:dyDescent="0.35">
      <c r="E2520" s="3" t="s">
        <v>12</v>
      </c>
      <c r="F2520" s="3" t="s">
        <v>10</v>
      </c>
      <c r="G2520" s="8">
        <v>199</v>
      </c>
      <c r="H2520" s="8">
        <v>163</v>
      </c>
      <c r="I2520" s="8">
        <v>362</v>
      </c>
      <c r="J2520" s="8">
        <v>237</v>
      </c>
      <c r="K2520" s="8">
        <v>229</v>
      </c>
      <c r="L2520" s="8">
        <v>470</v>
      </c>
      <c r="M2520" s="8">
        <v>435</v>
      </c>
      <c r="N2520" s="8">
        <v>390</v>
      </c>
      <c r="O2520" s="8">
        <v>827</v>
      </c>
    </row>
    <row r="2521" spans="2:35" x14ac:dyDescent="0.35">
      <c r="F2521" s="3" t="s">
        <v>11</v>
      </c>
      <c r="G2521" s="8">
        <v>137</v>
      </c>
      <c r="H2521" s="8">
        <v>450</v>
      </c>
      <c r="I2521" s="8">
        <v>589</v>
      </c>
      <c r="J2521" s="8">
        <v>121</v>
      </c>
      <c r="K2521" s="8">
        <v>433</v>
      </c>
      <c r="L2521" s="8">
        <v>555</v>
      </c>
      <c r="M2521" s="8">
        <v>256</v>
      </c>
      <c r="N2521" s="8">
        <v>886</v>
      </c>
      <c r="O2521" s="8">
        <v>1147</v>
      </c>
    </row>
    <row r="2522" spans="2:35" x14ac:dyDescent="0.35">
      <c r="D2522" s="3" t="s">
        <v>3</v>
      </c>
      <c r="E2522" s="3" t="s">
        <v>9</v>
      </c>
      <c r="F2522" s="3" t="s">
        <v>10</v>
      </c>
      <c r="G2522" s="8">
        <v>301</v>
      </c>
      <c r="H2522" s="8">
        <v>33</v>
      </c>
      <c r="I2522" s="8">
        <v>334</v>
      </c>
      <c r="J2522" s="8">
        <v>279</v>
      </c>
      <c r="K2522" s="8">
        <v>68</v>
      </c>
      <c r="L2522" s="8">
        <v>342</v>
      </c>
      <c r="M2522" s="8">
        <v>577</v>
      </c>
      <c r="N2522" s="8">
        <v>96</v>
      </c>
      <c r="O2522" s="8">
        <v>675</v>
      </c>
    </row>
    <row r="2523" spans="2:35" x14ac:dyDescent="0.35">
      <c r="F2523" s="3" t="s">
        <v>11</v>
      </c>
      <c r="G2523" s="8">
        <v>48</v>
      </c>
      <c r="H2523" s="8">
        <v>104</v>
      </c>
      <c r="I2523" s="8">
        <v>151</v>
      </c>
      <c r="J2523" s="8">
        <v>31</v>
      </c>
      <c r="K2523" s="8">
        <v>86</v>
      </c>
      <c r="L2523" s="8">
        <v>119</v>
      </c>
      <c r="M2523" s="8">
        <v>82</v>
      </c>
      <c r="N2523" s="8">
        <v>188</v>
      </c>
      <c r="O2523" s="8">
        <v>273</v>
      </c>
    </row>
    <row r="2524" spans="2:35" x14ac:dyDescent="0.35">
      <c r="E2524" s="3" t="s">
        <v>12</v>
      </c>
      <c r="F2524" s="3" t="s">
        <v>10</v>
      </c>
      <c r="G2524" s="8">
        <v>440</v>
      </c>
      <c r="H2524" s="8">
        <v>169</v>
      </c>
      <c r="I2524" s="8">
        <v>614</v>
      </c>
      <c r="J2524" s="8">
        <v>488</v>
      </c>
      <c r="K2524" s="8">
        <v>235</v>
      </c>
      <c r="L2524" s="8">
        <v>723</v>
      </c>
      <c r="M2524" s="8">
        <v>924</v>
      </c>
      <c r="N2524" s="8">
        <v>408</v>
      </c>
      <c r="O2524" s="8">
        <v>1334</v>
      </c>
    </row>
    <row r="2525" spans="2:35" x14ac:dyDescent="0.35">
      <c r="F2525" s="3" t="s">
        <v>11</v>
      </c>
      <c r="G2525" s="8">
        <v>188</v>
      </c>
      <c r="H2525" s="8">
        <v>538</v>
      </c>
      <c r="I2525" s="8">
        <v>731</v>
      </c>
      <c r="J2525" s="8">
        <v>142</v>
      </c>
      <c r="K2525" s="8">
        <v>464</v>
      </c>
      <c r="L2525" s="8">
        <v>604</v>
      </c>
      <c r="M2525" s="8">
        <v>335</v>
      </c>
      <c r="N2525" s="8">
        <v>1001</v>
      </c>
      <c r="O2525" s="8">
        <v>1333</v>
      </c>
    </row>
    <row r="2526" spans="2:35" x14ac:dyDescent="0.35">
      <c r="B2526" s="3" t="s">
        <v>84</v>
      </c>
      <c r="C2526" s="3" t="s">
        <v>7</v>
      </c>
      <c r="D2526" s="3" t="s">
        <v>8</v>
      </c>
      <c r="E2526" s="3" t="s">
        <v>9</v>
      </c>
      <c r="F2526" s="3" t="s">
        <v>10</v>
      </c>
      <c r="G2526" s="8">
        <v>359</v>
      </c>
      <c r="H2526" s="8">
        <v>0</v>
      </c>
      <c r="I2526" s="8">
        <v>358</v>
      </c>
      <c r="J2526" s="8">
        <v>291</v>
      </c>
      <c r="K2526" s="8">
        <v>8</v>
      </c>
      <c r="L2526" s="8">
        <v>297</v>
      </c>
      <c r="M2526" s="8">
        <v>648</v>
      </c>
      <c r="N2526" s="8">
        <v>6</v>
      </c>
      <c r="O2526" s="8">
        <v>655</v>
      </c>
      <c r="P2526" s="5" t="str">
        <f>B2526</f>
        <v>Wellington (S)</v>
      </c>
      <c r="Q2526" s="13">
        <f>I2558/SUM(I2558:I2561)*100</f>
        <v>24.611161939615737</v>
      </c>
      <c r="R2526" s="13">
        <f>L2558/SUM(L2558:L2561)*100</f>
        <v>23.760330578512399</v>
      </c>
      <c r="S2526" s="13">
        <f>L2546/SUM(L2546:L2549)*100</f>
        <v>3.3613445378151261</v>
      </c>
      <c r="T2526" s="13">
        <f>L2534/SUM(L2534:L2537)*100</f>
        <v>25.123694337548102</v>
      </c>
      <c r="U2526" s="13">
        <f>O2550/SUM(O2550:O2553)*100</f>
        <v>41.634980988593156</v>
      </c>
      <c r="V2526" s="13">
        <f>O2554/SUM(O2554:O2557)*100</f>
        <v>13.57733175914994</v>
      </c>
      <c r="W2526" s="13">
        <f>M2558/SUM(M2558:M2561)*100</f>
        <v>40.425531914893611</v>
      </c>
      <c r="X2526" s="13">
        <f>N2558/SUM(N2558:N2561)*100</f>
        <v>5.5962343096234308</v>
      </c>
      <c r="Y2526" s="13">
        <f>O2558/SUM(O2558:O2561)*100</f>
        <v>24.221789883268482</v>
      </c>
      <c r="AA2526" s="13">
        <f>I2558</f>
        <v>538</v>
      </c>
      <c r="AB2526" s="13">
        <f>L2558</f>
        <v>460</v>
      </c>
      <c r="AC2526" s="13">
        <f>L2546</f>
        <v>4</v>
      </c>
      <c r="AD2526" s="13">
        <f>L2534</f>
        <v>457</v>
      </c>
      <c r="AE2526" s="13">
        <f>O2550</f>
        <v>657</v>
      </c>
      <c r="AF2526" s="13">
        <f>O2554</f>
        <v>345</v>
      </c>
      <c r="AG2526" s="13">
        <f>M2558</f>
        <v>893</v>
      </c>
      <c r="AH2526" s="13">
        <f>N2558</f>
        <v>107</v>
      </c>
      <c r="AI2526" s="13">
        <f>O2558</f>
        <v>996</v>
      </c>
    </row>
    <row r="2527" spans="2:35" x14ac:dyDescent="0.35">
      <c r="F2527" s="3" t="s">
        <v>11</v>
      </c>
      <c r="G2527" s="8">
        <v>49</v>
      </c>
      <c r="H2527" s="8">
        <v>56</v>
      </c>
      <c r="I2527" s="8">
        <v>104</v>
      </c>
      <c r="J2527" s="8">
        <v>39</v>
      </c>
      <c r="K2527" s="8">
        <v>26</v>
      </c>
      <c r="L2527" s="8">
        <v>63</v>
      </c>
      <c r="M2527" s="8">
        <v>80</v>
      </c>
      <c r="N2527" s="8">
        <v>87</v>
      </c>
      <c r="O2527" s="8">
        <v>164</v>
      </c>
    </row>
    <row r="2528" spans="2:35" x14ac:dyDescent="0.35">
      <c r="E2528" s="3" t="s">
        <v>12</v>
      </c>
      <c r="F2528" s="3" t="s">
        <v>10</v>
      </c>
      <c r="G2528" s="8">
        <v>211</v>
      </c>
      <c r="H2528" s="8">
        <v>17</v>
      </c>
      <c r="I2528" s="8">
        <v>219</v>
      </c>
      <c r="J2528" s="8">
        <v>205</v>
      </c>
      <c r="K2528" s="8">
        <v>6</v>
      </c>
      <c r="L2528" s="8">
        <v>209</v>
      </c>
      <c r="M2528" s="8">
        <v>415</v>
      </c>
      <c r="N2528" s="8">
        <v>22</v>
      </c>
      <c r="O2528" s="8">
        <v>429</v>
      </c>
    </row>
    <row r="2529" spans="3:15" x14ac:dyDescent="0.35">
      <c r="F2529" s="3" t="s">
        <v>11</v>
      </c>
      <c r="G2529" s="8">
        <v>87</v>
      </c>
      <c r="H2529" s="8">
        <v>123</v>
      </c>
      <c r="I2529" s="8">
        <v>207</v>
      </c>
      <c r="J2529" s="8">
        <v>29</v>
      </c>
      <c r="K2529" s="8">
        <v>43</v>
      </c>
      <c r="L2529" s="8">
        <v>75</v>
      </c>
      <c r="M2529" s="8">
        <v>114</v>
      </c>
      <c r="N2529" s="8">
        <v>169</v>
      </c>
      <c r="O2529" s="8">
        <v>277</v>
      </c>
    </row>
    <row r="2530" spans="3:15" x14ac:dyDescent="0.35">
      <c r="D2530" s="3" t="s">
        <v>13</v>
      </c>
      <c r="E2530" s="3" t="s">
        <v>9</v>
      </c>
      <c r="F2530" s="3" t="s">
        <v>10</v>
      </c>
      <c r="G2530" s="8">
        <v>137</v>
      </c>
      <c r="H2530" s="8">
        <v>46</v>
      </c>
      <c r="I2530" s="8">
        <v>179</v>
      </c>
      <c r="J2530" s="8">
        <v>111</v>
      </c>
      <c r="K2530" s="8">
        <v>50</v>
      </c>
      <c r="L2530" s="8">
        <v>164</v>
      </c>
      <c r="M2530" s="8">
        <v>247</v>
      </c>
      <c r="N2530" s="8">
        <v>99</v>
      </c>
      <c r="O2530" s="8">
        <v>346</v>
      </c>
    </row>
    <row r="2531" spans="3:15" x14ac:dyDescent="0.35">
      <c r="F2531" s="3" t="s">
        <v>11</v>
      </c>
      <c r="G2531" s="8">
        <v>52</v>
      </c>
      <c r="H2531" s="8">
        <v>112</v>
      </c>
      <c r="I2531" s="8">
        <v>166</v>
      </c>
      <c r="J2531" s="8">
        <v>34</v>
      </c>
      <c r="K2531" s="8">
        <v>58</v>
      </c>
      <c r="L2531" s="8">
        <v>90</v>
      </c>
      <c r="M2531" s="8">
        <v>87</v>
      </c>
      <c r="N2531" s="8">
        <v>172</v>
      </c>
      <c r="O2531" s="8">
        <v>261</v>
      </c>
    </row>
    <row r="2532" spans="3:15" x14ac:dyDescent="0.35">
      <c r="E2532" s="3" t="s">
        <v>12</v>
      </c>
      <c r="F2532" s="3" t="s">
        <v>10</v>
      </c>
      <c r="G2532" s="8">
        <v>136</v>
      </c>
      <c r="H2532" s="8">
        <v>123</v>
      </c>
      <c r="I2532" s="8">
        <v>266</v>
      </c>
      <c r="J2532" s="8">
        <v>201</v>
      </c>
      <c r="K2532" s="8">
        <v>185</v>
      </c>
      <c r="L2532" s="8">
        <v>390</v>
      </c>
      <c r="M2532" s="8">
        <v>342</v>
      </c>
      <c r="N2532" s="8">
        <v>310</v>
      </c>
      <c r="O2532" s="8">
        <v>658</v>
      </c>
    </row>
    <row r="2533" spans="3:15" x14ac:dyDescent="0.35">
      <c r="F2533" s="3" t="s">
        <v>11</v>
      </c>
      <c r="G2533" s="8">
        <v>145</v>
      </c>
      <c r="H2533" s="8">
        <v>534</v>
      </c>
      <c r="I2533" s="8">
        <v>679</v>
      </c>
      <c r="J2533" s="8">
        <v>123</v>
      </c>
      <c r="K2533" s="8">
        <v>403</v>
      </c>
      <c r="L2533" s="8">
        <v>531</v>
      </c>
      <c r="M2533" s="8">
        <v>270</v>
      </c>
      <c r="N2533" s="8">
        <v>939</v>
      </c>
      <c r="O2533" s="8">
        <v>1211</v>
      </c>
    </row>
    <row r="2534" spans="3:15" x14ac:dyDescent="0.35">
      <c r="D2534" s="3" t="s">
        <v>3</v>
      </c>
      <c r="E2534" s="3" t="s">
        <v>9</v>
      </c>
      <c r="F2534" s="3" t="s">
        <v>10</v>
      </c>
      <c r="G2534" s="8">
        <v>493</v>
      </c>
      <c r="H2534" s="8">
        <v>47</v>
      </c>
      <c r="I2534" s="8">
        <v>538</v>
      </c>
      <c r="J2534" s="8">
        <v>400</v>
      </c>
      <c r="K2534" s="8">
        <v>55</v>
      </c>
      <c r="L2534" s="8">
        <v>457</v>
      </c>
      <c r="M2534" s="8">
        <v>893</v>
      </c>
      <c r="N2534" s="8">
        <v>100</v>
      </c>
      <c r="O2534" s="8">
        <v>993</v>
      </c>
    </row>
    <row r="2535" spans="3:15" x14ac:dyDescent="0.35">
      <c r="F2535" s="3" t="s">
        <v>11</v>
      </c>
      <c r="G2535" s="8">
        <v>95</v>
      </c>
      <c r="H2535" s="8">
        <v>170</v>
      </c>
      <c r="I2535" s="8">
        <v>273</v>
      </c>
      <c r="J2535" s="8">
        <v>68</v>
      </c>
      <c r="K2535" s="8">
        <v>80</v>
      </c>
      <c r="L2535" s="8">
        <v>155</v>
      </c>
      <c r="M2535" s="8">
        <v>168</v>
      </c>
      <c r="N2535" s="8">
        <v>256</v>
      </c>
      <c r="O2535" s="8">
        <v>422</v>
      </c>
    </row>
    <row r="2536" spans="3:15" x14ac:dyDescent="0.35">
      <c r="E2536" s="3" t="s">
        <v>12</v>
      </c>
      <c r="F2536" s="3" t="s">
        <v>10</v>
      </c>
      <c r="G2536" s="8">
        <v>347</v>
      </c>
      <c r="H2536" s="8">
        <v>140</v>
      </c>
      <c r="I2536" s="8">
        <v>489</v>
      </c>
      <c r="J2536" s="8">
        <v>409</v>
      </c>
      <c r="K2536" s="8">
        <v>190</v>
      </c>
      <c r="L2536" s="8">
        <v>602</v>
      </c>
      <c r="M2536" s="8">
        <v>756</v>
      </c>
      <c r="N2536" s="8">
        <v>330</v>
      </c>
      <c r="O2536" s="8">
        <v>1092</v>
      </c>
    </row>
    <row r="2537" spans="3:15" x14ac:dyDescent="0.35">
      <c r="F2537" s="3" t="s">
        <v>11</v>
      </c>
      <c r="G2537" s="8">
        <v>231</v>
      </c>
      <c r="H2537" s="8">
        <v>650</v>
      </c>
      <c r="I2537" s="8">
        <v>886</v>
      </c>
      <c r="J2537" s="8">
        <v>153</v>
      </c>
      <c r="K2537" s="8">
        <v>450</v>
      </c>
      <c r="L2537" s="8">
        <v>605</v>
      </c>
      <c r="M2537" s="8">
        <v>384</v>
      </c>
      <c r="N2537" s="8">
        <v>1104</v>
      </c>
      <c r="O2537" s="8">
        <v>1491</v>
      </c>
    </row>
    <row r="2538" spans="3:15" x14ac:dyDescent="0.35">
      <c r="C2538" s="3" t="s">
        <v>14</v>
      </c>
      <c r="D2538" s="3" t="s">
        <v>8</v>
      </c>
      <c r="E2538" s="3" t="s">
        <v>9</v>
      </c>
      <c r="F2538" s="3" t="s">
        <v>10</v>
      </c>
      <c r="G2538" s="8">
        <v>0</v>
      </c>
      <c r="H2538" s="8">
        <v>0</v>
      </c>
      <c r="I2538" s="8">
        <v>0</v>
      </c>
      <c r="J2538" s="8">
        <v>0</v>
      </c>
      <c r="K2538" s="8">
        <v>0</v>
      </c>
      <c r="L2538" s="8">
        <v>0</v>
      </c>
      <c r="M2538" s="8">
        <v>0</v>
      </c>
      <c r="N2538" s="8">
        <v>0</v>
      </c>
      <c r="O2538" s="8">
        <v>0</v>
      </c>
    </row>
    <row r="2539" spans="3:15" x14ac:dyDescent="0.35">
      <c r="F2539" s="3" t="s">
        <v>11</v>
      </c>
      <c r="G2539" s="8">
        <v>0</v>
      </c>
      <c r="H2539" s="8">
        <v>0</v>
      </c>
      <c r="I2539" s="8">
        <v>0</v>
      </c>
      <c r="J2539" s="8">
        <v>4</v>
      </c>
      <c r="K2539" s="8">
        <v>24</v>
      </c>
      <c r="L2539" s="8">
        <v>30</v>
      </c>
      <c r="M2539" s="8">
        <v>4</v>
      </c>
      <c r="N2539" s="8">
        <v>24</v>
      </c>
      <c r="O2539" s="8">
        <v>30</v>
      </c>
    </row>
    <row r="2540" spans="3:15" x14ac:dyDescent="0.35">
      <c r="E2540" s="3" t="s">
        <v>12</v>
      </c>
      <c r="F2540" s="3" t="s">
        <v>10</v>
      </c>
      <c r="G2540" s="8">
        <v>0</v>
      </c>
      <c r="H2540" s="8">
        <v>0</v>
      </c>
      <c r="I2540" s="8">
        <v>0</v>
      </c>
      <c r="J2540" s="8">
        <v>0</v>
      </c>
      <c r="K2540" s="8">
        <v>0</v>
      </c>
      <c r="L2540" s="8">
        <v>0</v>
      </c>
      <c r="M2540" s="8">
        <v>0</v>
      </c>
      <c r="N2540" s="8">
        <v>0</v>
      </c>
      <c r="O2540" s="8">
        <v>0</v>
      </c>
    </row>
    <row r="2541" spans="3:15" x14ac:dyDescent="0.35">
      <c r="F2541" s="3" t="s">
        <v>11</v>
      </c>
      <c r="G2541" s="8">
        <v>0</v>
      </c>
      <c r="H2541" s="8">
        <v>0</v>
      </c>
      <c r="I2541" s="8">
        <v>0</v>
      </c>
      <c r="J2541" s="8">
        <v>0</v>
      </c>
      <c r="K2541" s="8">
        <v>14</v>
      </c>
      <c r="L2541" s="8">
        <v>10</v>
      </c>
      <c r="M2541" s="8">
        <v>0</v>
      </c>
      <c r="N2541" s="8">
        <v>14</v>
      </c>
      <c r="O2541" s="8">
        <v>10</v>
      </c>
    </row>
    <row r="2542" spans="3:15" x14ac:dyDescent="0.35">
      <c r="D2542" s="3" t="s">
        <v>13</v>
      </c>
      <c r="E2542" s="3" t="s">
        <v>9</v>
      </c>
      <c r="F2542" s="3" t="s">
        <v>10</v>
      </c>
      <c r="G2542" s="8">
        <v>0</v>
      </c>
      <c r="H2542" s="8">
        <v>0</v>
      </c>
      <c r="I2542" s="8">
        <v>0</v>
      </c>
      <c r="J2542" s="8">
        <v>0</v>
      </c>
      <c r="K2542" s="8">
        <v>0</v>
      </c>
      <c r="L2542" s="8">
        <v>0</v>
      </c>
      <c r="M2542" s="8">
        <v>0</v>
      </c>
      <c r="N2542" s="8">
        <v>0</v>
      </c>
      <c r="O2542" s="8">
        <v>0</v>
      </c>
    </row>
    <row r="2543" spans="3:15" x14ac:dyDescent="0.35">
      <c r="F2543" s="3" t="s">
        <v>11</v>
      </c>
      <c r="G2543" s="8">
        <v>0</v>
      </c>
      <c r="H2543" s="8">
        <v>0</v>
      </c>
      <c r="I2543" s="8">
        <v>0</v>
      </c>
      <c r="J2543" s="8">
        <v>0</v>
      </c>
      <c r="K2543" s="8">
        <v>28</v>
      </c>
      <c r="L2543" s="8">
        <v>31</v>
      </c>
      <c r="M2543" s="8">
        <v>0</v>
      </c>
      <c r="N2543" s="8">
        <v>28</v>
      </c>
      <c r="O2543" s="8">
        <v>31</v>
      </c>
    </row>
    <row r="2544" spans="3:15" x14ac:dyDescent="0.35">
      <c r="E2544" s="3" t="s">
        <v>12</v>
      </c>
      <c r="F2544" s="3" t="s">
        <v>10</v>
      </c>
      <c r="G2544" s="8">
        <v>0</v>
      </c>
      <c r="H2544" s="8">
        <v>0</v>
      </c>
      <c r="I2544" s="8">
        <v>0</v>
      </c>
      <c r="J2544" s="8">
        <v>0</v>
      </c>
      <c r="K2544" s="8">
        <v>12</v>
      </c>
      <c r="L2544" s="8">
        <v>12</v>
      </c>
      <c r="M2544" s="8">
        <v>0</v>
      </c>
      <c r="N2544" s="8">
        <v>12</v>
      </c>
      <c r="O2544" s="8">
        <v>12</v>
      </c>
    </row>
    <row r="2545" spans="3:15" x14ac:dyDescent="0.35">
      <c r="F2545" s="3" t="s">
        <v>11</v>
      </c>
      <c r="G2545" s="8">
        <v>0</v>
      </c>
      <c r="H2545" s="8">
        <v>0</v>
      </c>
      <c r="I2545" s="8">
        <v>0</v>
      </c>
      <c r="J2545" s="8">
        <v>0</v>
      </c>
      <c r="K2545" s="8">
        <v>35</v>
      </c>
      <c r="L2545" s="8">
        <v>35</v>
      </c>
      <c r="M2545" s="8">
        <v>0</v>
      </c>
      <c r="N2545" s="8">
        <v>35</v>
      </c>
      <c r="O2545" s="8">
        <v>35</v>
      </c>
    </row>
    <row r="2546" spans="3:15" x14ac:dyDescent="0.35">
      <c r="D2546" s="3" t="s">
        <v>3</v>
      </c>
      <c r="E2546" s="3" t="s">
        <v>9</v>
      </c>
      <c r="F2546" s="3" t="s">
        <v>10</v>
      </c>
      <c r="G2546" s="8">
        <v>0</v>
      </c>
      <c r="H2546" s="8">
        <v>0</v>
      </c>
      <c r="I2546" s="8">
        <v>0</v>
      </c>
      <c r="J2546" s="8">
        <v>0</v>
      </c>
      <c r="K2546" s="8">
        <v>4</v>
      </c>
      <c r="L2546" s="8">
        <v>4</v>
      </c>
      <c r="M2546" s="8">
        <v>0</v>
      </c>
      <c r="N2546" s="8">
        <v>4</v>
      </c>
      <c r="O2546" s="8">
        <v>4</v>
      </c>
    </row>
    <row r="2547" spans="3:15" x14ac:dyDescent="0.35">
      <c r="F2547" s="3" t="s">
        <v>11</v>
      </c>
      <c r="G2547" s="8">
        <v>0</v>
      </c>
      <c r="H2547" s="8">
        <v>0</v>
      </c>
      <c r="I2547" s="8">
        <v>0</v>
      </c>
      <c r="J2547" s="8">
        <v>7</v>
      </c>
      <c r="K2547" s="8">
        <v>55</v>
      </c>
      <c r="L2547" s="8">
        <v>59</v>
      </c>
      <c r="M2547" s="8">
        <v>7</v>
      </c>
      <c r="N2547" s="8">
        <v>55</v>
      </c>
      <c r="O2547" s="8">
        <v>59</v>
      </c>
    </row>
    <row r="2548" spans="3:15" x14ac:dyDescent="0.35">
      <c r="E2548" s="3" t="s">
        <v>12</v>
      </c>
      <c r="F2548" s="3" t="s">
        <v>10</v>
      </c>
      <c r="G2548" s="8">
        <v>0</v>
      </c>
      <c r="H2548" s="8">
        <v>0</v>
      </c>
      <c r="I2548" s="8">
        <v>0</v>
      </c>
      <c r="J2548" s="8">
        <v>0</v>
      </c>
      <c r="K2548" s="8">
        <v>10</v>
      </c>
      <c r="L2548" s="8">
        <v>10</v>
      </c>
      <c r="M2548" s="8">
        <v>0</v>
      </c>
      <c r="N2548" s="8">
        <v>10</v>
      </c>
      <c r="O2548" s="8">
        <v>10</v>
      </c>
    </row>
    <row r="2549" spans="3:15" x14ac:dyDescent="0.35">
      <c r="F2549" s="3" t="s">
        <v>11</v>
      </c>
      <c r="G2549" s="8">
        <v>0</v>
      </c>
      <c r="H2549" s="8">
        <v>0</v>
      </c>
      <c r="I2549" s="8">
        <v>0</v>
      </c>
      <c r="J2549" s="8">
        <v>0</v>
      </c>
      <c r="K2549" s="8">
        <v>47</v>
      </c>
      <c r="L2549" s="8">
        <v>46</v>
      </c>
      <c r="M2549" s="8">
        <v>0</v>
      </c>
      <c r="N2549" s="8">
        <v>47</v>
      </c>
      <c r="O2549" s="8">
        <v>46</v>
      </c>
    </row>
    <row r="2550" spans="3:15" x14ac:dyDescent="0.35">
      <c r="C2550" s="3" t="s">
        <v>3</v>
      </c>
      <c r="D2550" s="3" t="s">
        <v>8</v>
      </c>
      <c r="E2550" s="3" t="s">
        <v>9</v>
      </c>
      <c r="F2550" s="3" t="s">
        <v>10</v>
      </c>
      <c r="G2550" s="8">
        <v>359</v>
      </c>
      <c r="H2550" s="8">
        <v>0</v>
      </c>
      <c r="I2550" s="8">
        <v>358</v>
      </c>
      <c r="J2550" s="8">
        <v>291</v>
      </c>
      <c r="K2550" s="8">
        <v>3</v>
      </c>
      <c r="L2550" s="8">
        <v>294</v>
      </c>
      <c r="M2550" s="8">
        <v>648</v>
      </c>
      <c r="N2550" s="8">
        <v>7</v>
      </c>
      <c r="O2550" s="8">
        <v>657</v>
      </c>
    </row>
    <row r="2551" spans="3:15" x14ac:dyDescent="0.35">
      <c r="F2551" s="3" t="s">
        <v>11</v>
      </c>
      <c r="G2551" s="8">
        <v>49</v>
      </c>
      <c r="H2551" s="8">
        <v>56</v>
      </c>
      <c r="I2551" s="8">
        <v>104</v>
      </c>
      <c r="J2551" s="8">
        <v>39</v>
      </c>
      <c r="K2551" s="8">
        <v>49</v>
      </c>
      <c r="L2551" s="8">
        <v>89</v>
      </c>
      <c r="M2551" s="8">
        <v>89</v>
      </c>
      <c r="N2551" s="8">
        <v>110</v>
      </c>
      <c r="O2551" s="8">
        <v>194</v>
      </c>
    </row>
    <row r="2552" spans="3:15" x14ac:dyDescent="0.35">
      <c r="E2552" s="3" t="s">
        <v>12</v>
      </c>
      <c r="F2552" s="3" t="s">
        <v>10</v>
      </c>
      <c r="G2552" s="8">
        <v>211</v>
      </c>
      <c r="H2552" s="8">
        <v>17</v>
      </c>
      <c r="I2552" s="8">
        <v>219</v>
      </c>
      <c r="J2552" s="8">
        <v>205</v>
      </c>
      <c r="K2552" s="8">
        <v>8</v>
      </c>
      <c r="L2552" s="8">
        <v>216</v>
      </c>
      <c r="M2552" s="8">
        <v>415</v>
      </c>
      <c r="N2552" s="8">
        <v>23</v>
      </c>
      <c r="O2552" s="8">
        <v>432</v>
      </c>
    </row>
    <row r="2553" spans="3:15" x14ac:dyDescent="0.35">
      <c r="F2553" s="3" t="s">
        <v>11</v>
      </c>
      <c r="G2553" s="8">
        <v>87</v>
      </c>
      <c r="H2553" s="8">
        <v>123</v>
      </c>
      <c r="I2553" s="8">
        <v>207</v>
      </c>
      <c r="J2553" s="8">
        <v>26</v>
      </c>
      <c r="K2553" s="8">
        <v>63</v>
      </c>
      <c r="L2553" s="8">
        <v>90</v>
      </c>
      <c r="M2553" s="8">
        <v>116</v>
      </c>
      <c r="N2553" s="8">
        <v>179</v>
      </c>
      <c r="O2553" s="8">
        <v>295</v>
      </c>
    </row>
    <row r="2554" spans="3:15" x14ac:dyDescent="0.35">
      <c r="D2554" s="3" t="s">
        <v>13</v>
      </c>
      <c r="E2554" s="3" t="s">
        <v>9</v>
      </c>
      <c r="F2554" s="3" t="s">
        <v>10</v>
      </c>
      <c r="G2554" s="8">
        <v>137</v>
      </c>
      <c r="H2554" s="8">
        <v>46</v>
      </c>
      <c r="I2554" s="8">
        <v>179</v>
      </c>
      <c r="J2554" s="8">
        <v>111</v>
      </c>
      <c r="K2554" s="8">
        <v>51</v>
      </c>
      <c r="L2554" s="8">
        <v>165</v>
      </c>
      <c r="M2554" s="8">
        <v>247</v>
      </c>
      <c r="N2554" s="8">
        <v>96</v>
      </c>
      <c r="O2554" s="8">
        <v>345</v>
      </c>
    </row>
    <row r="2555" spans="3:15" x14ac:dyDescent="0.35">
      <c r="F2555" s="3" t="s">
        <v>11</v>
      </c>
      <c r="G2555" s="8">
        <v>52</v>
      </c>
      <c r="H2555" s="8">
        <v>112</v>
      </c>
      <c r="I2555" s="8">
        <v>166</v>
      </c>
      <c r="J2555" s="8">
        <v>38</v>
      </c>
      <c r="K2555" s="8">
        <v>86</v>
      </c>
      <c r="L2555" s="8">
        <v>121</v>
      </c>
      <c r="M2555" s="8">
        <v>87</v>
      </c>
      <c r="N2555" s="8">
        <v>202</v>
      </c>
      <c r="O2555" s="8">
        <v>288</v>
      </c>
    </row>
    <row r="2556" spans="3:15" x14ac:dyDescent="0.35">
      <c r="E2556" s="3" t="s">
        <v>12</v>
      </c>
      <c r="F2556" s="3" t="s">
        <v>10</v>
      </c>
      <c r="G2556" s="8">
        <v>136</v>
      </c>
      <c r="H2556" s="8">
        <v>123</v>
      </c>
      <c r="I2556" s="8">
        <v>266</v>
      </c>
      <c r="J2556" s="8">
        <v>201</v>
      </c>
      <c r="K2556" s="8">
        <v>195</v>
      </c>
      <c r="L2556" s="8">
        <v>400</v>
      </c>
      <c r="M2556" s="8">
        <v>342</v>
      </c>
      <c r="N2556" s="8">
        <v>321</v>
      </c>
      <c r="O2556" s="8">
        <v>666</v>
      </c>
    </row>
    <row r="2557" spans="3:15" x14ac:dyDescent="0.35">
      <c r="F2557" s="3" t="s">
        <v>11</v>
      </c>
      <c r="G2557" s="8">
        <v>145</v>
      </c>
      <c r="H2557" s="8">
        <v>534</v>
      </c>
      <c r="I2557" s="8">
        <v>679</v>
      </c>
      <c r="J2557" s="8">
        <v>123</v>
      </c>
      <c r="K2557" s="8">
        <v>438</v>
      </c>
      <c r="L2557" s="8">
        <v>563</v>
      </c>
      <c r="M2557" s="8">
        <v>270</v>
      </c>
      <c r="N2557" s="8">
        <v>978</v>
      </c>
      <c r="O2557" s="8">
        <v>1242</v>
      </c>
    </row>
    <row r="2558" spans="3:15" x14ac:dyDescent="0.35">
      <c r="D2558" s="3" t="s">
        <v>3</v>
      </c>
      <c r="E2558" s="3" t="s">
        <v>9</v>
      </c>
      <c r="F2558" s="3" t="s">
        <v>10</v>
      </c>
      <c r="G2558" s="8">
        <v>493</v>
      </c>
      <c r="H2558" s="8">
        <v>47</v>
      </c>
      <c r="I2558" s="8">
        <v>538</v>
      </c>
      <c r="J2558" s="8">
        <v>400</v>
      </c>
      <c r="K2558" s="8">
        <v>62</v>
      </c>
      <c r="L2558" s="8">
        <v>460</v>
      </c>
      <c r="M2558" s="8">
        <v>893</v>
      </c>
      <c r="N2558" s="8">
        <v>107</v>
      </c>
      <c r="O2558" s="8">
        <v>996</v>
      </c>
    </row>
    <row r="2559" spans="3:15" x14ac:dyDescent="0.35">
      <c r="F2559" s="3" t="s">
        <v>11</v>
      </c>
      <c r="G2559" s="8">
        <v>95</v>
      </c>
      <c r="H2559" s="8">
        <v>170</v>
      </c>
      <c r="I2559" s="8">
        <v>273</v>
      </c>
      <c r="J2559" s="8">
        <v>76</v>
      </c>
      <c r="K2559" s="8">
        <v>133</v>
      </c>
      <c r="L2559" s="8">
        <v>210</v>
      </c>
      <c r="M2559" s="8">
        <v>174</v>
      </c>
      <c r="N2559" s="8">
        <v>307</v>
      </c>
      <c r="O2559" s="8">
        <v>483</v>
      </c>
    </row>
    <row r="2560" spans="3:15" x14ac:dyDescent="0.35">
      <c r="E2560" s="3" t="s">
        <v>12</v>
      </c>
      <c r="F2560" s="3" t="s">
        <v>10</v>
      </c>
      <c r="G2560" s="8">
        <v>347</v>
      </c>
      <c r="H2560" s="8">
        <v>140</v>
      </c>
      <c r="I2560" s="8">
        <v>489</v>
      </c>
      <c r="J2560" s="8">
        <v>409</v>
      </c>
      <c r="K2560" s="8">
        <v>200</v>
      </c>
      <c r="L2560" s="8">
        <v>612</v>
      </c>
      <c r="M2560" s="8">
        <v>756</v>
      </c>
      <c r="N2560" s="8">
        <v>341</v>
      </c>
      <c r="O2560" s="8">
        <v>1098</v>
      </c>
    </row>
    <row r="2561" spans="2:35" x14ac:dyDescent="0.35">
      <c r="F2561" s="3" t="s">
        <v>11</v>
      </c>
      <c r="G2561" s="8">
        <v>231</v>
      </c>
      <c r="H2561" s="8">
        <v>650</v>
      </c>
      <c r="I2561" s="8">
        <v>886</v>
      </c>
      <c r="J2561" s="8">
        <v>157</v>
      </c>
      <c r="K2561" s="8">
        <v>502</v>
      </c>
      <c r="L2561" s="8">
        <v>654</v>
      </c>
      <c r="M2561" s="8">
        <v>386</v>
      </c>
      <c r="N2561" s="8">
        <v>1157</v>
      </c>
      <c r="O2561" s="8">
        <v>1535</v>
      </c>
    </row>
    <row r="2562" spans="2:35" x14ac:dyDescent="0.35">
      <c r="B2562" s="3" t="s">
        <v>85</v>
      </c>
      <c r="C2562" s="3" t="s">
        <v>7</v>
      </c>
      <c r="D2562" s="3" t="s">
        <v>8</v>
      </c>
      <c r="E2562" s="3" t="s">
        <v>9</v>
      </c>
      <c r="F2562" s="3" t="s">
        <v>10</v>
      </c>
      <c r="G2562" s="8">
        <v>22</v>
      </c>
      <c r="H2562" s="8">
        <v>0</v>
      </c>
      <c r="I2562" s="8">
        <v>22</v>
      </c>
      <c r="J2562" s="8">
        <v>17</v>
      </c>
      <c r="K2562" s="8">
        <v>0</v>
      </c>
      <c r="L2562" s="8">
        <v>17</v>
      </c>
      <c r="M2562" s="8">
        <v>36</v>
      </c>
      <c r="N2562" s="8">
        <v>0</v>
      </c>
      <c r="O2562" s="8">
        <v>36</v>
      </c>
      <c r="P2562" s="5" t="str">
        <f>B2562</f>
        <v>West Wimmera (S)</v>
      </c>
      <c r="Q2562" s="13">
        <f>I2594/SUM(I2594:I2597)*100</f>
        <v>22.077922077922079</v>
      </c>
      <c r="R2562" s="13">
        <f>L2594/SUM(L2594:L2597)*100</f>
        <v>25.225225225225223</v>
      </c>
      <c r="S2562" s="13">
        <f>L2582/SUM(L2582:L2585)*100</f>
        <v>0</v>
      </c>
      <c r="T2562" s="13">
        <f>L2570/SUM(L2570:L2573)*100</f>
        <v>29.787234042553191</v>
      </c>
      <c r="U2562" s="13">
        <f>O2586/SUM(O2586:O2589)*100</f>
        <v>46.153846153846153</v>
      </c>
      <c r="V2562" s="13">
        <f>O2590/SUM(O2590:O2593)*100</f>
        <v>14.594594594594595</v>
      </c>
      <c r="W2562" s="13">
        <f>M2594/SUM(M2594:M2597)*100</f>
        <v>39.130434782608695</v>
      </c>
      <c r="X2562" s="13">
        <f>N2594/SUM(N2594:N2597)*100</f>
        <v>5.5555555555555554</v>
      </c>
      <c r="Y2562" s="13">
        <f>O2594/SUM(O2594:O2597)*100</f>
        <v>23.282442748091604</v>
      </c>
      <c r="AA2562" s="13">
        <f>I2594</f>
        <v>34</v>
      </c>
      <c r="AB2562" s="13">
        <f>L2594</f>
        <v>28</v>
      </c>
      <c r="AC2562" s="13">
        <f>L2582</f>
        <v>0</v>
      </c>
      <c r="AD2562" s="13">
        <f>L2570</f>
        <v>28</v>
      </c>
      <c r="AE2562" s="13">
        <f>O2586</f>
        <v>36</v>
      </c>
      <c r="AF2562" s="13">
        <f>O2590</f>
        <v>27</v>
      </c>
      <c r="AG2562" s="13">
        <f>M2594</f>
        <v>54</v>
      </c>
      <c r="AH2562" s="13">
        <f>N2594</f>
        <v>7</v>
      </c>
      <c r="AI2562" s="13">
        <f>O2594</f>
        <v>61</v>
      </c>
    </row>
    <row r="2563" spans="2:35" x14ac:dyDescent="0.35">
      <c r="F2563" s="3" t="s">
        <v>11</v>
      </c>
      <c r="G2563" s="8">
        <v>0</v>
      </c>
      <c r="H2563" s="8">
        <v>4</v>
      </c>
      <c r="I2563" s="8">
        <v>4</v>
      </c>
      <c r="J2563" s="8">
        <v>0</v>
      </c>
      <c r="K2563" s="8">
        <v>4</v>
      </c>
      <c r="L2563" s="8">
        <v>4</v>
      </c>
      <c r="M2563" s="8">
        <v>0</v>
      </c>
      <c r="N2563" s="8">
        <v>6</v>
      </c>
      <c r="O2563" s="8">
        <v>6</v>
      </c>
    </row>
    <row r="2564" spans="2:35" x14ac:dyDescent="0.35">
      <c r="E2564" s="3" t="s">
        <v>12</v>
      </c>
      <c r="F2564" s="3" t="s">
        <v>10</v>
      </c>
      <c r="G2564" s="8">
        <v>7</v>
      </c>
      <c r="H2564" s="8">
        <v>0</v>
      </c>
      <c r="I2564" s="8">
        <v>11</v>
      </c>
      <c r="J2564" s="8">
        <v>10</v>
      </c>
      <c r="K2564" s="8">
        <v>0</v>
      </c>
      <c r="L2564" s="8">
        <v>10</v>
      </c>
      <c r="M2564" s="8">
        <v>17</v>
      </c>
      <c r="N2564" s="8">
        <v>0</v>
      </c>
      <c r="O2564" s="8">
        <v>16</v>
      </c>
    </row>
    <row r="2565" spans="2:35" x14ac:dyDescent="0.35">
      <c r="F2565" s="3" t="s">
        <v>11</v>
      </c>
      <c r="G2565" s="8">
        <v>6</v>
      </c>
      <c r="H2565" s="8">
        <v>10</v>
      </c>
      <c r="I2565" s="8">
        <v>13</v>
      </c>
      <c r="J2565" s="8">
        <v>0</v>
      </c>
      <c r="K2565" s="8">
        <v>0</v>
      </c>
      <c r="L2565" s="8">
        <v>0</v>
      </c>
      <c r="M2565" s="8">
        <v>6</v>
      </c>
      <c r="N2565" s="8">
        <v>12</v>
      </c>
      <c r="O2565" s="8">
        <v>16</v>
      </c>
    </row>
    <row r="2566" spans="2:35" x14ac:dyDescent="0.35">
      <c r="D2566" s="3" t="s">
        <v>13</v>
      </c>
      <c r="E2566" s="3" t="s">
        <v>9</v>
      </c>
      <c r="F2566" s="3" t="s">
        <v>10</v>
      </c>
      <c r="G2566" s="8">
        <v>6</v>
      </c>
      <c r="H2566" s="8">
        <v>10</v>
      </c>
      <c r="I2566" s="8">
        <v>12</v>
      </c>
      <c r="J2566" s="8">
        <v>12</v>
      </c>
      <c r="K2566" s="8">
        <v>0</v>
      </c>
      <c r="L2566" s="8">
        <v>9</v>
      </c>
      <c r="M2566" s="8">
        <v>16</v>
      </c>
      <c r="N2566" s="8">
        <v>7</v>
      </c>
      <c r="O2566" s="8">
        <v>27</v>
      </c>
    </row>
    <row r="2567" spans="2:35" x14ac:dyDescent="0.35">
      <c r="F2567" s="3" t="s">
        <v>11</v>
      </c>
      <c r="G2567" s="8">
        <v>5</v>
      </c>
      <c r="H2567" s="8">
        <v>9</v>
      </c>
      <c r="I2567" s="8">
        <v>11</v>
      </c>
      <c r="J2567" s="8">
        <v>0</v>
      </c>
      <c r="K2567" s="8">
        <v>0</v>
      </c>
      <c r="L2567" s="8">
        <v>0</v>
      </c>
      <c r="M2567" s="8">
        <v>5</v>
      </c>
      <c r="N2567" s="8">
        <v>10</v>
      </c>
      <c r="O2567" s="8">
        <v>16</v>
      </c>
    </row>
    <row r="2568" spans="2:35" x14ac:dyDescent="0.35">
      <c r="E2568" s="3" t="s">
        <v>12</v>
      </c>
      <c r="F2568" s="3" t="s">
        <v>10</v>
      </c>
      <c r="G2568" s="8">
        <v>8</v>
      </c>
      <c r="H2568" s="8">
        <v>8</v>
      </c>
      <c r="I2568" s="8">
        <v>15</v>
      </c>
      <c r="J2568" s="8">
        <v>10</v>
      </c>
      <c r="K2568" s="8">
        <v>6</v>
      </c>
      <c r="L2568" s="8">
        <v>17</v>
      </c>
      <c r="M2568" s="8">
        <v>22</v>
      </c>
      <c r="N2568" s="8">
        <v>13</v>
      </c>
      <c r="O2568" s="8">
        <v>39</v>
      </c>
    </row>
    <row r="2569" spans="2:35" x14ac:dyDescent="0.35">
      <c r="F2569" s="3" t="s">
        <v>11</v>
      </c>
      <c r="G2569" s="8">
        <v>14</v>
      </c>
      <c r="H2569" s="8">
        <v>43</v>
      </c>
      <c r="I2569" s="8">
        <v>62</v>
      </c>
      <c r="J2569" s="8">
        <v>18</v>
      </c>
      <c r="K2569" s="8">
        <v>17</v>
      </c>
      <c r="L2569" s="8">
        <v>36</v>
      </c>
      <c r="M2569" s="8">
        <v>33</v>
      </c>
      <c r="N2569" s="8">
        <v>68</v>
      </c>
      <c r="O2569" s="8">
        <v>98</v>
      </c>
    </row>
    <row r="2570" spans="2:35" x14ac:dyDescent="0.35">
      <c r="D2570" s="3" t="s">
        <v>3</v>
      </c>
      <c r="E2570" s="3" t="s">
        <v>9</v>
      </c>
      <c r="F2570" s="3" t="s">
        <v>10</v>
      </c>
      <c r="G2570" s="8">
        <v>26</v>
      </c>
      <c r="H2570" s="8">
        <v>10</v>
      </c>
      <c r="I2570" s="8">
        <v>34</v>
      </c>
      <c r="J2570" s="8">
        <v>27</v>
      </c>
      <c r="K2570" s="8">
        <v>0</v>
      </c>
      <c r="L2570" s="8">
        <v>28</v>
      </c>
      <c r="M2570" s="8">
        <v>54</v>
      </c>
      <c r="N2570" s="8">
        <v>7</v>
      </c>
      <c r="O2570" s="8">
        <v>61</v>
      </c>
    </row>
    <row r="2571" spans="2:35" x14ac:dyDescent="0.35">
      <c r="F2571" s="3" t="s">
        <v>11</v>
      </c>
      <c r="G2571" s="8">
        <v>5</v>
      </c>
      <c r="H2571" s="8">
        <v>9</v>
      </c>
      <c r="I2571" s="8">
        <v>15</v>
      </c>
      <c r="J2571" s="8">
        <v>0</v>
      </c>
      <c r="K2571" s="8">
        <v>3</v>
      </c>
      <c r="L2571" s="8">
        <v>3</v>
      </c>
      <c r="M2571" s="8">
        <v>5</v>
      </c>
      <c r="N2571" s="8">
        <v>19</v>
      </c>
      <c r="O2571" s="8">
        <v>19</v>
      </c>
    </row>
    <row r="2572" spans="2:35" x14ac:dyDescent="0.35">
      <c r="E2572" s="3" t="s">
        <v>12</v>
      </c>
      <c r="F2572" s="3" t="s">
        <v>10</v>
      </c>
      <c r="G2572" s="8">
        <v>18</v>
      </c>
      <c r="H2572" s="8">
        <v>10</v>
      </c>
      <c r="I2572" s="8">
        <v>27</v>
      </c>
      <c r="J2572" s="8">
        <v>22</v>
      </c>
      <c r="K2572" s="8">
        <v>6</v>
      </c>
      <c r="L2572" s="8">
        <v>24</v>
      </c>
      <c r="M2572" s="8">
        <v>36</v>
      </c>
      <c r="N2572" s="8">
        <v>18</v>
      </c>
      <c r="O2572" s="8">
        <v>54</v>
      </c>
    </row>
    <row r="2573" spans="2:35" x14ac:dyDescent="0.35">
      <c r="F2573" s="3" t="s">
        <v>11</v>
      </c>
      <c r="G2573" s="8">
        <v>20</v>
      </c>
      <c r="H2573" s="8">
        <v>55</v>
      </c>
      <c r="I2573" s="8">
        <v>78</v>
      </c>
      <c r="J2573" s="8">
        <v>18</v>
      </c>
      <c r="K2573" s="8">
        <v>20</v>
      </c>
      <c r="L2573" s="8">
        <v>39</v>
      </c>
      <c r="M2573" s="8">
        <v>43</v>
      </c>
      <c r="N2573" s="8">
        <v>77</v>
      </c>
      <c r="O2573" s="8">
        <v>116</v>
      </c>
    </row>
    <row r="2574" spans="2:35" x14ac:dyDescent="0.35">
      <c r="C2574" s="3" t="s">
        <v>14</v>
      </c>
      <c r="D2574" s="3" t="s">
        <v>8</v>
      </c>
      <c r="E2574" s="3" t="s">
        <v>9</v>
      </c>
      <c r="F2574" s="3" t="s">
        <v>10</v>
      </c>
      <c r="G2574" s="8">
        <v>0</v>
      </c>
      <c r="H2574" s="8">
        <v>0</v>
      </c>
      <c r="I2574" s="8">
        <v>0</v>
      </c>
      <c r="J2574" s="8">
        <v>0</v>
      </c>
      <c r="K2574" s="8">
        <v>0</v>
      </c>
      <c r="L2574" s="8">
        <v>0</v>
      </c>
      <c r="M2574" s="8">
        <v>0</v>
      </c>
      <c r="N2574" s="8">
        <v>0</v>
      </c>
      <c r="O2574" s="8">
        <v>0</v>
      </c>
    </row>
    <row r="2575" spans="2:35" x14ac:dyDescent="0.35">
      <c r="F2575" s="3" t="s">
        <v>11</v>
      </c>
      <c r="G2575" s="8">
        <v>0</v>
      </c>
      <c r="H2575" s="8">
        <v>0</v>
      </c>
      <c r="I2575" s="8">
        <v>0</v>
      </c>
      <c r="J2575" s="8">
        <v>0</v>
      </c>
      <c r="K2575" s="8">
        <v>0</v>
      </c>
      <c r="L2575" s="8">
        <v>0</v>
      </c>
      <c r="M2575" s="8">
        <v>0</v>
      </c>
      <c r="N2575" s="8">
        <v>0</v>
      </c>
      <c r="O2575" s="8">
        <v>0</v>
      </c>
    </row>
    <row r="2576" spans="2:35" x14ac:dyDescent="0.35">
      <c r="E2576" s="3" t="s">
        <v>12</v>
      </c>
      <c r="F2576" s="3" t="s">
        <v>10</v>
      </c>
      <c r="G2576" s="8">
        <v>0</v>
      </c>
      <c r="H2576" s="8">
        <v>0</v>
      </c>
      <c r="I2576" s="8">
        <v>0</v>
      </c>
      <c r="J2576" s="8">
        <v>0</v>
      </c>
      <c r="K2576" s="8">
        <v>0</v>
      </c>
      <c r="L2576" s="8">
        <v>0</v>
      </c>
      <c r="M2576" s="8">
        <v>0</v>
      </c>
      <c r="N2576" s="8">
        <v>0</v>
      </c>
      <c r="O2576" s="8">
        <v>0</v>
      </c>
    </row>
    <row r="2577" spans="3:15" x14ac:dyDescent="0.35">
      <c r="F2577" s="3" t="s">
        <v>11</v>
      </c>
      <c r="G2577" s="8">
        <v>0</v>
      </c>
      <c r="H2577" s="8">
        <v>0</v>
      </c>
      <c r="I2577" s="8">
        <v>0</v>
      </c>
      <c r="J2577" s="8">
        <v>0</v>
      </c>
      <c r="K2577" s="8">
        <v>0</v>
      </c>
      <c r="L2577" s="8">
        <v>0</v>
      </c>
      <c r="M2577" s="8">
        <v>0</v>
      </c>
      <c r="N2577" s="8">
        <v>0</v>
      </c>
      <c r="O2577" s="8">
        <v>0</v>
      </c>
    </row>
    <row r="2578" spans="3:15" x14ac:dyDescent="0.35">
      <c r="D2578" s="3" t="s">
        <v>13</v>
      </c>
      <c r="E2578" s="3" t="s">
        <v>9</v>
      </c>
      <c r="F2578" s="3" t="s">
        <v>10</v>
      </c>
      <c r="G2578" s="8">
        <v>0</v>
      </c>
      <c r="H2578" s="8">
        <v>0</v>
      </c>
      <c r="I2578" s="8">
        <v>0</v>
      </c>
      <c r="J2578" s="8">
        <v>0</v>
      </c>
      <c r="K2578" s="8">
        <v>0</v>
      </c>
      <c r="L2578" s="8">
        <v>0</v>
      </c>
      <c r="M2578" s="8">
        <v>0</v>
      </c>
      <c r="N2578" s="8">
        <v>0</v>
      </c>
      <c r="O2578" s="8">
        <v>0</v>
      </c>
    </row>
    <row r="2579" spans="3:15" x14ac:dyDescent="0.35">
      <c r="F2579" s="3" t="s">
        <v>11</v>
      </c>
      <c r="G2579" s="8">
        <v>0</v>
      </c>
      <c r="H2579" s="8">
        <v>0</v>
      </c>
      <c r="I2579" s="8">
        <v>0</v>
      </c>
      <c r="J2579" s="8">
        <v>0</v>
      </c>
      <c r="K2579" s="8">
        <v>6</v>
      </c>
      <c r="L2579" s="8">
        <v>6</v>
      </c>
      <c r="M2579" s="8">
        <v>0</v>
      </c>
      <c r="N2579" s="8">
        <v>6</v>
      </c>
      <c r="O2579" s="8">
        <v>6</v>
      </c>
    </row>
    <row r="2580" spans="3:15" x14ac:dyDescent="0.35">
      <c r="E2580" s="3" t="s">
        <v>12</v>
      </c>
      <c r="F2580" s="3" t="s">
        <v>10</v>
      </c>
      <c r="G2580" s="8">
        <v>0</v>
      </c>
      <c r="H2580" s="8">
        <v>0</v>
      </c>
      <c r="I2580" s="8">
        <v>0</v>
      </c>
      <c r="J2580" s="8">
        <v>0</v>
      </c>
      <c r="K2580" s="8">
        <v>0</v>
      </c>
      <c r="L2580" s="8">
        <v>0</v>
      </c>
      <c r="M2580" s="8">
        <v>0</v>
      </c>
      <c r="N2580" s="8">
        <v>0</v>
      </c>
      <c r="O2580" s="8">
        <v>0</v>
      </c>
    </row>
    <row r="2581" spans="3:15" x14ac:dyDescent="0.35">
      <c r="F2581" s="3" t="s">
        <v>11</v>
      </c>
      <c r="G2581" s="8">
        <v>0</v>
      </c>
      <c r="H2581" s="8">
        <v>0</v>
      </c>
      <c r="I2581" s="8">
        <v>0</v>
      </c>
      <c r="J2581" s="8">
        <v>0</v>
      </c>
      <c r="K2581" s="8">
        <v>0</v>
      </c>
      <c r="L2581" s="8">
        <v>0</v>
      </c>
      <c r="M2581" s="8">
        <v>0</v>
      </c>
      <c r="N2581" s="8">
        <v>0</v>
      </c>
      <c r="O2581" s="8">
        <v>0</v>
      </c>
    </row>
    <row r="2582" spans="3:15" x14ac:dyDescent="0.35">
      <c r="D2582" s="3" t="s">
        <v>3</v>
      </c>
      <c r="E2582" s="3" t="s">
        <v>9</v>
      </c>
      <c r="F2582" s="3" t="s">
        <v>10</v>
      </c>
      <c r="G2582" s="8">
        <v>0</v>
      </c>
      <c r="H2582" s="8">
        <v>0</v>
      </c>
      <c r="I2582" s="8">
        <v>0</v>
      </c>
      <c r="J2582" s="8">
        <v>0</v>
      </c>
      <c r="K2582" s="8">
        <v>0</v>
      </c>
      <c r="L2582" s="8">
        <v>0</v>
      </c>
      <c r="M2582" s="8">
        <v>0</v>
      </c>
      <c r="N2582" s="8">
        <v>0</v>
      </c>
      <c r="O2582" s="8">
        <v>0</v>
      </c>
    </row>
    <row r="2583" spans="3:15" x14ac:dyDescent="0.35">
      <c r="F2583" s="3" t="s">
        <v>11</v>
      </c>
      <c r="G2583" s="8">
        <v>0</v>
      </c>
      <c r="H2583" s="8">
        <v>0</v>
      </c>
      <c r="I2583" s="8">
        <v>0</v>
      </c>
      <c r="J2583" s="8">
        <v>0</v>
      </c>
      <c r="K2583" s="8">
        <v>5</v>
      </c>
      <c r="L2583" s="8">
        <v>5</v>
      </c>
      <c r="M2583" s="8">
        <v>0</v>
      </c>
      <c r="N2583" s="8">
        <v>5</v>
      </c>
      <c r="O2583" s="8">
        <v>5</v>
      </c>
    </row>
    <row r="2584" spans="3:15" x14ac:dyDescent="0.35">
      <c r="E2584" s="3" t="s">
        <v>12</v>
      </c>
      <c r="F2584" s="3" t="s">
        <v>10</v>
      </c>
      <c r="G2584" s="8">
        <v>0</v>
      </c>
      <c r="H2584" s="8">
        <v>0</v>
      </c>
      <c r="I2584" s="8">
        <v>0</v>
      </c>
      <c r="J2584" s="8">
        <v>0</v>
      </c>
      <c r="K2584" s="8">
        <v>0</v>
      </c>
      <c r="L2584" s="8">
        <v>0</v>
      </c>
      <c r="M2584" s="8">
        <v>0</v>
      </c>
      <c r="N2584" s="8">
        <v>0</v>
      </c>
      <c r="O2584" s="8">
        <v>0</v>
      </c>
    </row>
    <row r="2585" spans="3:15" x14ac:dyDescent="0.35">
      <c r="F2585" s="3" t="s">
        <v>11</v>
      </c>
      <c r="G2585" s="8">
        <v>0</v>
      </c>
      <c r="H2585" s="8">
        <v>0</v>
      </c>
      <c r="I2585" s="8">
        <v>0</v>
      </c>
      <c r="J2585" s="8">
        <v>0</v>
      </c>
      <c r="K2585" s="8">
        <v>7</v>
      </c>
      <c r="L2585" s="8">
        <v>7</v>
      </c>
      <c r="M2585" s="8">
        <v>0</v>
      </c>
      <c r="N2585" s="8">
        <v>7</v>
      </c>
      <c r="O2585" s="8">
        <v>7</v>
      </c>
    </row>
    <row r="2586" spans="3:15" x14ac:dyDescent="0.35">
      <c r="C2586" s="3" t="s">
        <v>3</v>
      </c>
      <c r="D2586" s="3" t="s">
        <v>8</v>
      </c>
      <c r="E2586" s="3" t="s">
        <v>9</v>
      </c>
      <c r="F2586" s="3" t="s">
        <v>10</v>
      </c>
      <c r="G2586" s="8">
        <v>22</v>
      </c>
      <c r="H2586" s="8">
        <v>0</v>
      </c>
      <c r="I2586" s="8">
        <v>22</v>
      </c>
      <c r="J2586" s="8">
        <v>17</v>
      </c>
      <c r="K2586" s="8">
        <v>0</v>
      </c>
      <c r="L2586" s="8">
        <v>17</v>
      </c>
      <c r="M2586" s="8">
        <v>36</v>
      </c>
      <c r="N2586" s="8">
        <v>0</v>
      </c>
      <c r="O2586" s="8">
        <v>36</v>
      </c>
    </row>
    <row r="2587" spans="3:15" x14ac:dyDescent="0.35">
      <c r="F2587" s="3" t="s">
        <v>11</v>
      </c>
      <c r="G2587" s="8">
        <v>0</v>
      </c>
      <c r="H2587" s="8">
        <v>4</v>
      </c>
      <c r="I2587" s="8">
        <v>4</v>
      </c>
      <c r="J2587" s="8">
        <v>0</v>
      </c>
      <c r="K2587" s="8">
        <v>6</v>
      </c>
      <c r="L2587" s="8">
        <v>6</v>
      </c>
      <c r="M2587" s="8">
        <v>0</v>
      </c>
      <c r="N2587" s="8">
        <v>7</v>
      </c>
      <c r="O2587" s="8">
        <v>7</v>
      </c>
    </row>
    <row r="2588" spans="3:15" x14ac:dyDescent="0.35">
      <c r="E2588" s="3" t="s">
        <v>12</v>
      </c>
      <c r="F2588" s="3" t="s">
        <v>10</v>
      </c>
      <c r="G2588" s="8">
        <v>7</v>
      </c>
      <c r="H2588" s="8">
        <v>0</v>
      </c>
      <c r="I2588" s="8">
        <v>11</v>
      </c>
      <c r="J2588" s="8">
        <v>10</v>
      </c>
      <c r="K2588" s="8">
        <v>0</v>
      </c>
      <c r="L2588" s="8">
        <v>10</v>
      </c>
      <c r="M2588" s="8">
        <v>17</v>
      </c>
      <c r="N2588" s="8">
        <v>0</v>
      </c>
      <c r="O2588" s="8">
        <v>16</v>
      </c>
    </row>
    <row r="2589" spans="3:15" x14ac:dyDescent="0.35">
      <c r="F2589" s="3" t="s">
        <v>11</v>
      </c>
      <c r="G2589" s="8">
        <v>6</v>
      </c>
      <c r="H2589" s="8">
        <v>10</v>
      </c>
      <c r="I2589" s="8">
        <v>13</v>
      </c>
      <c r="J2589" s="8">
        <v>0</v>
      </c>
      <c r="K2589" s="8">
        <v>5</v>
      </c>
      <c r="L2589" s="8">
        <v>5</v>
      </c>
      <c r="M2589" s="8">
        <v>6</v>
      </c>
      <c r="N2589" s="8">
        <v>12</v>
      </c>
      <c r="O2589" s="8">
        <v>19</v>
      </c>
    </row>
    <row r="2590" spans="3:15" x14ac:dyDescent="0.35">
      <c r="D2590" s="3" t="s">
        <v>13</v>
      </c>
      <c r="E2590" s="3" t="s">
        <v>9</v>
      </c>
      <c r="F2590" s="3" t="s">
        <v>10</v>
      </c>
      <c r="G2590" s="8">
        <v>6</v>
      </c>
      <c r="H2590" s="8">
        <v>10</v>
      </c>
      <c r="I2590" s="8">
        <v>12</v>
      </c>
      <c r="J2590" s="8">
        <v>12</v>
      </c>
      <c r="K2590" s="8">
        <v>0</v>
      </c>
      <c r="L2590" s="8">
        <v>9</v>
      </c>
      <c r="M2590" s="8">
        <v>16</v>
      </c>
      <c r="N2590" s="8">
        <v>7</v>
      </c>
      <c r="O2590" s="8">
        <v>27</v>
      </c>
    </row>
    <row r="2591" spans="3:15" x14ac:dyDescent="0.35">
      <c r="F2591" s="3" t="s">
        <v>11</v>
      </c>
      <c r="G2591" s="8">
        <v>5</v>
      </c>
      <c r="H2591" s="8">
        <v>9</v>
      </c>
      <c r="I2591" s="8">
        <v>11</v>
      </c>
      <c r="J2591" s="8">
        <v>0</v>
      </c>
      <c r="K2591" s="8">
        <v>10</v>
      </c>
      <c r="L2591" s="8">
        <v>10</v>
      </c>
      <c r="M2591" s="8">
        <v>5</v>
      </c>
      <c r="N2591" s="8">
        <v>12</v>
      </c>
      <c r="O2591" s="8">
        <v>20</v>
      </c>
    </row>
    <row r="2592" spans="3:15" x14ac:dyDescent="0.35">
      <c r="E2592" s="3" t="s">
        <v>12</v>
      </c>
      <c r="F2592" s="3" t="s">
        <v>10</v>
      </c>
      <c r="G2592" s="8">
        <v>8</v>
      </c>
      <c r="H2592" s="8">
        <v>8</v>
      </c>
      <c r="I2592" s="8">
        <v>15</v>
      </c>
      <c r="J2592" s="8">
        <v>10</v>
      </c>
      <c r="K2592" s="8">
        <v>8</v>
      </c>
      <c r="L2592" s="8">
        <v>23</v>
      </c>
      <c r="M2592" s="8">
        <v>22</v>
      </c>
      <c r="N2592" s="8">
        <v>19</v>
      </c>
      <c r="O2592" s="8">
        <v>35</v>
      </c>
    </row>
    <row r="2593" spans="2:35" x14ac:dyDescent="0.35">
      <c r="F2593" s="3" t="s">
        <v>11</v>
      </c>
      <c r="G2593" s="8">
        <v>14</v>
      </c>
      <c r="H2593" s="8">
        <v>43</v>
      </c>
      <c r="I2593" s="8">
        <v>62</v>
      </c>
      <c r="J2593" s="8">
        <v>18</v>
      </c>
      <c r="K2593" s="8">
        <v>23</v>
      </c>
      <c r="L2593" s="8">
        <v>39</v>
      </c>
      <c r="M2593" s="8">
        <v>33</v>
      </c>
      <c r="N2593" s="8">
        <v>66</v>
      </c>
      <c r="O2593" s="8">
        <v>103</v>
      </c>
    </row>
    <row r="2594" spans="2:35" x14ac:dyDescent="0.35">
      <c r="D2594" s="3" t="s">
        <v>3</v>
      </c>
      <c r="E2594" s="3" t="s">
        <v>9</v>
      </c>
      <c r="F2594" s="3" t="s">
        <v>10</v>
      </c>
      <c r="G2594" s="8">
        <v>26</v>
      </c>
      <c r="H2594" s="8">
        <v>10</v>
      </c>
      <c r="I2594" s="8">
        <v>34</v>
      </c>
      <c r="J2594" s="8">
        <v>27</v>
      </c>
      <c r="K2594" s="8">
        <v>0</v>
      </c>
      <c r="L2594" s="8">
        <v>28</v>
      </c>
      <c r="M2594" s="8">
        <v>54</v>
      </c>
      <c r="N2594" s="8">
        <v>7</v>
      </c>
      <c r="O2594" s="8">
        <v>61</v>
      </c>
    </row>
    <row r="2595" spans="2:35" x14ac:dyDescent="0.35">
      <c r="F2595" s="3" t="s">
        <v>11</v>
      </c>
      <c r="G2595" s="8">
        <v>5</v>
      </c>
      <c r="H2595" s="8">
        <v>9</v>
      </c>
      <c r="I2595" s="8">
        <v>15</v>
      </c>
      <c r="J2595" s="8">
        <v>0</v>
      </c>
      <c r="K2595" s="8">
        <v>10</v>
      </c>
      <c r="L2595" s="8">
        <v>10</v>
      </c>
      <c r="M2595" s="8">
        <v>5</v>
      </c>
      <c r="N2595" s="8">
        <v>19</v>
      </c>
      <c r="O2595" s="8">
        <v>26</v>
      </c>
    </row>
    <row r="2596" spans="2:35" x14ac:dyDescent="0.35">
      <c r="E2596" s="3" t="s">
        <v>12</v>
      </c>
      <c r="F2596" s="3" t="s">
        <v>10</v>
      </c>
      <c r="G2596" s="8">
        <v>18</v>
      </c>
      <c r="H2596" s="8">
        <v>10</v>
      </c>
      <c r="I2596" s="8">
        <v>27</v>
      </c>
      <c r="J2596" s="8">
        <v>22</v>
      </c>
      <c r="K2596" s="8">
        <v>8</v>
      </c>
      <c r="L2596" s="8">
        <v>32</v>
      </c>
      <c r="M2596" s="8">
        <v>36</v>
      </c>
      <c r="N2596" s="8">
        <v>19</v>
      </c>
      <c r="O2596" s="8">
        <v>57</v>
      </c>
    </row>
    <row r="2597" spans="2:35" x14ac:dyDescent="0.35">
      <c r="F2597" s="3" t="s">
        <v>11</v>
      </c>
      <c r="G2597" s="8">
        <v>20</v>
      </c>
      <c r="H2597" s="8">
        <v>55</v>
      </c>
      <c r="I2597" s="8">
        <v>78</v>
      </c>
      <c r="J2597" s="8">
        <v>18</v>
      </c>
      <c r="K2597" s="8">
        <v>23</v>
      </c>
      <c r="L2597" s="8">
        <v>41</v>
      </c>
      <c r="M2597" s="8">
        <v>43</v>
      </c>
      <c r="N2597" s="8">
        <v>81</v>
      </c>
      <c r="O2597" s="8">
        <v>118</v>
      </c>
    </row>
    <row r="2598" spans="2:35" x14ac:dyDescent="0.35">
      <c r="B2598" s="3" t="s">
        <v>86</v>
      </c>
      <c r="C2598" s="3" t="s">
        <v>7</v>
      </c>
      <c r="D2598" s="3" t="s">
        <v>8</v>
      </c>
      <c r="E2598" s="3" t="s">
        <v>9</v>
      </c>
      <c r="F2598" s="3" t="s">
        <v>10</v>
      </c>
      <c r="G2598" s="8">
        <v>1758</v>
      </c>
      <c r="H2598" s="8">
        <v>38</v>
      </c>
      <c r="I2598" s="8">
        <v>1800</v>
      </c>
      <c r="J2598" s="8">
        <v>1438</v>
      </c>
      <c r="K2598" s="8">
        <v>17</v>
      </c>
      <c r="L2598" s="8">
        <v>1453</v>
      </c>
      <c r="M2598" s="8">
        <v>3197</v>
      </c>
      <c r="N2598" s="8">
        <v>58</v>
      </c>
      <c r="O2598" s="8">
        <v>3256</v>
      </c>
      <c r="P2598" s="5" t="str">
        <f>B2598</f>
        <v>Whitehorse (C)</v>
      </c>
      <c r="Q2598" s="13">
        <f>I2630/SUM(I2630:I2633)*100</f>
        <v>39.071086686757667</v>
      </c>
      <c r="R2598" s="13">
        <f>L2630/SUM(L2630:L2633)*100</f>
        <v>36.265036481956223</v>
      </c>
      <c r="S2598" s="13">
        <f>L2618/SUM(L2618:L2621)*100</f>
        <v>19.047619047619047</v>
      </c>
      <c r="T2598" s="13">
        <f>L2606/SUM(L2606:L2609)*100</f>
        <v>36.424170145100376</v>
      </c>
      <c r="U2598" s="13">
        <f>O2622/SUM(O2622:O2625)*100</f>
        <v>67.140795712224289</v>
      </c>
      <c r="V2598" s="13">
        <f>O2626/SUM(O2626:O2629)*100</f>
        <v>29.149821999637965</v>
      </c>
      <c r="W2598" s="13">
        <f>M2630/SUM(M2630:M2633)*100</f>
        <v>58.296760710553819</v>
      </c>
      <c r="X2598" s="13">
        <f>N2630/SUM(N2630:N2633)*100</f>
        <v>21.183511759251456</v>
      </c>
      <c r="Y2598" s="13">
        <f>O2630/SUM(O2630:O2633)*100</f>
        <v>37.761486738886809</v>
      </c>
      <c r="AA2598" s="13">
        <f>I2630</f>
        <v>4408</v>
      </c>
      <c r="AB2598" s="13">
        <f>L2630</f>
        <v>3678</v>
      </c>
      <c r="AC2598" s="13">
        <f>L2618</f>
        <v>16</v>
      </c>
      <c r="AD2598" s="13">
        <f>L2606</f>
        <v>3665</v>
      </c>
      <c r="AE2598" s="13">
        <f>O2622</f>
        <v>3257</v>
      </c>
      <c r="AF2598" s="13">
        <f>O2626</f>
        <v>4831</v>
      </c>
      <c r="AG2598" s="13">
        <f>M2630</f>
        <v>5579</v>
      </c>
      <c r="AH2598" s="13">
        <f>N2630</f>
        <v>2513</v>
      </c>
      <c r="AI2598" s="13">
        <f>O2630</f>
        <v>8087</v>
      </c>
    </row>
    <row r="2599" spans="2:35" x14ac:dyDescent="0.35">
      <c r="F2599" s="3" t="s">
        <v>11</v>
      </c>
      <c r="G2599" s="8">
        <v>44</v>
      </c>
      <c r="H2599" s="8">
        <v>90</v>
      </c>
      <c r="I2599" s="8">
        <v>140</v>
      </c>
      <c r="J2599" s="8">
        <v>27</v>
      </c>
      <c r="K2599" s="8">
        <v>41</v>
      </c>
      <c r="L2599" s="8">
        <v>73</v>
      </c>
      <c r="M2599" s="8">
        <v>78</v>
      </c>
      <c r="N2599" s="8">
        <v>133</v>
      </c>
      <c r="O2599" s="8">
        <v>208</v>
      </c>
    </row>
    <row r="2600" spans="2:35" x14ac:dyDescent="0.35">
      <c r="E2600" s="3" t="s">
        <v>12</v>
      </c>
      <c r="F2600" s="3" t="s">
        <v>10</v>
      </c>
      <c r="G2600" s="8">
        <v>530</v>
      </c>
      <c r="H2600" s="8">
        <v>45</v>
      </c>
      <c r="I2600" s="8">
        <v>574</v>
      </c>
      <c r="J2600" s="8">
        <v>569</v>
      </c>
      <c r="K2600" s="8">
        <v>25</v>
      </c>
      <c r="L2600" s="8">
        <v>592</v>
      </c>
      <c r="M2600" s="8">
        <v>1096</v>
      </c>
      <c r="N2600" s="8">
        <v>70</v>
      </c>
      <c r="O2600" s="8">
        <v>1166</v>
      </c>
    </row>
    <row r="2601" spans="2:35" x14ac:dyDescent="0.35">
      <c r="F2601" s="3" t="s">
        <v>11</v>
      </c>
      <c r="G2601" s="8">
        <v>30</v>
      </c>
      <c r="H2601" s="8">
        <v>112</v>
      </c>
      <c r="I2601" s="8">
        <v>150</v>
      </c>
      <c r="J2601" s="8">
        <v>6</v>
      </c>
      <c r="K2601" s="8">
        <v>40</v>
      </c>
      <c r="L2601" s="8">
        <v>47</v>
      </c>
      <c r="M2601" s="8">
        <v>34</v>
      </c>
      <c r="N2601" s="8">
        <v>157</v>
      </c>
      <c r="O2601" s="8">
        <v>194</v>
      </c>
    </row>
    <row r="2602" spans="2:35" x14ac:dyDescent="0.35">
      <c r="D2602" s="3" t="s">
        <v>13</v>
      </c>
      <c r="E2602" s="3" t="s">
        <v>9</v>
      </c>
      <c r="F2602" s="3" t="s">
        <v>10</v>
      </c>
      <c r="G2602" s="8">
        <v>1255</v>
      </c>
      <c r="H2602" s="8">
        <v>1352</v>
      </c>
      <c r="I2602" s="8">
        <v>2606</v>
      </c>
      <c r="J2602" s="8">
        <v>1123</v>
      </c>
      <c r="K2602" s="8">
        <v>1089</v>
      </c>
      <c r="L2602" s="8">
        <v>2212</v>
      </c>
      <c r="M2602" s="8">
        <v>2378</v>
      </c>
      <c r="N2602" s="8">
        <v>2444</v>
      </c>
      <c r="O2602" s="8">
        <v>4817</v>
      </c>
    </row>
    <row r="2603" spans="2:35" x14ac:dyDescent="0.35">
      <c r="F2603" s="3" t="s">
        <v>11</v>
      </c>
      <c r="G2603" s="8">
        <v>82</v>
      </c>
      <c r="H2603" s="8">
        <v>395</v>
      </c>
      <c r="I2603" s="8">
        <v>483</v>
      </c>
      <c r="J2603" s="8">
        <v>59</v>
      </c>
      <c r="K2603" s="8">
        <v>235</v>
      </c>
      <c r="L2603" s="8">
        <v>298</v>
      </c>
      <c r="M2603" s="8">
        <v>142</v>
      </c>
      <c r="N2603" s="8">
        <v>638</v>
      </c>
      <c r="O2603" s="8">
        <v>776</v>
      </c>
    </row>
    <row r="2604" spans="2:35" x14ac:dyDescent="0.35">
      <c r="E2604" s="3" t="s">
        <v>12</v>
      </c>
      <c r="F2604" s="3" t="s">
        <v>10</v>
      </c>
      <c r="G2604" s="8">
        <v>1050</v>
      </c>
      <c r="H2604" s="8">
        <v>2450</v>
      </c>
      <c r="I2604" s="8">
        <v>3497</v>
      </c>
      <c r="J2604" s="8">
        <v>1243</v>
      </c>
      <c r="K2604" s="8">
        <v>2360</v>
      </c>
      <c r="L2604" s="8">
        <v>3601</v>
      </c>
      <c r="M2604" s="8">
        <v>2292</v>
      </c>
      <c r="N2604" s="8">
        <v>4810</v>
      </c>
      <c r="O2604" s="8">
        <v>7104</v>
      </c>
    </row>
    <row r="2605" spans="2:35" x14ac:dyDescent="0.35">
      <c r="F2605" s="3" t="s">
        <v>11</v>
      </c>
      <c r="G2605" s="8">
        <v>197</v>
      </c>
      <c r="H2605" s="8">
        <v>1832</v>
      </c>
      <c r="I2605" s="8">
        <v>2031</v>
      </c>
      <c r="J2605" s="8">
        <v>144</v>
      </c>
      <c r="K2605" s="8">
        <v>1646</v>
      </c>
      <c r="L2605" s="8">
        <v>1789</v>
      </c>
      <c r="M2605" s="8">
        <v>336</v>
      </c>
      <c r="N2605" s="8">
        <v>3479</v>
      </c>
      <c r="O2605" s="8">
        <v>3819</v>
      </c>
    </row>
    <row r="2606" spans="2:35" x14ac:dyDescent="0.35">
      <c r="D2606" s="3" t="s">
        <v>3</v>
      </c>
      <c r="E2606" s="3" t="s">
        <v>9</v>
      </c>
      <c r="F2606" s="3" t="s">
        <v>10</v>
      </c>
      <c r="G2606" s="8">
        <v>3018</v>
      </c>
      <c r="H2606" s="8">
        <v>1387</v>
      </c>
      <c r="I2606" s="8">
        <v>4408</v>
      </c>
      <c r="J2606" s="8">
        <v>2556</v>
      </c>
      <c r="K2606" s="8">
        <v>1111</v>
      </c>
      <c r="L2606" s="8">
        <v>3665</v>
      </c>
      <c r="M2606" s="8">
        <v>5572</v>
      </c>
      <c r="N2606" s="8">
        <v>2501</v>
      </c>
      <c r="O2606" s="8">
        <v>8070</v>
      </c>
    </row>
    <row r="2607" spans="2:35" x14ac:dyDescent="0.35">
      <c r="F2607" s="3" t="s">
        <v>11</v>
      </c>
      <c r="G2607" s="8">
        <v>130</v>
      </c>
      <c r="H2607" s="8">
        <v>486</v>
      </c>
      <c r="I2607" s="8">
        <v>622</v>
      </c>
      <c r="J2607" s="8">
        <v>84</v>
      </c>
      <c r="K2607" s="8">
        <v>281</v>
      </c>
      <c r="L2607" s="8">
        <v>360</v>
      </c>
      <c r="M2607" s="8">
        <v>216</v>
      </c>
      <c r="N2607" s="8">
        <v>771</v>
      </c>
      <c r="O2607" s="8">
        <v>984</v>
      </c>
    </row>
    <row r="2608" spans="2:35" x14ac:dyDescent="0.35">
      <c r="E2608" s="3" t="s">
        <v>12</v>
      </c>
      <c r="F2608" s="3" t="s">
        <v>10</v>
      </c>
      <c r="G2608" s="8">
        <v>1579</v>
      </c>
      <c r="H2608" s="8">
        <v>2495</v>
      </c>
      <c r="I2608" s="8">
        <v>4076</v>
      </c>
      <c r="J2608" s="8">
        <v>1810</v>
      </c>
      <c r="K2608" s="8">
        <v>2383</v>
      </c>
      <c r="L2608" s="8">
        <v>4198</v>
      </c>
      <c r="M2608" s="8">
        <v>3394</v>
      </c>
      <c r="N2608" s="8">
        <v>4881</v>
      </c>
      <c r="O2608" s="8">
        <v>8268</v>
      </c>
    </row>
    <row r="2609" spans="3:15" x14ac:dyDescent="0.35">
      <c r="F2609" s="3" t="s">
        <v>11</v>
      </c>
      <c r="G2609" s="8">
        <v>226</v>
      </c>
      <c r="H2609" s="8">
        <v>1948</v>
      </c>
      <c r="I2609" s="8">
        <v>2176</v>
      </c>
      <c r="J2609" s="8">
        <v>147</v>
      </c>
      <c r="K2609" s="8">
        <v>1692</v>
      </c>
      <c r="L2609" s="8">
        <v>1839</v>
      </c>
      <c r="M2609" s="8">
        <v>376</v>
      </c>
      <c r="N2609" s="8">
        <v>3638</v>
      </c>
      <c r="O2609" s="8">
        <v>4015</v>
      </c>
    </row>
    <row r="2610" spans="3:15" x14ac:dyDescent="0.35">
      <c r="C2610" s="3" t="s">
        <v>14</v>
      </c>
      <c r="D2610" s="3" t="s">
        <v>8</v>
      </c>
      <c r="E2610" s="3" t="s">
        <v>9</v>
      </c>
      <c r="F2610" s="3" t="s">
        <v>10</v>
      </c>
      <c r="G2610" s="8">
        <v>0</v>
      </c>
      <c r="H2610" s="8">
        <v>0</v>
      </c>
      <c r="I2610" s="8">
        <v>0</v>
      </c>
      <c r="J2610" s="8">
        <v>0</v>
      </c>
      <c r="K2610" s="8">
        <v>5</v>
      </c>
      <c r="L2610" s="8">
        <v>0</v>
      </c>
      <c r="M2610" s="8">
        <v>0</v>
      </c>
      <c r="N2610" s="8">
        <v>5</v>
      </c>
      <c r="O2610" s="8">
        <v>0</v>
      </c>
    </row>
    <row r="2611" spans="3:15" x14ac:dyDescent="0.35">
      <c r="F2611" s="3" t="s">
        <v>11</v>
      </c>
      <c r="G2611" s="8">
        <v>0</v>
      </c>
      <c r="H2611" s="8">
        <v>0</v>
      </c>
      <c r="I2611" s="8">
        <v>0</v>
      </c>
      <c r="J2611" s="8">
        <v>0</v>
      </c>
      <c r="K2611" s="8">
        <v>23</v>
      </c>
      <c r="L2611" s="8">
        <v>22</v>
      </c>
      <c r="M2611" s="8">
        <v>0</v>
      </c>
      <c r="N2611" s="8">
        <v>23</v>
      </c>
      <c r="O2611" s="8">
        <v>22</v>
      </c>
    </row>
    <row r="2612" spans="3:15" x14ac:dyDescent="0.35">
      <c r="E2612" s="3" t="s">
        <v>12</v>
      </c>
      <c r="F2612" s="3" t="s">
        <v>10</v>
      </c>
      <c r="G2612" s="8">
        <v>0</v>
      </c>
      <c r="H2612" s="8">
        <v>0</v>
      </c>
      <c r="I2612" s="8">
        <v>0</v>
      </c>
      <c r="J2612" s="8">
        <v>0</v>
      </c>
      <c r="K2612" s="8">
        <v>3</v>
      </c>
      <c r="L2612" s="8">
        <v>3</v>
      </c>
      <c r="M2612" s="8">
        <v>0</v>
      </c>
      <c r="N2612" s="8">
        <v>3</v>
      </c>
      <c r="O2612" s="8">
        <v>3</v>
      </c>
    </row>
    <row r="2613" spans="3:15" x14ac:dyDescent="0.35">
      <c r="F2613" s="3" t="s">
        <v>11</v>
      </c>
      <c r="G2613" s="8">
        <v>0</v>
      </c>
      <c r="H2613" s="8">
        <v>0</v>
      </c>
      <c r="I2613" s="8">
        <v>0</v>
      </c>
      <c r="J2613" s="8">
        <v>0</v>
      </c>
      <c r="K2613" s="8">
        <v>0</v>
      </c>
      <c r="L2613" s="8">
        <v>0</v>
      </c>
      <c r="M2613" s="8">
        <v>0</v>
      </c>
      <c r="N2613" s="8">
        <v>0</v>
      </c>
      <c r="O2613" s="8">
        <v>0</v>
      </c>
    </row>
    <row r="2614" spans="3:15" x14ac:dyDescent="0.35">
      <c r="D2614" s="3" t="s">
        <v>13</v>
      </c>
      <c r="E2614" s="3" t="s">
        <v>9</v>
      </c>
      <c r="F2614" s="3" t="s">
        <v>10</v>
      </c>
      <c r="G2614" s="8">
        <v>0</v>
      </c>
      <c r="H2614" s="8">
        <v>0</v>
      </c>
      <c r="I2614" s="8">
        <v>0</v>
      </c>
      <c r="J2614" s="8">
        <v>3</v>
      </c>
      <c r="K2614" s="8">
        <v>6</v>
      </c>
      <c r="L2614" s="8">
        <v>11</v>
      </c>
      <c r="M2614" s="8">
        <v>3</v>
      </c>
      <c r="N2614" s="8">
        <v>6</v>
      </c>
      <c r="O2614" s="8">
        <v>11</v>
      </c>
    </row>
    <row r="2615" spans="3:15" x14ac:dyDescent="0.35">
      <c r="F2615" s="3" t="s">
        <v>11</v>
      </c>
      <c r="G2615" s="8">
        <v>0</v>
      </c>
      <c r="H2615" s="8">
        <v>0</v>
      </c>
      <c r="I2615" s="8">
        <v>0</v>
      </c>
      <c r="J2615" s="8">
        <v>0</v>
      </c>
      <c r="K2615" s="8">
        <v>28</v>
      </c>
      <c r="L2615" s="8">
        <v>31</v>
      </c>
      <c r="M2615" s="8">
        <v>0</v>
      </c>
      <c r="N2615" s="8">
        <v>28</v>
      </c>
      <c r="O2615" s="8">
        <v>31</v>
      </c>
    </row>
    <row r="2616" spans="3:15" x14ac:dyDescent="0.35">
      <c r="E2616" s="3" t="s">
        <v>12</v>
      </c>
      <c r="F2616" s="3" t="s">
        <v>10</v>
      </c>
      <c r="G2616" s="8">
        <v>0</v>
      </c>
      <c r="H2616" s="8">
        <v>0</v>
      </c>
      <c r="I2616" s="8">
        <v>0</v>
      </c>
      <c r="J2616" s="8">
        <v>0</v>
      </c>
      <c r="K2616" s="8">
        <v>3</v>
      </c>
      <c r="L2616" s="8">
        <v>8</v>
      </c>
      <c r="M2616" s="8">
        <v>0</v>
      </c>
      <c r="N2616" s="8">
        <v>3</v>
      </c>
      <c r="O2616" s="8">
        <v>8</v>
      </c>
    </row>
    <row r="2617" spans="3:15" x14ac:dyDescent="0.35">
      <c r="F2617" s="3" t="s">
        <v>11</v>
      </c>
      <c r="G2617" s="8">
        <v>0</v>
      </c>
      <c r="H2617" s="8">
        <v>0</v>
      </c>
      <c r="I2617" s="8">
        <v>0</v>
      </c>
      <c r="J2617" s="8">
        <v>0</v>
      </c>
      <c r="K2617" s="8">
        <v>7</v>
      </c>
      <c r="L2617" s="8">
        <v>7</v>
      </c>
      <c r="M2617" s="8">
        <v>0</v>
      </c>
      <c r="N2617" s="8">
        <v>7</v>
      </c>
      <c r="O2617" s="8">
        <v>7</v>
      </c>
    </row>
    <row r="2618" spans="3:15" x14ac:dyDescent="0.35">
      <c r="D2618" s="3" t="s">
        <v>3</v>
      </c>
      <c r="E2618" s="3" t="s">
        <v>9</v>
      </c>
      <c r="F2618" s="3" t="s">
        <v>10</v>
      </c>
      <c r="G2618" s="8">
        <v>0</v>
      </c>
      <c r="H2618" s="8">
        <v>0</v>
      </c>
      <c r="I2618" s="8">
        <v>0</v>
      </c>
      <c r="J2618" s="8">
        <v>5</v>
      </c>
      <c r="K2618" s="8">
        <v>12</v>
      </c>
      <c r="L2618" s="8">
        <v>16</v>
      </c>
      <c r="M2618" s="8">
        <v>5</v>
      </c>
      <c r="N2618" s="8">
        <v>12</v>
      </c>
      <c r="O2618" s="8">
        <v>16</v>
      </c>
    </row>
    <row r="2619" spans="3:15" x14ac:dyDescent="0.35">
      <c r="F2619" s="3" t="s">
        <v>11</v>
      </c>
      <c r="G2619" s="8">
        <v>0</v>
      </c>
      <c r="H2619" s="8">
        <v>0</v>
      </c>
      <c r="I2619" s="8">
        <v>0</v>
      </c>
      <c r="J2619" s="8">
        <v>5</v>
      </c>
      <c r="K2619" s="8">
        <v>51</v>
      </c>
      <c r="L2619" s="8">
        <v>52</v>
      </c>
      <c r="M2619" s="8">
        <v>5</v>
      </c>
      <c r="N2619" s="8">
        <v>51</v>
      </c>
      <c r="O2619" s="8">
        <v>52</v>
      </c>
    </row>
    <row r="2620" spans="3:15" x14ac:dyDescent="0.35">
      <c r="E2620" s="3" t="s">
        <v>12</v>
      </c>
      <c r="F2620" s="3" t="s">
        <v>10</v>
      </c>
      <c r="G2620" s="8">
        <v>0</v>
      </c>
      <c r="H2620" s="8">
        <v>0</v>
      </c>
      <c r="I2620" s="8">
        <v>0</v>
      </c>
      <c r="J2620" s="8">
        <v>0</v>
      </c>
      <c r="K2620" s="8">
        <v>5</v>
      </c>
      <c r="L2620" s="8">
        <v>6</v>
      </c>
      <c r="M2620" s="8">
        <v>0</v>
      </c>
      <c r="N2620" s="8">
        <v>5</v>
      </c>
      <c r="O2620" s="8">
        <v>6</v>
      </c>
    </row>
    <row r="2621" spans="3:15" x14ac:dyDescent="0.35">
      <c r="F2621" s="3" t="s">
        <v>11</v>
      </c>
      <c r="G2621" s="8">
        <v>0</v>
      </c>
      <c r="H2621" s="8">
        <v>0</v>
      </c>
      <c r="I2621" s="8">
        <v>0</v>
      </c>
      <c r="J2621" s="8">
        <v>0</v>
      </c>
      <c r="K2621" s="8">
        <v>11</v>
      </c>
      <c r="L2621" s="8">
        <v>10</v>
      </c>
      <c r="M2621" s="8">
        <v>0</v>
      </c>
      <c r="N2621" s="8">
        <v>11</v>
      </c>
      <c r="O2621" s="8">
        <v>10</v>
      </c>
    </row>
    <row r="2622" spans="3:15" x14ac:dyDescent="0.35">
      <c r="C2622" s="3" t="s">
        <v>3</v>
      </c>
      <c r="D2622" s="3" t="s">
        <v>8</v>
      </c>
      <c r="E2622" s="3" t="s">
        <v>9</v>
      </c>
      <c r="F2622" s="3" t="s">
        <v>10</v>
      </c>
      <c r="G2622" s="8">
        <v>1758</v>
      </c>
      <c r="H2622" s="8">
        <v>38</v>
      </c>
      <c r="I2622" s="8">
        <v>1800</v>
      </c>
      <c r="J2622" s="8">
        <v>1437</v>
      </c>
      <c r="K2622" s="8">
        <v>19</v>
      </c>
      <c r="L2622" s="8">
        <v>1458</v>
      </c>
      <c r="M2622" s="8">
        <v>3196</v>
      </c>
      <c r="N2622" s="8">
        <v>58</v>
      </c>
      <c r="O2622" s="8">
        <v>3257</v>
      </c>
    </row>
    <row r="2623" spans="3:15" x14ac:dyDescent="0.35">
      <c r="F2623" s="3" t="s">
        <v>11</v>
      </c>
      <c r="G2623" s="8">
        <v>44</v>
      </c>
      <c r="H2623" s="8">
        <v>90</v>
      </c>
      <c r="I2623" s="8">
        <v>140</v>
      </c>
      <c r="J2623" s="8">
        <v>28</v>
      </c>
      <c r="K2623" s="8">
        <v>65</v>
      </c>
      <c r="L2623" s="8">
        <v>93</v>
      </c>
      <c r="M2623" s="8">
        <v>73</v>
      </c>
      <c r="N2623" s="8">
        <v>151</v>
      </c>
      <c r="O2623" s="8">
        <v>228</v>
      </c>
    </row>
    <row r="2624" spans="3:15" x14ac:dyDescent="0.35">
      <c r="E2624" s="3" t="s">
        <v>12</v>
      </c>
      <c r="F2624" s="3" t="s">
        <v>10</v>
      </c>
      <c r="G2624" s="8">
        <v>530</v>
      </c>
      <c r="H2624" s="8">
        <v>45</v>
      </c>
      <c r="I2624" s="8">
        <v>574</v>
      </c>
      <c r="J2624" s="8">
        <v>569</v>
      </c>
      <c r="K2624" s="8">
        <v>27</v>
      </c>
      <c r="L2624" s="8">
        <v>595</v>
      </c>
      <c r="M2624" s="8">
        <v>1096</v>
      </c>
      <c r="N2624" s="8">
        <v>70</v>
      </c>
      <c r="O2624" s="8">
        <v>1172</v>
      </c>
    </row>
    <row r="2625" spans="2:35" x14ac:dyDescent="0.35">
      <c r="F2625" s="3" t="s">
        <v>11</v>
      </c>
      <c r="G2625" s="8">
        <v>30</v>
      </c>
      <c r="H2625" s="8">
        <v>112</v>
      </c>
      <c r="I2625" s="8">
        <v>150</v>
      </c>
      <c r="J2625" s="8">
        <v>10</v>
      </c>
      <c r="K2625" s="8">
        <v>41</v>
      </c>
      <c r="L2625" s="8">
        <v>48</v>
      </c>
      <c r="M2625" s="8">
        <v>40</v>
      </c>
      <c r="N2625" s="8">
        <v>158</v>
      </c>
      <c r="O2625" s="8">
        <v>194</v>
      </c>
    </row>
    <row r="2626" spans="2:35" x14ac:dyDescent="0.35">
      <c r="D2626" s="3" t="s">
        <v>13</v>
      </c>
      <c r="E2626" s="3" t="s">
        <v>9</v>
      </c>
      <c r="F2626" s="3" t="s">
        <v>10</v>
      </c>
      <c r="G2626" s="8">
        <v>1255</v>
      </c>
      <c r="H2626" s="8">
        <v>1352</v>
      </c>
      <c r="I2626" s="8">
        <v>2606</v>
      </c>
      <c r="J2626" s="8">
        <v>1121</v>
      </c>
      <c r="K2626" s="8">
        <v>1101</v>
      </c>
      <c r="L2626" s="8">
        <v>2219</v>
      </c>
      <c r="M2626" s="8">
        <v>2379</v>
      </c>
      <c r="N2626" s="8">
        <v>2449</v>
      </c>
      <c r="O2626" s="8">
        <v>4831</v>
      </c>
    </row>
    <row r="2627" spans="2:35" x14ac:dyDescent="0.35">
      <c r="F2627" s="3" t="s">
        <v>11</v>
      </c>
      <c r="G2627" s="8">
        <v>82</v>
      </c>
      <c r="H2627" s="8">
        <v>395</v>
      </c>
      <c r="I2627" s="8">
        <v>483</v>
      </c>
      <c r="J2627" s="8">
        <v>59</v>
      </c>
      <c r="K2627" s="8">
        <v>267</v>
      </c>
      <c r="L2627" s="8">
        <v>323</v>
      </c>
      <c r="M2627" s="8">
        <v>143</v>
      </c>
      <c r="N2627" s="8">
        <v>663</v>
      </c>
      <c r="O2627" s="8">
        <v>812</v>
      </c>
    </row>
    <row r="2628" spans="2:35" x14ac:dyDescent="0.35">
      <c r="E2628" s="3" t="s">
        <v>12</v>
      </c>
      <c r="F2628" s="3" t="s">
        <v>10</v>
      </c>
      <c r="G2628" s="8">
        <v>1050</v>
      </c>
      <c r="H2628" s="8">
        <v>2450</v>
      </c>
      <c r="I2628" s="8">
        <v>3497</v>
      </c>
      <c r="J2628" s="8">
        <v>1244</v>
      </c>
      <c r="K2628" s="8">
        <v>2366</v>
      </c>
      <c r="L2628" s="8">
        <v>3612</v>
      </c>
      <c r="M2628" s="8">
        <v>2294</v>
      </c>
      <c r="N2628" s="8">
        <v>4816</v>
      </c>
      <c r="O2628" s="8">
        <v>7104</v>
      </c>
    </row>
    <row r="2629" spans="2:35" x14ac:dyDescent="0.35">
      <c r="F2629" s="3" t="s">
        <v>11</v>
      </c>
      <c r="G2629" s="8">
        <v>197</v>
      </c>
      <c r="H2629" s="8">
        <v>1832</v>
      </c>
      <c r="I2629" s="8">
        <v>2031</v>
      </c>
      <c r="J2629" s="8">
        <v>144</v>
      </c>
      <c r="K2629" s="8">
        <v>1655</v>
      </c>
      <c r="L2629" s="8">
        <v>1799</v>
      </c>
      <c r="M2629" s="8">
        <v>336</v>
      </c>
      <c r="N2629" s="8">
        <v>3489</v>
      </c>
      <c r="O2629" s="8">
        <v>3826</v>
      </c>
    </row>
    <row r="2630" spans="2:35" x14ac:dyDescent="0.35">
      <c r="D2630" s="3" t="s">
        <v>3</v>
      </c>
      <c r="E2630" s="3" t="s">
        <v>9</v>
      </c>
      <c r="F2630" s="3" t="s">
        <v>10</v>
      </c>
      <c r="G2630" s="8">
        <v>3018</v>
      </c>
      <c r="H2630" s="8">
        <v>1387</v>
      </c>
      <c r="I2630" s="8">
        <v>4408</v>
      </c>
      <c r="J2630" s="8">
        <v>2560</v>
      </c>
      <c r="K2630" s="8">
        <v>1118</v>
      </c>
      <c r="L2630" s="8">
        <v>3678</v>
      </c>
      <c r="M2630" s="8">
        <v>5579</v>
      </c>
      <c r="N2630" s="8">
        <v>2513</v>
      </c>
      <c r="O2630" s="8">
        <v>8087</v>
      </c>
    </row>
    <row r="2631" spans="2:35" x14ac:dyDescent="0.35">
      <c r="F2631" s="3" t="s">
        <v>11</v>
      </c>
      <c r="G2631" s="8">
        <v>130</v>
      </c>
      <c r="H2631" s="8">
        <v>486</v>
      </c>
      <c r="I2631" s="8">
        <v>622</v>
      </c>
      <c r="J2631" s="8">
        <v>92</v>
      </c>
      <c r="K2631" s="8">
        <v>329</v>
      </c>
      <c r="L2631" s="8">
        <v>416</v>
      </c>
      <c r="M2631" s="8">
        <v>221</v>
      </c>
      <c r="N2631" s="8">
        <v>814</v>
      </c>
      <c r="O2631" s="8">
        <v>1033</v>
      </c>
    </row>
    <row r="2632" spans="2:35" x14ac:dyDescent="0.35">
      <c r="E2632" s="3" t="s">
        <v>12</v>
      </c>
      <c r="F2632" s="3" t="s">
        <v>10</v>
      </c>
      <c r="G2632" s="8">
        <v>1579</v>
      </c>
      <c r="H2632" s="8">
        <v>2495</v>
      </c>
      <c r="I2632" s="8">
        <v>4076</v>
      </c>
      <c r="J2632" s="8">
        <v>1815</v>
      </c>
      <c r="K2632" s="8">
        <v>2391</v>
      </c>
      <c r="L2632" s="8">
        <v>4202</v>
      </c>
      <c r="M2632" s="8">
        <v>3391</v>
      </c>
      <c r="N2632" s="8">
        <v>4887</v>
      </c>
      <c r="O2632" s="8">
        <v>8277</v>
      </c>
    </row>
    <row r="2633" spans="2:35" x14ac:dyDescent="0.35">
      <c r="F2633" s="3" t="s">
        <v>11</v>
      </c>
      <c r="G2633" s="8">
        <v>226</v>
      </c>
      <c r="H2633" s="8">
        <v>1948</v>
      </c>
      <c r="I2633" s="8">
        <v>2176</v>
      </c>
      <c r="J2633" s="8">
        <v>149</v>
      </c>
      <c r="K2633" s="8">
        <v>1694</v>
      </c>
      <c r="L2633" s="8">
        <v>1846</v>
      </c>
      <c r="M2633" s="8">
        <v>379</v>
      </c>
      <c r="N2633" s="8">
        <v>3649</v>
      </c>
      <c r="O2633" s="8">
        <v>4019</v>
      </c>
    </row>
    <row r="2634" spans="2:35" x14ac:dyDescent="0.35">
      <c r="B2634" s="3" t="s">
        <v>87</v>
      </c>
      <c r="C2634" s="3" t="s">
        <v>7</v>
      </c>
      <c r="D2634" s="3" t="s">
        <v>8</v>
      </c>
      <c r="E2634" s="3" t="s">
        <v>9</v>
      </c>
      <c r="F2634" s="3" t="s">
        <v>10</v>
      </c>
      <c r="G2634" s="8">
        <v>2289</v>
      </c>
      <c r="H2634" s="8">
        <v>34</v>
      </c>
      <c r="I2634" s="8">
        <v>2321</v>
      </c>
      <c r="J2634" s="8">
        <v>1783</v>
      </c>
      <c r="K2634" s="8">
        <v>27</v>
      </c>
      <c r="L2634" s="8">
        <v>1814</v>
      </c>
      <c r="M2634" s="8">
        <v>4070</v>
      </c>
      <c r="N2634" s="8">
        <v>64</v>
      </c>
      <c r="O2634" s="8">
        <v>4137</v>
      </c>
      <c r="P2634" s="5" t="str">
        <f>B2634</f>
        <v>Whittlesea (C)</v>
      </c>
      <c r="Q2634" s="13">
        <f>I2666/SUM(I2666:I2669)*100</f>
        <v>35.26573634204275</v>
      </c>
      <c r="R2634" s="13">
        <f>L2666/SUM(L2666:L2669)*100</f>
        <v>33.643230679837302</v>
      </c>
      <c r="S2634" s="13">
        <f>L2654/SUM(L2654:L2657)*100</f>
        <v>13.636363636363635</v>
      </c>
      <c r="T2634" s="13">
        <f>L2642/SUM(L2642:L2645)*100</f>
        <v>34.218616567036719</v>
      </c>
      <c r="U2634" s="13">
        <f>O2658/SUM(O2658:O2661)*100</f>
        <v>60.970588235294123</v>
      </c>
      <c r="V2634" s="13">
        <f>O2662/SUM(O2662:O2665)*100</f>
        <v>24.891809584869371</v>
      </c>
      <c r="W2634" s="13">
        <f>M2666/SUM(M2666:M2669)*100</f>
        <v>56.957022888193642</v>
      </c>
      <c r="X2634" s="13">
        <f>N2666/SUM(N2666:N2669)*100</f>
        <v>14.073021098309143</v>
      </c>
      <c r="Y2634" s="13">
        <f>O2666/SUM(O2666:O2669)*100</f>
        <v>34.478840125391855</v>
      </c>
      <c r="AA2634" s="13">
        <f>I2666</f>
        <v>4751</v>
      </c>
      <c r="AB2634" s="13">
        <f>L2666</f>
        <v>4053</v>
      </c>
      <c r="AC2634" s="13">
        <f>L2654</f>
        <v>45</v>
      </c>
      <c r="AD2634" s="13">
        <f>L2642</f>
        <v>4007</v>
      </c>
      <c r="AE2634" s="13">
        <f>O2658</f>
        <v>4146</v>
      </c>
      <c r="AF2634" s="13">
        <f>O2662</f>
        <v>4659</v>
      </c>
      <c r="AG2634" s="13">
        <f>M2666</f>
        <v>6918</v>
      </c>
      <c r="AH2634" s="13">
        <f>N2666</f>
        <v>1881</v>
      </c>
      <c r="AI2634" s="13">
        <f>O2666</f>
        <v>8799</v>
      </c>
    </row>
    <row r="2635" spans="2:35" x14ac:dyDescent="0.35">
      <c r="F2635" s="3" t="s">
        <v>11</v>
      </c>
      <c r="G2635" s="8">
        <v>173</v>
      </c>
      <c r="H2635" s="8">
        <v>214</v>
      </c>
      <c r="I2635" s="8">
        <v>391</v>
      </c>
      <c r="J2635" s="8">
        <v>68</v>
      </c>
      <c r="K2635" s="8">
        <v>81</v>
      </c>
      <c r="L2635" s="8">
        <v>151</v>
      </c>
      <c r="M2635" s="8">
        <v>249</v>
      </c>
      <c r="N2635" s="8">
        <v>303</v>
      </c>
      <c r="O2635" s="8">
        <v>545</v>
      </c>
    </row>
    <row r="2636" spans="2:35" x14ac:dyDescent="0.35">
      <c r="E2636" s="3" t="s">
        <v>12</v>
      </c>
      <c r="F2636" s="3" t="s">
        <v>10</v>
      </c>
      <c r="G2636" s="8">
        <v>577</v>
      </c>
      <c r="H2636" s="8">
        <v>57</v>
      </c>
      <c r="I2636" s="8">
        <v>632</v>
      </c>
      <c r="J2636" s="8">
        <v>678</v>
      </c>
      <c r="K2636" s="8">
        <v>37</v>
      </c>
      <c r="L2636" s="8">
        <v>714</v>
      </c>
      <c r="M2636" s="8">
        <v>1254</v>
      </c>
      <c r="N2636" s="8">
        <v>91</v>
      </c>
      <c r="O2636" s="8">
        <v>1344</v>
      </c>
    </row>
    <row r="2637" spans="2:35" x14ac:dyDescent="0.35">
      <c r="F2637" s="3" t="s">
        <v>11</v>
      </c>
      <c r="G2637" s="8">
        <v>150</v>
      </c>
      <c r="H2637" s="8">
        <v>364</v>
      </c>
      <c r="I2637" s="8">
        <v>514</v>
      </c>
      <c r="J2637" s="8">
        <v>45</v>
      </c>
      <c r="K2637" s="8">
        <v>125</v>
      </c>
      <c r="L2637" s="8">
        <v>170</v>
      </c>
      <c r="M2637" s="8">
        <v>196</v>
      </c>
      <c r="N2637" s="8">
        <v>491</v>
      </c>
      <c r="O2637" s="8">
        <v>688</v>
      </c>
    </row>
    <row r="2638" spans="2:35" x14ac:dyDescent="0.35">
      <c r="D2638" s="3" t="s">
        <v>13</v>
      </c>
      <c r="E2638" s="3" t="s">
        <v>9</v>
      </c>
      <c r="F2638" s="3" t="s">
        <v>10</v>
      </c>
      <c r="G2638" s="8">
        <v>1479</v>
      </c>
      <c r="H2638" s="8">
        <v>948</v>
      </c>
      <c r="I2638" s="8">
        <v>2427</v>
      </c>
      <c r="J2638" s="8">
        <v>1360</v>
      </c>
      <c r="K2638" s="8">
        <v>832</v>
      </c>
      <c r="L2638" s="8">
        <v>2194</v>
      </c>
      <c r="M2638" s="8">
        <v>2843</v>
      </c>
      <c r="N2638" s="8">
        <v>1777</v>
      </c>
      <c r="O2638" s="8">
        <v>4625</v>
      </c>
    </row>
    <row r="2639" spans="2:35" x14ac:dyDescent="0.35">
      <c r="F2639" s="3" t="s">
        <v>11</v>
      </c>
      <c r="G2639" s="8">
        <v>264</v>
      </c>
      <c r="H2639" s="8">
        <v>755</v>
      </c>
      <c r="I2639" s="8">
        <v>1015</v>
      </c>
      <c r="J2639" s="8">
        <v>154</v>
      </c>
      <c r="K2639" s="8">
        <v>425</v>
      </c>
      <c r="L2639" s="8">
        <v>586</v>
      </c>
      <c r="M2639" s="8">
        <v>420</v>
      </c>
      <c r="N2639" s="8">
        <v>1181</v>
      </c>
      <c r="O2639" s="8">
        <v>1601</v>
      </c>
    </row>
    <row r="2640" spans="2:35" x14ac:dyDescent="0.35">
      <c r="E2640" s="3" t="s">
        <v>12</v>
      </c>
      <c r="F2640" s="3" t="s">
        <v>10</v>
      </c>
      <c r="G2640" s="8">
        <v>1074</v>
      </c>
      <c r="H2640" s="8">
        <v>2077</v>
      </c>
      <c r="I2640" s="8">
        <v>3153</v>
      </c>
      <c r="J2640" s="8">
        <v>1329</v>
      </c>
      <c r="K2640" s="8">
        <v>2133</v>
      </c>
      <c r="L2640" s="8">
        <v>3458</v>
      </c>
      <c r="M2640" s="8">
        <v>2399</v>
      </c>
      <c r="N2640" s="8">
        <v>4209</v>
      </c>
      <c r="O2640" s="8">
        <v>6608</v>
      </c>
    </row>
    <row r="2641" spans="3:15" x14ac:dyDescent="0.35">
      <c r="F2641" s="3" t="s">
        <v>11</v>
      </c>
      <c r="G2641" s="8">
        <v>390</v>
      </c>
      <c r="H2641" s="8">
        <v>2627</v>
      </c>
      <c r="I2641" s="8">
        <v>3022</v>
      </c>
      <c r="J2641" s="8">
        <v>307</v>
      </c>
      <c r="K2641" s="8">
        <v>2315</v>
      </c>
      <c r="L2641" s="8">
        <v>2625</v>
      </c>
      <c r="M2641" s="8">
        <v>699</v>
      </c>
      <c r="N2641" s="8">
        <v>4947</v>
      </c>
      <c r="O2641" s="8">
        <v>5641</v>
      </c>
    </row>
    <row r="2642" spans="3:15" x14ac:dyDescent="0.35">
      <c r="D2642" s="3" t="s">
        <v>3</v>
      </c>
      <c r="E2642" s="3" t="s">
        <v>9</v>
      </c>
      <c r="F2642" s="3" t="s">
        <v>10</v>
      </c>
      <c r="G2642" s="8">
        <v>3766</v>
      </c>
      <c r="H2642" s="8">
        <v>984</v>
      </c>
      <c r="I2642" s="8">
        <v>4751</v>
      </c>
      <c r="J2642" s="8">
        <v>3144</v>
      </c>
      <c r="K2642" s="8">
        <v>864</v>
      </c>
      <c r="L2642" s="8">
        <v>4007</v>
      </c>
      <c r="M2642" s="8">
        <v>6914</v>
      </c>
      <c r="N2642" s="8">
        <v>1846</v>
      </c>
      <c r="O2642" s="8">
        <v>8757</v>
      </c>
    </row>
    <row r="2643" spans="3:15" x14ac:dyDescent="0.35">
      <c r="F2643" s="3" t="s">
        <v>11</v>
      </c>
      <c r="G2643" s="8">
        <v>439</v>
      </c>
      <c r="H2643" s="8">
        <v>971</v>
      </c>
      <c r="I2643" s="8">
        <v>1411</v>
      </c>
      <c r="J2643" s="8">
        <v>225</v>
      </c>
      <c r="K2643" s="8">
        <v>514</v>
      </c>
      <c r="L2643" s="8">
        <v>734</v>
      </c>
      <c r="M2643" s="8">
        <v>670</v>
      </c>
      <c r="N2643" s="8">
        <v>1476</v>
      </c>
      <c r="O2643" s="8">
        <v>2142</v>
      </c>
    </row>
    <row r="2644" spans="3:15" x14ac:dyDescent="0.35">
      <c r="E2644" s="3" t="s">
        <v>12</v>
      </c>
      <c r="F2644" s="3" t="s">
        <v>10</v>
      </c>
      <c r="G2644" s="8">
        <v>1650</v>
      </c>
      <c r="H2644" s="8">
        <v>2135</v>
      </c>
      <c r="I2644" s="8">
        <v>3780</v>
      </c>
      <c r="J2644" s="8">
        <v>2007</v>
      </c>
      <c r="K2644" s="8">
        <v>2168</v>
      </c>
      <c r="L2644" s="8">
        <v>4174</v>
      </c>
      <c r="M2644" s="8">
        <v>3655</v>
      </c>
      <c r="N2644" s="8">
        <v>4303</v>
      </c>
      <c r="O2644" s="8">
        <v>7957</v>
      </c>
    </row>
    <row r="2645" spans="3:15" x14ac:dyDescent="0.35">
      <c r="F2645" s="3" t="s">
        <v>11</v>
      </c>
      <c r="G2645" s="8">
        <v>544</v>
      </c>
      <c r="H2645" s="8">
        <v>2988</v>
      </c>
      <c r="I2645" s="8">
        <v>3530</v>
      </c>
      <c r="J2645" s="8">
        <v>352</v>
      </c>
      <c r="K2645" s="8">
        <v>2444</v>
      </c>
      <c r="L2645" s="8">
        <v>2795</v>
      </c>
      <c r="M2645" s="8">
        <v>898</v>
      </c>
      <c r="N2645" s="8">
        <v>5438</v>
      </c>
      <c r="O2645" s="8">
        <v>6328</v>
      </c>
    </row>
    <row r="2646" spans="3:15" x14ac:dyDescent="0.35">
      <c r="C2646" s="3" t="s">
        <v>14</v>
      </c>
      <c r="D2646" s="3" t="s">
        <v>8</v>
      </c>
      <c r="E2646" s="3" t="s">
        <v>9</v>
      </c>
      <c r="F2646" s="3" t="s">
        <v>10</v>
      </c>
      <c r="G2646" s="8">
        <v>0</v>
      </c>
      <c r="H2646" s="8">
        <v>0</v>
      </c>
      <c r="I2646" s="8">
        <v>0</v>
      </c>
      <c r="J2646" s="8">
        <v>0</v>
      </c>
      <c r="K2646" s="8">
        <v>10</v>
      </c>
      <c r="L2646" s="8">
        <v>12</v>
      </c>
      <c r="M2646" s="8">
        <v>0</v>
      </c>
      <c r="N2646" s="8">
        <v>10</v>
      </c>
      <c r="O2646" s="8">
        <v>12</v>
      </c>
    </row>
    <row r="2647" spans="3:15" x14ac:dyDescent="0.35">
      <c r="F2647" s="3" t="s">
        <v>11</v>
      </c>
      <c r="G2647" s="8">
        <v>0</v>
      </c>
      <c r="H2647" s="8">
        <v>0</v>
      </c>
      <c r="I2647" s="8">
        <v>0</v>
      </c>
      <c r="J2647" s="8">
        <v>6</v>
      </c>
      <c r="K2647" s="8">
        <v>50</v>
      </c>
      <c r="L2647" s="8">
        <v>58</v>
      </c>
      <c r="M2647" s="8">
        <v>6</v>
      </c>
      <c r="N2647" s="8">
        <v>50</v>
      </c>
      <c r="O2647" s="8">
        <v>58</v>
      </c>
    </row>
    <row r="2648" spans="3:15" x14ac:dyDescent="0.35">
      <c r="E2648" s="3" t="s">
        <v>12</v>
      </c>
      <c r="F2648" s="3" t="s">
        <v>10</v>
      </c>
      <c r="G2648" s="8">
        <v>0</v>
      </c>
      <c r="H2648" s="8">
        <v>0</v>
      </c>
      <c r="I2648" s="8">
        <v>0</v>
      </c>
      <c r="J2648" s="8">
        <v>0</v>
      </c>
      <c r="K2648" s="8">
        <v>0</v>
      </c>
      <c r="L2648" s="8">
        <v>0</v>
      </c>
      <c r="M2648" s="8">
        <v>0</v>
      </c>
      <c r="N2648" s="8">
        <v>0</v>
      </c>
      <c r="O2648" s="8">
        <v>0</v>
      </c>
    </row>
    <row r="2649" spans="3:15" x14ac:dyDescent="0.35">
      <c r="F2649" s="3" t="s">
        <v>11</v>
      </c>
      <c r="G2649" s="8">
        <v>0</v>
      </c>
      <c r="H2649" s="8">
        <v>0</v>
      </c>
      <c r="I2649" s="8">
        <v>0</v>
      </c>
      <c r="J2649" s="8">
        <v>0</v>
      </c>
      <c r="K2649" s="8">
        <v>17</v>
      </c>
      <c r="L2649" s="8">
        <v>23</v>
      </c>
      <c r="M2649" s="8">
        <v>0</v>
      </c>
      <c r="N2649" s="8">
        <v>17</v>
      </c>
      <c r="O2649" s="8">
        <v>23</v>
      </c>
    </row>
    <row r="2650" spans="3:15" x14ac:dyDescent="0.35">
      <c r="D2650" s="3" t="s">
        <v>13</v>
      </c>
      <c r="E2650" s="3" t="s">
        <v>9</v>
      </c>
      <c r="F2650" s="3" t="s">
        <v>10</v>
      </c>
      <c r="G2650" s="8">
        <v>0</v>
      </c>
      <c r="H2650" s="8">
        <v>0</v>
      </c>
      <c r="I2650" s="8">
        <v>0</v>
      </c>
      <c r="J2650" s="8">
        <v>4</v>
      </c>
      <c r="K2650" s="8">
        <v>32</v>
      </c>
      <c r="L2650" s="8">
        <v>36</v>
      </c>
      <c r="M2650" s="8">
        <v>4</v>
      </c>
      <c r="N2650" s="8">
        <v>32</v>
      </c>
      <c r="O2650" s="8">
        <v>36</v>
      </c>
    </row>
    <row r="2651" spans="3:15" x14ac:dyDescent="0.35">
      <c r="F2651" s="3" t="s">
        <v>11</v>
      </c>
      <c r="G2651" s="8">
        <v>0</v>
      </c>
      <c r="H2651" s="8">
        <v>0</v>
      </c>
      <c r="I2651" s="8">
        <v>0</v>
      </c>
      <c r="J2651" s="8">
        <v>4</v>
      </c>
      <c r="K2651" s="8">
        <v>125</v>
      </c>
      <c r="L2651" s="8">
        <v>129</v>
      </c>
      <c r="M2651" s="8">
        <v>4</v>
      </c>
      <c r="N2651" s="8">
        <v>125</v>
      </c>
      <c r="O2651" s="8">
        <v>129</v>
      </c>
    </row>
    <row r="2652" spans="3:15" x14ac:dyDescent="0.35">
      <c r="E2652" s="3" t="s">
        <v>12</v>
      </c>
      <c r="F2652" s="3" t="s">
        <v>10</v>
      </c>
      <c r="G2652" s="8">
        <v>0</v>
      </c>
      <c r="H2652" s="8">
        <v>0</v>
      </c>
      <c r="I2652" s="8">
        <v>0</v>
      </c>
      <c r="J2652" s="8">
        <v>0</v>
      </c>
      <c r="K2652" s="8">
        <v>19</v>
      </c>
      <c r="L2652" s="8">
        <v>19</v>
      </c>
      <c r="M2652" s="8">
        <v>0</v>
      </c>
      <c r="N2652" s="8">
        <v>19</v>
      </c>
      <c r="O2652" s="8">
        <v>19</v>
      </c>
    </row>
    <row r="2653" spans="3:15" x14ac:dyDescent="0.35">
      <c r="F2653" s="3" t="s">
        <v>11</v>
      </c>
      <c r="G2653" s="8">
        <v>0</v>
      </c>
      <c r="H2653" s="8">
        <v>0</v>
      </c>
      <c r="I2653" s="8">
        <v>0</v>
      </c>
      <c r="J2653" s="8">
        <v>0</v>
      </c>
      <c r="K2653" s="8">
        <v>62</v>
      </c>
      <c r="L2653" s="8">
        <v>62</v>
      </c>
      <c r="M2653" s="8">
        <v>0</v>
      </c>
      <c r="N2653" s="8">
        <v>62</v>
      </c>
      <c r="O2653" s="8">
        <v>62</v>
      </c>
    </row>
    <row r="2654" spans="3:15" x14ac:dyDescent="0.35">
      <c r="D2654" s="3" t="s">
        <v>3</v>
      </c>
      <c r="E2654" s="3" t="s">
        <v>9</v>
      </c>
      <c r="F2654" s="3" t="s">
        <v>10</v>
      </c>
      <c r="G2654" s="8">
        <v>0</v>
      </c>
      <c r="H2654" s="8">
        <v>0</v>
      </c>
      <c r="I2654" s="8">
        <v>0</v>
      </c>
      <c r="J2654" s="8">
        <v>5</v>
      </c>
      <c r="K2654" s="8">
        <v>41</v>
      </c>
      <c r="L2654" s="8">
        <v>45</v>
      </c>
      <c r="M2654" s="8">
        <v>5</v>
      </c>
      <c r="N2654" s="8">
        <v>41</v>
      </c>
      <c r="O2654" s="8">
        <v>45</v>
      </c>
    </row>
    <row r="2655" spans="3:15" x14ac:dyDescent="0.35">
      <c r="F2655" s="3" t="s">
        <v>11</v>
      </c>
      <c r="G2655" s="8">
        <v>0</v>
      </c>
      <c r="H2655" s="8">
        <v>0</v>
      </c>
      <c r="I2655" s="8">
        <v>0</v>
      </c>
      <c r="J2655" s="8">
        <v>8</v>
      </c>
      <c r="K2655" s="8">
        <v>175</v>
      </c>
      <c r="L2655" s="8">
        <v>184</v>
      </c>
      <c r="M2655" s="8">
        <v>8</v>
      </c>
      <c r="N2655" s="8">
        <v>175</v>
      </c>
      <c r="O2655" s="8">
        <v>184</v>
      </c>
    </row>
    <row r="2656" spans="3:15" x14ac:dyDescent="0.35">
      <c r="E2656" s="3" t="s">
        <v>12</v>
      </c>
      <c r="F2656" s="3" t="s">
        <v>10</v>
      </c>
      <c r="G2656" s="8">
        <v>0</v>
      </c>
      <c r="H2656" s="8">
        <v>0</v>
      </c>
      <c r="I2656" s="8">
        <v>0</v>
      </c>
      <c r="J2656" s="8">
        <v>3</v>
      </c>
      <c r="K2656" s="8">
        <v>19</v>
      </c>
      <c r="L2656" s="8">
        <v>23</v>
      </c>
      <c r="M2656" s="8">
        <v>3</v>
      </c>
      <c r="N2656" s="8">
        <v>19</v>
      </c>
      <c r="O2656" s="8">
        <v>23</v>
      </c>
    </row>
    <row r="2657" spans="2:35" x14ac:dyDescent="0.35">
      <c r="F2657" s="3" t="s">
        <v>11</v>
      </c>
      <c r="G2657" s="8">
        <v>0</v>
      </c>
      <c r="H2657" s="8">
        <v>0</v>
      </c>
      <c r="I2657" s="8">
        <v>0</v>
      </c>
      <c r="J2657" s="8">
        <v>0</v>
      </c>
      <c r="K2657" s="8">
        <v>78</v>
      </c>
      <c r="L2657" s="8">
        <v>78</v>
      </c>
      <c r="M2657" s="8">
        <v>0</v>
      </c>
      <c r="N2657" s="8">
        <v>78</v>
      </c>
      <c r="O2657" s="8">
        <v>78</v>
      </c>
    </row>
    <row r="2658" spans="2:35" x14ac:dyDescent="0.35">
      <c r="C2658" s="3" t="s">
        <v>3</v>
      </c>
      <c r="D2658" s="3" t="s">
        <v>8</v>
      </c>
      <c r="E2658" s="3" t="s">
        <v>9</v>
      </c>
      <c r="F2658" s="3" t="s">
        <v>10</v>
      </c>
      <c r="G2658" s="8">
        <v>2289</v>
      </c>
      <c r="H2658" s="8">
        <v>34</v>
      </c>
      <c r="I2658" s="8">
        <v>2321</v>
      </c>
      <c r="J2658" s="8">
        <v>1784</v>
      </c>
      <c r="K2658" s="8">
        <v>36</v>
      </c>
      <c r="L2658" s="8">
        <v>1822</v>
      </c>
      <c r="M2658" s="8">
        <v>4073</v>
      </c>
      <c r="N2658" s="8">
        <v>70</v>
      </c>
      <c r="O2658" s="8">
        <v>4146</v>
      </c>
    </row>
    <row r="2659" spans="2:35" x14ac:dyDescent="0.35">
      <c r="F2659" s="3" t="s">
        <v>11</v>
      </c>
      <c r="G2659" s="8">
        <v>173</v>
      </c>
      <c r="H2659" s="8">
        <v>214</v>
      </c>
      <c r="I2659" s="8">
        <v>391</v>
      </c>
      <c r="J2659" s="8">
        <v>76</v>
      </c>
      <c r="K2659" s="8">
        <v>131</v>
      </c>
      <c r="L2659" s="8">
        <v>209</v>
      </c>
      <c r="M2659" s="8">
        <v>253</v>
      </c>
      <c r="N2659" s="8">
        <v>351</v>
      </c>
      <c r="O2659" s="8">
        <v>601</v>
      </c>
    </row>
    <row r="2660" spans="2:35" x14ac:dyDescent="0.35">
      <c r="E2660" s="3" t="s">
        <v>12</v>
      </c>
      <c r="F2660" s="3" t="s">
        <v>10</v>
      </c>
      <c r="G2660" s="8">
        <v>577</v>
      </c>
      <c r="H2660" s="8">
        <v>57</v>
      </c>
      <c r="I2660" s="8">
        <v>632</v>
      </c>
      <c r="J2660" s="8">
        <v>683</v>
      </c>
      <c r="K2660" s="8">
        <v>37</v>
      </c>
      <c r="L2660" s="8">
        <v>718</v>
      </c>
      <c r="M2660" s="8">
        <v>1255</v>
      </c>
      <c r="N2660" s="8">
        <v>91</v>
      </c>
      <c r="O2660" s="8">
        <v>1348</v>
      </c>
    </row>
    <row r="2661" spans="2:35" x14ac:dyDescent="0.35">
      <c r="F2661" s="3" t="s">
        <v>11</v>
      </c>
      <c r="G2661" s="8">
        <v>150</v>
      </c>
      <c r="H2661" s="8">
        <v>364</v>
      </c>
      <c r="I2661" s="8">
        <v>514</v>
      </c>
      <c r="J2661" s="8">
        <v>45</v>
      </c>
      <c r="K2661" s="8">
        <v>143</v>
      </c>
      <c r="L2661" s="8">
        <v>189</v>
      </c>
      <c r="M2661" s="8">
        <v>195</v>
      </c>
      <c r="N2661" s="8">
        <v>507</v>
      </c>
      <c r="O2661" s="8">
        <v>705</v>
      </c>
    </row>
    <row r="2662" spans="2:35" x14ac:dyDescent="0.35">
      <c r="D2662" s="3" t="s">
        <v>13</v>
      </c>
      <c r="E2662" s="3" t="s">
        <v>9</v>
      </c>
      <c r="F2662" s="3" t="s">
        <v>10</v>
      </c>
      <c r="G2662" s="8">
        <v>1479</v>
      </c>
      <c r="H2662" s="8">
        <v>948</v>
      </c>
      <c r="I2662" s="8">
        <v>2427</v>
      </c>
      <c r="J2662" s="8">
        <v>1367</v>
      </c>
      <c r="K2662" s="8">
        <v>870</v>
      </c>
      <c r="L2662" s="8">
        <v>2231</v>
      </c>
      <c r="M2662" s="8">
        <v>2849</v>
      </c>
      <c r="N2662" s="8">
        <v>1816</v>
      </c>
      <c r="O2662" s="8">
        <v>4659</v>
      </c>
    </row>
    <row r="2663" spans="2:35" x14ac:dyDescent="0.35">
      <c r="F2663" s="3" t="s">
        <v>11</v>
      </c>
      <c r="G2663" s="8">
        <v>264</v>
      </c>
      <c r="H2663" s="8">
        <v>755</v>
      </c>
      <c r="I2663" s="8">
        <v>1015</v>
      </c>
      <c r="J2663" s="8">
        <v>155</v>
      </c>
      <c r="K2663" s="8">
        <v>554</v>
      </c>
      <c r="L2663" s="8">
        <v>709</v>
      </c>
      <c r="M2663" s="8">
        <v>422</v>
      </c>
      <c r="N2663" s="8">
        <v>1309</v>
      </c>
      <c r="O2663" s="8">
        <v>1727</v>
      </c>
    </row>
    <row r="2664" spans="2:35" x14ac:dyDescent="0.35">
      <c r="E2664" s="3" t="s">
        <v>12</v>
      </c>
      <c r="F2664" s="3" t="s">
        <v>10</v>
      </c>
      <c r="G2664" s="8">
        <v>1074</v>
      </c>
      <c r="H2664" s="8">
        <v>2077</v>
      </c>
      <c r="I2664" s="8">
        <v>3153</v>
      </c>
      <c r="J2664" s="8">
        <v>1330</v>
      </c>
      <c r="K2664" s="8">
        <v>2149</v>
      </c>
      <c r="L2664" s="8">
        <v>3478</v>
      </c>
      <c r="M2664" s="8">
        <v>2404</v>
      </c>
      <c r="N2664" s="8">
        <v>4226</v>
      </c>
      <c r="O2664" s="8">
        <v>6624</v>
      </c>
    </row>
    <row r="2665" spans="2:35" x14ac:dyDescent="0.35">
      <c r="F2665" s="3" t="s">
        <v>11</v>
      </c>
      <c r="G2665" s="8">
        <v>390</v>
      </c>
      <c r="H2665" s="8">
        <v>2627</v>
      </c>
      <c r="I2665" s="8">
        <v>3022</v>
      </c>
      <c r="J2665" s="8">
        <v>307</v>
      </c>
      <c r="K2665" s="8">
        <v>2378</v>
      </c>
      <c r="L2665" s="8">
        <v>2688</v>
      </c>
      <c r="M2665" s="8">
        <v>699</v>
      </c>
      <c r="N2665" s="8">
        <v>5004</v>
      </c>
      <c r="O2665" s="8">
        <v>5707</v>
      </c>
    </row>
    <row r="2666" spans="2:35" x14ac:dyDescent="0.35">
      <c r="D2666" s="3" t="s">
        <v>3</v>
      </c>
      <c r="E2666" s="3" t="s">
        <v>9</v>
      </c>
      <c r="F2666" s="3" t="s">
        <v>10</v>
      </c>
      <c r="G2666" s="8">
        <v>3766</v>
      </c>
      <c r="H2666" s="8">
        <v>984</v>
      </c>
      <c r="I2666" s="8">
        <v>4751</v>
      </c>
      <c r="J2666" s="8">
        <v>3151</v>
      </c>
      <c r="K2666" s="8">
        <v>903</v>
      </c>
      <c r="L2666" s="8">
        <v>4053</v>
      </c>
      <c r="M2666" s="8">
        <v>6918</v>
      </c>
      <c r="N2666" s="8">
        <v>1881</v>
      </c>
      <c r="O2666" s="8">
        <v>8799</v>
      </c>
    </row>
    <row r="2667" spans="2:35" x14ac:dyDescent="0.35">
      <c r="F2667" s="3" t="s">
        <v>11</v>
      </c>
      <c r="G2667" s="8">
        <v>439</v>
      </c>
      <c r="H2667" s="8">
        <v>971</v>
      </c>
      <c r="I2667" s="8">
        <v>1411</v>
      </c>
      <c r="J2667" s="8">
        <v>234</v>
      </c>
      <c r="K2667" s="8">
        <v>685</v>
      </c>
      <c r="L2667" s="8">
        <v>920</v>
      </c>
      <c r="M2667" s="8">
        <v>676</v>
      </c>
      <c r="N2667" s="8">
        <v>1650</v>
      </c>
      <c r="O2667" s="8">
        <v>2330</v>
      </c>
    </row>
    <row r="2668" spans="2:35" x14ac:dyDescent="0.35">
      <c r="E2668" s="3" t="s">
        <v>12</v>
      </c>
      <c r="F2668" s="3" t="s">
        <v>10</v>
      </c>
      <c r="G2668" s="8">
        <v>1650</v>
      </c>
      <c r="H2668" s="8">
        <v>2135</v>
      </c>
      <c r="I2668" s="8">
        <v>3780</v>
      </c>
      <c r="J2668" s="8">
        <v>2011</v>
      </c>
      <c r="K2668" s="8">
        <v>2188</v>
      </c>
      <c r="L2668" s="8">
        <v>4195</v>
      </c>
      <c r="M2668" s="8">
        <v>3658</v>
      </c>
      <c r="N2668" s="8">
        <v>4320</v>
      </c>
      <c r="O2668" s="8">
        <v>7979</v>
      </c>
    </row>
    <row r="2669" spans="2:35" x14ac:dyDescent="0.35">
      <c r="F2669" s="3" t="s">
        <v>11</v>
      </c>
      <c r="G2669" s="8">
        <v>544</v>
      </c>
      <c r="H2669" s="8">
        <v>2988</v>
      </c>
      <c r="I2669" s="8">
        <v>3530</v>
      </c>
      <c r="J2669" s="8">
        <v>356</v>
      </c>
      <c r="K2669" s="8">
        <v>2522</v>
      </c>
      <c r="L2669" s="8">
        <v>2879</v>
      </c>
      <c r="M2669" s="8">
        <v>894</v>
      </c>
      <c r="N2669" s="8">
        <v>5515</v>
      </c>
      <c r="O2669" s="8">
        <v>6412</v>
      </c>
    </row>
    <row r="2670" spans="2:35" x14ac:dyDescent="0.35">
      <c r="B2670" s="3" t="s">
        <v>88</v>
      </c>
      <c r="C2670" s="3" t="s">
        <v>7</v>
      </c>
      <c r="D2670" s="3" t="s">
        <v>8</v>
      </c>
      <c r="E2670" s="3" t="s">
        <v>9</v>
      </c>
      <c r="F2670" s="3" t="s">
        <v>10</v>
      </c>
      <c r="G2670" s="8">
        <v>362</v>
      </c>
      <c r="H2670" s="8">
        <v>6</v>
      </c>
      <c r="I2670" s="8">
        <v>370</v>
      </c>
      <c r="J2670" s="8">
        <v>264</v>
      </c>
      <c r="K2670" s="8">
        <v>9</v>
      </c>
      <c r="L2670" s="8">
        <v>278</v>
      </c>
      <c r="M2670" s="8">
        <v>626</v>
      </c>
      <c r="N2670" s="8">
        <v>16</v>
      </c>
      <c r="O2670" s="8">
        <v>645</v>
      </c>
      <c r="P2670" s="5" t="str">
        <f>B2670</f>
        <v>Wodonga (RC)</v>
      </c>
      <c r="Q2670" s="13">
        <f>I2702/SUM(I2702:I2705)*100</f>
        <v>21.030850263355909</v>
      </c>
      <c r="R2670" s="13">
        <f>L2702/SUM(L2702:L2705)*100</f>
        <v>21.226831421006178</v>
      </c>
      <c r="S2670" s="13">
        <f>L2690/SUM(L2690:L2693)*100</f>
        <v>8.5526315789473681</v>
      </c>
      <c r="T2670" s="13">
        <f>L2678/SUM(L2678:L2681)*100</f>
        <v>22.148603880738289</v>
      </c>
      <c r="U2670" s="13">
        <f>O2694/SUM(O2694:O2697)*100</f>
        <v>39.537712895377133</v>
      </c>
      <c r="V2670" s="13">
        <f>O2698/SUM(O2698:O2701)*100</f>
        <v>11.959829580036519</v>
      </c>
      <c r="W2670" s="13">
        <f>M2702/SUM(M2702:M2705)*100</f>
        <v>35.229929851909588</v>
      </c>
      <c r="X2670" s="13">
        <f>N2702/SUM(N2702:N2705)*100</f>
        <v>5.9839865149599669</v>
      </c>
      <c r="Y2670" s="13">
        <f>O2702/SUM(O2702:O2705)*100</f>
        <v>21.172176029203001</v>
      </c>
      <c r="AA2670" s="13">
        <f>I2702</f>
        <v>559</v>
      </c>
      <c r="AB2670" s="13">
        <f>L2702</f>
        <v>481</v>
      </c>
      <c r="AC2670" s="13">
        <f>L2690</f>
        <v>13</v>
      </c>
      <c r="AD2670" s="13">
        <f>L2678</f>
        <v>468</v>
      </c>
      <c r="AE2670" s="13">
        <f>O2694</f>
        <v>650</v>
      </c>
      <c r="AF2670" s="13">
        <f>O2698</f>
        <v>393</v>
      </c>
      <c r="AG2670" s="13">
        <f>M2702</f>
        <v>904</v>
      </c>
      <c r="AH2670" s="13">
        <f>N2702</f>
        <v>142</v>
      </c>
      <c r="AI2670" s="13">
        <f>O2702</f>
        <v>1044</v>
      </c>
    </row>
    <row r="2671" spans="2:35" x14ac:dyDescent="0.35">
      <c r="F2671" s="3" t="s">
        <v>11</v>
      </c>
      <c r="G2671" s="8">
        <v>54</v>
      </c>
      <c r="H2671" s="8">
        <v>52</v>
      </c>
      <c r="I2671" s="8">
        <v>102</v>
      </c>
      <c r="J2671" s="8">
        <v>15</v>
      </c>
      <c r="K2671" s="8">
        <v>18</v>
      </c>
      <c r="L2671" s="8">
        <v>36</v>
      </c>
      <c r="M2671" s="8">
        <v>73</v>
      </c>
      <c r="N2671" s="8">
        <v>73</v>
      </c>
      <c r="O2671" s="8">
        <v>145</v>
      </c>
    </row>
    <row r="2672" spans="2:35" x14ac:dyDescent="0.35">
      <c r="E2672" s="3" t="s">
        <v>12</v>
      </c>
      <c r="F2672" s="3" t="s">
        <v>10</v>
      </c>
      <c r="G2672" s="8">
        <v>242</v>
      </c>
      <c r="H2672" s="8">
        <v>32</v>
      </c>
      <c r="I2672" s="8">
        <v>277</v>
      </c>
      <c r="J2672" s="8">
        <v>247</v>
      </c>
      <c r="K2672" s="8">
        <v>16</v>
      </c>
      <c r="L2672" s="8">
        <v>262</v>
      </c>
      <c r="M2672" s="8">
        <v>492</v>
      </c>
      <c r="N2672" s="8">
        <v>46</v>
      </c>
      <c r="O2672" s="8">
        <v>537</v>
      </c>
    </row>
    <row r="2673" spans="3:15" x14ac:dyDescent="0.35">
      <c r="F2673" s="3" t="s">
        <v>11</v>
      </c>
      <c r="G2673" s="8">
        <v>66</v>
      </c>
      <c r="H2673" s="8">
        <v>126</v>
      </c>
      <c r="I2673" s="8">
        <v>192</v>
      </c>
      <c r="J2673" s="8">
        <v>34</v>
      </c>
      <c r="K2673" s="8">
        <v>34</v>
      </c>
      <c r="L2673" s="8">
        <v>73</v>
      </c>
      <c r="M2673" s="8">
        <v>101</v>
      </c>
      <c r="N2673" s="8">
        <v>166</v>
      </c>
      <c r="O2673" s="8">
        <v>261</v>
      </c>
    </row>
    <row r="2674" spans="3:15" x14ac:dyDescent="0.35">
      <c r="D2674" s="3" t="s">
        <v>13</v>
      </c>
      <c r="E2674" s="3" t="s">
        <v>9</v>
      </c>
      <c r="F2674" s="3" t="s">
        <v>10</v>
      </c>
      <c r="G2674" s="8">
        <v>146</v>
      </c>
      <c r="H2674" s="8">
        <v>45</v>
      </c>
      <c r="I2674" s="8">
        <v>193</v>
      </c>
      <c r="J2674" s="8">
        <v>126</v>
      </c>
      <c r="K2674" s="8">
        <v>62</v>
      </c>
      <c r="L2674" s="8">
        <v>195</v>
      </c>
      <c r="M2674" s="8">
        <v>276</v>
      </c>
      <c r="N2674" s="8">
        <v>111</v>
      </c>
      <c r="O2674" s="8">
        <v>388</v>
      </c>
    </row>
    <row r="2675" spans="3:15" x14ac:dyDescent="0.35">
      <c r="F2675" s="3" t="s">
        <v>11</v>
      </c>
      <c r="G2675" s="8">
        <v>43</v>
      </c>
      <c r="H2675" s="8">
        <v>114</v>
      </c>
      <c r="I2675" s="8">
        <v>160</v>
      </c>
      <c r="J2675" s="8">
        <v>31</v>
      </c>
      <c r="K2675" s="8">
        <v>43</v>
      </c>
      <c r="L2675" s="8">
        <v>70</v>
      </c>
      <c r="M2675" s="8">
        <v>70</v>
      </c>
      <c r="N2675" s="8">
        <v>156</v>
      </c>
      <c r="O2675" s="8">
        <v>230</v>
      </c>
    </row>
    <row r="2676" spans="3:15" x14ac:dyDescent="0.35">
      <c r="E2676" s="3" t="s">
        <v>12</v>
      </c>
      <c r="F2676" s="3" t="s">
        <v>10</v>
      </c>
      <c r="G2676" s="8">
        <v>269</v>
      </c>
      <c r="H2676" s="8">
        <v>298</v>
      </c>
      <c r="I2676" s="8">
        <v>565</v>
      </c>
      <c r="J2676" s="8">
        <v>275</v>
      </c>
      <c r="K2676" s="8">
        <v>288</v>
      </c>
      <c r="L2676" s="8">
        <v>564</v>
      </c>
      <c r="M2676" s="8">
        <v>538</v>
      </c>
      <c r="N2676" s="8">
        <v>585</v>
      </c>
      <c r="O2676" s="8">
        <v>1129</v>
      </c>
    </row>
    <row r="2677" spans="3:15" x14ac:dyDescent="0.35">
      <c r="F2677" s="3" t="s">
        <v>11</v>
      </c>
      <c r="G2677" s="8">
        <v>209</v>
      </c>
      <c r="H2677" s="8">
        <v>592</v>
      </c>
      <c r="I2677" s="8">
        <v>806</v>
      </c>
      <c r="J2677" s="8">
        <v>158</v>
      </c>
      <c r="K2677" s="8">
        <v>479</v>
      </c>
      <c r="L2677" s="8">
        <v>633</v>
      </c>
      <c r="M2677" s="8">
        <v>370</v>
      </c>
      <c r="N2677" s="8">
        <v>1070</v>
      </c>
      <c r="O2677" s="8">
        <v>1440</v>
      </c>
    </row>
    <row r="2678" spans="3:15" x14ac:dyDescent="0.35">
      <c r="D2678" s="3" t="s">
        <v>3</v>
      </c>
      <c r="E2678" s="3" t="s">
        <v>9</v>
      </c>
      <c r="F2678" s="3" t="s">
        <v>10</v>
      </c>
      <c r="G2678" s="8">
        <v>501</v>
      </c>
      <c r="H2678" s="8">
        <v>55</v>
      </c>
      <c r="I2678" s="8">
        <v>559</v>
      </c>
      <c r="J2678" s="8">
        <v>399</v>
      </c>
      <c r="K2678" s="8">
        <v>71</v>
      </c>
      <c r="L2678" s="8">
        <v>468</v>
      </c>
      <c r="M2678" s="8">
        <v>903</v>
      </c>
      <c r="N2678" s="8">
        <v>129</v>
      </c>
      <c r="O2678" s="8">
        <v>1026</v>
      </c>
    </row>
    <row r="2679" spans="3:15" x14ac:dyDescent="0.35">
      <c r="F2679" s="3" t="s">
        <v>11</v>
      </c>
      <c r="G2679" s="8">
        <v>99</v>
      </c>
      <c r="H2679" s="8">
        <v>166</v>
      </c>
      <c r="I2679" s="8">
        <v>264</v>
      </c>
      <c r="J2679" s="8">
        <v>48</v>
      </c>
      <c r="K2679" s="8">
        <v>65</v>
      </c>
      <c r="L2679" s="8">
        <v>109</v>
      </c>
      <c r="M2679" s="8">
        <v>142</v>
      </c>
      <c r="N2679" s="8">
        <v>230</v>
      </c>
      <c r="O2679" s="8">
        <v>377</v>
      </c>
    </row>
    <row r="2680" spans="3:15" x14ac:dyDescent="0.35">
      <c r="E2680" s="3" t="s">
        <v>12</v>
      </c>
      <c r="F2680" s="3" t="s">
        <v>10</v>
      </c>
      <c r="G2680" s="8">
        <v>514</v>
      </c>
      <c r="H2680" s="8">
        <v>329</v>
      </c>
      <c r="I2680" s="8">
        <v>840</v>
      </c>
      <c r="J2680" s="8">
        <v>520</v>
      </c>
      <c r="K2680" s="8">
        <v>307</v>
      </c>
      <c r="L2680" s="8">
        <v>825</v>
      </c>
      <c r="M2680" s="8">
        <v>1034</v>
      </c>
      <c r="N2680" s="8">
        <v>631</v>
      </c>
      <c r="O2680" s="8">
        <v>1662</v>
      </c>
    </row>
    <row r="2681" spans="3:15" x14ac:dyDescent="0.35">
      <c r="F2681" s="3" t="s">
        <v>11</v>
      </c>
      <c r="G2681" s="8">
        <v>274</v>
      </c>
      <c r="H2681" s="8">
        <v>722</v>
      </c>
      <c r="I2681" s="8">
        <v>995</v>
      </c>
      <c r="J2681" s="8">
        <v>198</v>
      </c>
      <c r="K2681" s="8">
        <v>508</v>
      </c>
      <c r="L2681" s="8">
        <v>711</v>
      </c>
      <c r="M2681" s="8">
        <v>474</v>
      </c>
      <c r="N2681" s="8">
        <v>1234</v>
      </c>
      <c r="O2681" s="8">
        <v>1704</v>
      </c>
    </row>
    <row r="2682" spans="3:15" x14ac:dyDescent="0.35">
      <c r="C2682" s="3" t="s">
        <v>14</v>
      </c>
      <c r="D2682" s="3" t="s">
        <v>8</v>
      </c>
      <c r="E2682" s="3" t="s">
        <v>9</v>
      </c>
      <c r="F2682" s="3" t="s">
        <v>10</v>
      </c>
      <c r="G2682" s="8">
        <v>0</v>
      </c>
      <c r="H2682" s="8">
        <v>0</v>
      </c>
      <c r="I2682" s="8">
        <v>0</v>
      </c>
      <c r="J2682" s="8">
        <v>0</v>
      </c>
      <c r="K2682" s="8">
        <v>3</v>
      </c>
      <c r="L2682" s="8">
        <v>0</v>
      </c>
      <c r="M2682" s="8">
        <v>0</v>
      </c>
      <c r="N2682" s="8">
        <v>3</v>
      </c>
      <c r="O2682" s="8">
        <v>0</v>
      </c>
    </row>
    <row r="2683" spans="3:15" x14ac:dyDescent="0.35">
      <c r="F2683" s="3" t="s">
        <v>11</v>
      </c>
      <c r="G2683" s="8">
        <v>0</v>
      </c>
      <c r="H2683" s="8">
        <v>0</v>
      </c>
      <c r="I2683" s="8">
        <v>0</v>
      </c>
      <c r="J2683" s="8">
        <v>5</v>
      </c>
      <c r="K2683" s="8">
        <v>24</v>
      </c>
      <c r="L2683" s="8">
        <v>25</v>
      </c>
      <c r="M2683" s="8">
        <v>5</v>
      </c>
      <c r="N2683" s="8">
        <v>24</v>
      </c>
      <c r="O2683" s="8">
        <v>25</v>
      </c>
    </row>
    <row r="2684" spans="3:15" x14ac:dyDescent="0.35">
      <c r="E2684" s="3" t="s">
        <v>12</v>
      </c>
      <c r="F2684" s="3" t="s">
        <v>10</v>
      </c>
      <c r="G2684" s="8">
        <v>0</v>
      </c>
      <c r="H2684" s="8">
        <v>0</v>
      </c>
      <c r="I2684" s="8">
        <v>0</v>
      </c>
      <c r="J2684" s="8">
        <v>0</v>
      </c>
      <c r="K2684" s="8">
        <v>3</v>
      </c>
      <c r="L2684" s="8">
        <v>3</v>
      </c>
      <c r="M2684" s="8">
        <v>0</v>
      </c>
      <c r="N2684" s="8">
        <v>3</v>
      </c>
      <c r="O2684" s="8">
        <v>3</v>
      </c>
    </row>
    <row r="2685" spans="3:15" x14ac:dyDescent="0.35">
      <c r="F2685" s="3" t="s">
        <v>11</v>
      </c>
      <c r="G2685" s="8">
        <v>0</v>
      </c>
      <c r="H2685" s="8">
        <v>0</v>
      </c>
      <c r="I2685" s="8">
        <v>0</v>
      </c>
      <c r="J2685" s="8">
        <v>0</v>
      </c>
      <c r="K2685" s="8">
        <v>20</v>
      </c>
      <c r="L2685" s="8">
        <v>20</v>
      </c>
      <c r="M2685" s="8">
        <v>0</v>
      </c>
      <c r="N2685" s="8">
        <v>20</v>
      </c>
      <c r="O2685" s="8">
        <v>20</v>
      </c>
    </row>
    <row r="2686" spans="3:15" x14ac:dyDescent="0.35">
      <c r="D2686" s="3" t="s">
        <v>13</v>
      </c>
      <c r="E2686" s="3" t="s">
        <v>9</v>
      </c>
      <c r="F2686" s="3" t="s">
        <v>10</v>
      </c>
      <c r="G2686" s="8">
        <v>0</v>
      </c>
      <c r="H2686" s="8">
        <v>0</v>
      </c>
      <c r="I2686" s="8">
        <v>0</v>
      </c>
      <c r="J2686" s="8">
        <v>3</v>
      </c>
      <c r="K2686" s="8">
        <v>11</v>
      </c>
      <c r="L2686" s="8">
        <v>7</v>
      </c>
      <c r="M2686" s="8">
        <v>3</v>
      </c>
      <c r="N2686" s="8">
        <v>11</v>
      </c>
      <c r="O2686" s="8">
        <v>7</v>
      </c>
    </row>
    <row r="2687" spans="3:15" x14ac:dyDescent="0.35">
      <c r="F2687" s="3" t="s">
        <v>11</v>
      </c>
      <c r="G2687" s="8">
        <v>0</v>
      </c>
      <c r="H2687" s="8">
        <v>0</v>
      </c>
      <c r="I2687" s="8">
        <v>0</v>
      </c>
      <c r="J2687" s="8">
        <v>5</v>
      </c>
      <c r="K2687" s="8">
        <v>44</v>
      </c>
      <c r="L2687" s="8">
        <v>53</v>
      </c>
      <c r="M2687" s="8">
        <v>5</v>
      </c>
      <c r="N2687" s="8">
        <v>44</v>
      </c>
      <c r="O2687" s="8">
        <v>53</v>
      </c>
    </row>
    <row r="2688" spans="3:15" x14ac:dyDescent="0.35">
      <c r="E2688" s="3" t="s">
        <v>12</v>
      </c>
      <c r="F2688" s="3" t="s">
        <v>10</v>
      </c>
      <c r="G2688" s="8">
        <v>0</v>
      </c>
      <c r="H2688" s="8">
        <v>0</v>
      </c>
      <c r="I2688" s="8">
        <v>0</v>
      </c>
      <c r="J2688" s="8">
        <v>0</v>
      </c>
      <c r="K2688" s="8">
        <v>13</v>
      </c>
      <c r="L2688" s="8">
        <v>13</v>
      </c>
      <c r="M2688" s="8">
        <v>0</v>
      </c>
      <c r="N2688" s="8">
        <v>13</v>
      </c>
      <c r="O2688" s="8">
        <v>13</v>
      </c>
    </row>
    <row r="2689" spans="3:15" x14ac:dyDescent="0.35">
      <c r="F2689" s="3" t="s">
        <v>11</v>
      </c>
      <c r="G2689" s="8">
        <v>0</v>
      </c>
      <c r="H2689" s="8">
        <v>0</v>
      </c>
      <c r="I2689" s="8">
        <v>0</v>
      </c>
      <c r="J2689" s="8">
        <v>0</v>
      </c>
      <c r="K2689" s="8">
        <v>27</v>
      </c>
      <c r="L2689" s="8">
        <v>33</v>
      </c>
      <c r="M2689" s="8">
        <v>0</v>
      </c>
      <c r="N2689" s="8">
        <v>27</v>
      </c>
      <c r="O2689" s="8">
        <v>33</v>
      </c>
    </row>
    <row r="2690" spans="3:15" x14ac:dyDescent="0.35">
      <c r="D2690" s="3" t="s">
        <v>3</v>
      </c>
      <c r="E2690" s="3" t="s">
        <v>9</v>
      </c>
      <c r="F2690" s="3" t="s">
        <v>10</v>
      </c>
      <c r="G2690" s="8">
        <v>0</v>
      </c>
      <c r="H2690" s="8">
        <v>0</v>
      </c>
      <c r="I2690" s="8">
        <v>0</v>
      </c>
      <c r="J2690" s="8">
        <v>3</v>
      </c>
      <c r="K2690" s="8">
        <v>12</v>
      </c>
      <c r="L2690" s="8">
        <v>13</v>
      </c>
      <c r="M2690" s="8">
        <v>3</v>
      </c>
      <c r="N2690" s="8">
        <v>12</v>
      </c>
      <c r="O2690" s="8">
        <v>13</v>
      </c>
    </row>
    <row r="2691" spans="3:15" x14ac:dyDescent="0.35">
      <c r="F2691" s="3" t="s">
        <v>11</v>
      </c>
      <c r="G2691" s="8">
        <v>0</v>
      </c>
      <c r="H2691" s="8">
        <v>0</v>
      </c>
      <c r="I2691" s="8">
        <v>0</v>
      </c>
      <c r="J2691" s="8">
        <v>10</v>
      </c>
      <c r="K2691" s="8">
        <v>66</v>
      </c>
      <c r="L2691" s="8">
        <v>72</v>
      </c>
      <c r="M2691" s="8">
        <v>10</v>
      </c>
      <c r="N2691" s="8">
        <v>66</v>
      </c>
      <c r="O2691" s="8">
        <v>72</v>
      </c>
    </row>
    <row r="2692" spans="3:15" x14ac:dyDescent="0.35">
      <c r="E2692" s="3" t="s">
        <v>12</v>
      </c>
      <c r="F2692" s="3" t="s">
        <v>10</v>
      </c>
      <c r="G2692" s="8">
        <v>0</v>
      </c>
      <c r="H2692" s="8">
        <v>0</v>
      </c>
      <c r="I2692" s="8">
        <v>0</v>
      </c>
      <c r="J2692" s="8">
        <v>0</v>
      </c>
      <c r="K2692" s="8">
        <v>16</v>
      </c>
      <c r="L2692" s="8">
        <v>16</v>
      </c>
      <c r="M2692" s="8">
        <v>0</v>
      </c>
      <c r="N2692" s="8">
        <v>16</v>
      </c>
      <c r="O2692" s="8">
        <v>16</v>
      </c>
    </row>
    <row r="2693" spans="3:15" x14ac:dyDescent="0.35">
      <c r="F2693" s="3" t="s">
        <v>11</v>
      </c>
      <c r="G2693" s="8">
        <v>0</v>
      </c>
      <c r="H2693" s="8">
        <v>0</v>
      </c>
      <c r="I2693" s="8">
        <v>0</v>
      </c>
      <c r="J2693" s="8">
        <v>0</v>
      </c>
      <c r="K2693" s="8">
        <v>51</v>
      </c>
      <c r="L2693" s="8">
        <v>51</v>
      </c>
      <c r="M2693" s="8">
        <v>0</v>
      </c>
      <c r="N2693" s="8">
        <v>51</v>
      </c>
      <c r="O2693" s="8">
        <v>51</v>
      </c>
    </row>
    <row r="2694" spans="3:15" x14ac:dyDescent="0.35">
      <c r="C2694" s="3" t="s">
        <v>3</v>
      </c>
      <c r="D2694" s="3" t="s">
        <v>8</v>
      </c>
      <c r="E2694" s="3" t="s">
        <v>9</v>
      </c>
      <c r="F2694" s="3" t="s">
        <v>10</v>
      </c>
      <c r="G2694" s="8">
        <v>362</v>
      </c>
      <c r="H2694" s="8">
        <v>6</v>
      </c>
      <c r="I2694" s="8">
        <v>370</v>
      </c>
      <c r="J2694" s="8">
        <v>270</v>
      </c>
      <c r="K2694" s="8">
        <v>13</v>
      </c>
      <c r="L2694" s="8">
        <v>280</v>
      </c>
      <c r="M2694" s="8">
        <v>628</v>
      </c>
      <c r="N2694" s="8">
        <v>23</v>
      </c>
      <c r="O2694" s="8">
        <v>650</v>
      </c>
    </row>
    <row r="2695" spans="3:15" x14ac:dyDescent="0.35">
      <c r="F2695" s="3" t="s">
        <v>11</v>
      </c>
      <c r="G2695" s="8">
        <v>54</v>
      </c>
      <c r="H2695" s="8">
        <v>52</v>
      </c>
      <c r="I2695" s="8">
        <v>102</v>
      </c>
      <c r="J2695" s="8">
        <v>18</v>
      </c>
      <c r="K2695" s="8">
        <v>39</v>
      </c>
      <c r="L2695" s="8">
        <v>61</v>
      </c>
      <c r="M2695" s="8">
        <v>76</v>
      </c>
      <c r="N2695" s="8">
        <v>94</v>
      </c>
      <c r="O2695" s="8">
        <v>170</v>
      </c>
    </row>
    <row r="2696" spans="3:15" x14ac:dyDescent="0.35">
      <c r="E2696" s="3" t="s">
        <v>12</v>
      </c>
      <c r="F2696" s="3" t="s">
        <v>10</v>
      </c>
      <c r="G2696" s="8">
        <v>242</v>
      </c>
      <c r="H2696" s="8">
        <v>32</v>
      </c>
      <c r="I2696" s="8">
        <v>277</v>
      </c>
      <c r="J2696" s="8">
        <v>247</v>
      </c>
      <c r="K2696" s="8">
        <v>20</v>
      </c>
      <c r="L2696" s="8">
        <v>265</v>
      </c>
      <c r="M2696" s="8">
        <v>492</v>
      </c>
      <c r="N2696" s="8">
        <v>53</v>
      </c>
      <c r="O2696" s="8">
        <v>539</v>
      </c>
    </row>
    <row r="2697" spans="3:15" x14ac:dyDescent="0.35">
      <c r="F2697" s="3" t="s">
        <v>11</v>
      </c>
      <c r="G2697" s="8">
        <v>66</v>
      </c>
      <c r="H2697" s="8">
        <v>126</v>
      </c>
      <c r="I2697" s="8">
        <v>192</v>
      </c>
      <c r="J2697" s="8">
        <v>35</v>
      </c>
      <c r="K2697" s="8">
        <v>59</v>
      </c>
      <c r="L2697" s="8">
        <v>96</v>
      </c>
      <c r="M2697" s="8">
        <v>104</v>
      </c>
      <c r="N2697" s="8">
        <v>183</v>
      </c>
      <c r="O2697" s="8">
        <v>285</v>
      </c>
    </row>
    <row r="2698" spans="3:15" x14ac:dyDescent="0.35">
      <c r="D2698" s="3" t="s">
        <v>13</v>
      </c>
      <c r="E2698" s="3" t="s">
        <v>9</v>
      </c>
      <c r="F2698" s="3" t="s">
        <v>10</v>
      </c>
      <c r="G2698" s="8">
        <v>146</v>
      </c>
      <c r="H2698" s="8">
        <v>45</v>
      </c>
      <c r="I2698" s="8">
        <v>193</v>
      </c>
      <c r="J2698" s="8">
        <v>132</v>
      </c>
      <c r="K2698" s="8">
        <v>74</v>
      </c>
      <c r="L2698" s="8">
        <v>200</v>
      </c>
      <c r="M2698" s="8">
        <v>274</v>
      </c>
      <c r="N2698" s="8">
        <v>117</v>
      </c>
      <c r="O2698" s="8">
        <v>393</v>
      </c>
    </row>
    <row r="2699" spans="3:15" x14ac:dyDescent="0.35">
      <c r="F2699" s="3" t="s">
        <v>11</v>
      </c>
      <c r="G2699" s="8">
        <v>43</v>
      </c>
      <c r="H2699" s="8">
        <v>114</v>
      </c>
      <c r="I2699" s="8">
        <v>160</v>
      </c>
      <c r="J2699" s="8">
        <v>30</v>
      </c>
      <c r="K2699" s="8">
        <v>86</v>
      </c>
      <c r="L2699" s="8">
        <v>121</v>
      </c>
      <c r="M2699" s="8">
        <v>73</v>
      </c>
      <c r="N2699" s="8">
        <v>203</v>
      </c>
      <c r="O2699" s="8">
        <v>281</v>
      </c>
    </row>
    <row r="2700" spans="3:15" x14ac:dyDescent="0.35">
      <c r="E2700" s="3" t="s">
        <v>12</v>
      </c>
      <c r="F2700" s="3" t="s">
        <v>10</v>
      </c>
      <c r="G2700" s="8">
        <v>269</v>
      </c>
      <c r="H2700" s="8">
        <v>298</v>
      </c>
      <c r="I2700" s="8">
        <v>565</v>
      </c>
      <c r="J2700" s="8">
        <v>275</v>
      </c>
      <c r="K2700" s="8">
        <v>302</v>
      </c>
      <c r="L2700" s="8">
        <v>579</v>
      </c>
      <c r="M2700" s="8">
        <v>538</v>
      </c>
      <c r="N2700" s="8">
        <v>600</v>
      </c>
      <c r="O2700" s="8">
        <v>1141</v>
      </c>
    </row>
    <row r="2701" spans="3:15" x14ac:dyDescent="0.35">
      <c r="F2701" s="3" t="s">
        <v>11</v>
      </c>
      <c r="G2701" s="8">
        <v>209</v>
      </c>
      <c r="H2701" s="8">
        <v>592</v>
      </c>
      <c r="I2701" s="8">
        <v>806</v>
      </c>
      <c r="J2701" s="8">
        <v>159</v>
      </c>
      <c r="K2701" s="8">
        <v>507</v>
      </c>
      <c r="L2701" s="8">
        <v>664</v>
      </c>
      <c r="M2701" s="8">
        <v>372</v>
      </c>
      <c r="N2701" s="8">
        <v>1104</v>
      </c>
      <c r="O2701" s="8">
        <v>1471</v>
      </c>
    </row>
    <row r="2702" spans="3:15" x14ac:dyDescent="0.35">
      <c r="D2702" s="3" t="s">
        <v>3</v>
      </c>
      <c r="E2702" s="3" t="s">
        <v>9</v>
      </c>
      <c r="F2702" s="3" t="s">
        <v>10</v>
      </c>
      <c r="G2702" s="8">
        <v>501</v>
      </c>
      <c r="H2702" s="8">
        <v>55</v>
      </c>
      <c r="I2702" s="8">
        <v>559</v>
      </c>
      <c r="J2702" s="8">
        <v>397</v>
      </c>
      <c r="K2702" s="8">
        <v>84</v>
      </c>
      <c r="L2702" s="8">
        <v>481</v>
      </c>
      <c r="M2702" s="8">
        <v>904</v>
      </c>
      <c r="N2702" s="8">
        <v>142</v>
      </c>
      <c r="O2702" s="8">
        <v>1044</v>
      </c>
    </row>
    <row r="2703" spans="3:15" x14ac:dyDescent="0.35">
      <c r="F2703" s="3" t="s">
        <v>11</v>
      </c>
      <c r="G2703" s="8">
        <v>99</v>
      </c>
      <c r="H2703" s="8">
        <v>166</v>
      </c>
      <c r="I2703" s="8">
        <v>264</v>
      </c>
      <c r="J2703" s="8">
        <v>53</v>
      </c>
      <c r="K2703" s="8">
        <v>130</v>
      </c>
      <c r="L2703" s="8">
        <v>180</v>
      </c>
      <c r="M2703" s="8">
        <v>155</v>
      </c>
      <c r="N2703" s="8">
        <v>295</v>
      </c>
      <c r="O2703" s="8">
        <v>452</v>
      </c>
    </row>
    <row r="2704" spans="3:15" x14ac:dyDescent="0.35">
      <c r="E2704" s="3" t="s">
        <v>12</v>
      </c>
      <c r="F2704" s="3" t="s">
        <v>10</v>
      </c>
      <c r="G2704" s="8">
        <v>514</v>
      </c>
      <c r="H2704" s="8">
        <v>329</v>
      </c>
      <c r="I2704" s="8">
        <v>840</v>
      </c>
      <c r="J2704" s="8">
        <v>520</v>
      </c>
      <c r="K2704" s="8">
        <v>320</v>
      </c>
      <c r="L2704" s="8">
        <v>846</v>
      </c>
      <c r="M2704" s="8">
        <v>1034</v>
      </c>
      <c r="N2704" s="8">
        <v>655</v>
      </c>
      <c r="O2704" s="8">
        <v>1682</v>
      </c>
    </row>
    <row r="2705" spans="2:35" x14ac:dyDescent="0.35">
      <c r="F2705" s="3" t="s">
        <v>11</v>
      </c>
      <c r="G2705" s="8">
        <v>274</v>
      </c>
      <c r="H2705" s="8">
        <v>722</v>
      </c>
      <c r="I2705" s="8">
        <v>995</v>
      </c>
      <c r="J2705" s="8">
        <v>194</v>
      </c>
      <c r="K2705" s="8">
        <v>564</v>
      </c>
      <c r="L2705" s="8">
        <v>759</v>
      </c>
      <c r="M2705" s="8">
        <v>473</v>
      </c>
      <c r="N2705" s="8">
        <v>1281</v>
      </c>
      <c r="O2705" s="8">
        <v>1753</v>
      </c>
    </row>
    <row r="2706" spans="2:35" x14ac:dyDescent="0.35">
      <c r="B2706" s="3" t="s">
        <v>89</v>
      </c>
      <c r="C2706" s="3" t="s">
        <v>7</v>
      </c>
      <c r="D2706" s="3" t="s">
        <v>8</v>
      </c>
      <c r="E2706" s="3" t="s">
        <v>9</v>
      </c>
      <c r="F2706" s="3" t="s">
        <v>10</v>
      </c>
      <c r="G2706" s="8">
        <v>2835</v>
      </c>
      <c r="H2706" s="8">
        <v>56</v>
      </c>
      <c r="I2706" s="8">
        <v>2890</v>
      </c>
      <c r="J2706" s="8">
        <v>2167</v>
      </c>
      <c r="K2706" s="8">
        <v>53</v>
      </c>
      <c r="L2706" s="8">
        <v>2214</v>
      </c>
      <c r="M2706" s="8">
        <v>4999</v>
      </c>
      <c r="N2706" s="8">
        <v>111</v>
      </c>
      <c r="O2706" s="8">
        <v>5113</v>
      </c>
      <c r="P2706" s="5" t="str">
        <f>B2706</f>
        <v>Wyndham (C)</v>
      </c>
      <c r="Q2706" s="13">
        <f>I2738/SUM(I2738:I2741)*100</f>
        <v>35.672937771345872</v>
      </c>
      <c r="R2706" s="13">
        <f>L2738/SUM(L2738:L2741)*100</f>
        <v>35.338028169014088</v>
      </c>
      <c r="S2706" s="13">
        <f>L2726/SUM(L2726:L2729)*100</f>
        <v>14.488636363636365</v>
      </c>
      <c r="T2706" s="13">
        <f>L2714/SUM(L2714:L2717)*100</f>
        <v>36.437726902274584</v>
      </c>
      <c r="U2706" s="13">
        <f>O2730/SUM(O2730:O2733)*100</f>
        <v>60.956790123456791</v>
      </c>
      <c r="V2706" s="13">
        <f>O2734/SUM(O2734:O2737)*100</f>
        <v>25.969148222669347</v>
      </c>
      <c r="W2706" s="13">
        <f>M2738/SUM(M2738:M2741)*100</f>
        <v>58.72600949301782</v>
      </c>
      <c r="X2706" s="13">
        <f>N2738/SUM(N2738:N2741)*100</f>
        <v>14.794537401574804</v>
      </c>
      <c r="Y2706" s="13">
        <f>O2738/SUM(O2738:O2741)*100</f>
        <v>35.528708755520917</v>
      </c>
      <c r="AA2706" s="13">
        <f>I2738</f>
        <v>5916</v>
      </c>
      <c r="AB2706" s="13">
        <f>L2738</f>
        <v>5018</v>
      </c>
      <c r="AC2706" s="13">
        <f>L2726</f>
        <v>102</v>
      </c>
      <c r="AD2706" s="13">
        <f>L2714</f>
        <v>4918</v>
      </c>
      <c r="AE2706" s="13">
        <f>O2730</f>
        <v>5135</v>
      </c>
      <c r="AF2706" s="13">
        <f>O2734</f>
        <v>5808</v>
      </c>
      <c r="AG2706" s="13">
        <f>M2738</f>
        <v>8537</v>
      </c>
      <c r="AH2706" s="13">
        <f>N2738</f>
        <v>2405</v>
      </c>
      <c r="AI2706" s="13">
        <f>O2738</f>
        <v>10940</v>
      </c>
    </row>
    <row r="2707" spans="2:35" x14ac:dyDescent="0.35">
      <c r="F2707" s="3" t="s">
        <v>11</v>
      </c>
      <c r="G2707" s="8">
        <v>220</v>
      </c>
      <c r="H2707" s="8">
        <v>265</v>
      </c>
      <c r="I2707" s="8">
        <v>485</v>
      </c>
      <c r="J2707" s="8">
        <v>120</v>
      </c>
      <c r="K2707" s="8">
        <v>113</v>
      </c>
      <c r="L2707" s="8">
        <v>231</v>
      </c>
      <c r="M2707" s="8">
        <v>342</v>
      </c>
      <c r="N2707" s="8">
        <v>381</v>
      </c>
      <c r="O2707" s="8">
        <v>720</v>
      </c>
    </row>
    <row r="2708" spans="2:35" x14ac:dyDescent="0.35">
      <c r="E2708" s="3" t="s">
        <v>12</v>
      </c>
      <c r="F2708" s="3" t="s">
        <v>10</v>
      </c>
      <c r="G2708" s="8">
        <v>703</v>
      </c>
      <c r="H2708" s="8">
        <v>93</v>
      </c>
      <c r="I2708" s="8">
        <v>792</v>
      </c>
      <c r="J2708" s="8">
        <v>722</v>
      </c>
      <c r="K2708" s="8">
        <v>41</v>
      </c>
      <c r="L2708" s="8">
        <v>760</v>
      </c>
      <c r="M2708" s="8">
        <v>1422</v>
      </c>
      <c r="N2708" s="8">
        <v>133</v>
      </c>
      <c r="O2708" s="8">
        <v>1554</v>
      </c>
    </row>
    <row r="2709" spans="2:35" x14ac:dyDescent="0.35">
      <c r="F2709" s="3" t="s">
        <v>11</v>
      </c>
      <c r="G2709" s="8">
        <v>165</v>
      </c>
      <c r="H2709" s="8">
        <v>467</v>
      </c>
      <c r="I2709" s="8">
        <v>628</v>
      </c>
      <c r="J2709" s="8">
        <v>67</v>
      </c>
      <c r="K2709" s="8">
        <v>147</v>
      </c>
      <c r="L2709" s="8">
        <v>217</v>
      </c>
      <c r="M2709" s="8">
        <v>231</v>
      </c>
      <c r="N2709" s="8">
        <v>614</v>
      </c>
      <c r="O2709" s="8">
        <v>844</v>
      </c>
    </row>
    <row r="2710" spans="2:35" x14ac:dyDescent="0.35">
      <c r="D2710" s="3" t="s">
        <v>13</v>
      </c>
      <c r="E2710" s="3" t="s">
        <v>9</v>
      </c>
      <c r="F2710" s="3" t="s">
        <v>10</v>
      </c>
      <c r="G2710" s="8">
        <v>1865</v>
      </c>
      <c r="H2710" s="8">
        <v>1162</v>
      </c>
      <c r="I2710" s="8">
        <v>3029</v>
      </c>
      <c r="J2710" s="8">
        <v>1661</v>
      </c>
      <c r="K2710" s="8">
        <v>1038</v>
      </c>
      <c r="L2710" s="8">
        <v>2699</v>
      </c>
      <c r="M2710" s="8">
        <v>3525</v>
      </c>
      <c r="N2710" s="8">
        <v>2202</v>
      </c>
      <c r="O2710" s="8">
        <v>5724</v>
      </c>
    </row>
    <row r="2711" spans="2:35" x14ac:dyDescent="0.35">
      <c r="F2711" s="3" t="s">
        <v>11</v>
      </c>
      <c r="G2711" s="8">
        <v>296</v>
      </c>
      <c r="H2711" s="8">
        <v>892</v>
      </c>
      <c r="I2711" s="8">
        <v>1193</v>
      </c>
      <c r="J2711" s="8">
        <v>211</v>
      </c>
      <c r="K2711" s="8">
        <v>565</v>
      </c>
      <c r="L2711" s="8">
        <v>770</v>
      </c>
      <c r="M2711" s="8">
        <v>506</v>
      </c>
      <c r="N2711" s="8">
        <v>1459</v>
      </c>
      <c r="O2711" s="8">
        <v>1963</v>
      </c>
    </row>
    <row r="2712" spans="2:35" x14ac:dyDescent="0.35">
      <c r="E2712" s="3" t="s">
        <v>12</v>
      </c>
      <c r="F2712" s="3" t="s">
        <v>10</v>
      </c>
      <c r="G2712" s="8">
        <v>1199</v>
      </c>
      <c r="H2712" s="8">
        <v>2885</v>
      </c>
      <c r="I2712" s="8">
        <v>4082</v>
      </c>
      <c r="J2712" s="8">
        <v>1450</v>
      </c>
      <c r="K2712" s="8">
        <v>2412</v>
      </c>
      <c r="L2712" s="8">
        <v>3859</v>
      </c>
      <c r="M2712" s="8">
        <v>2650</v>
      </c>
      <c r="N2712" s="8">
        <v>5291</v>
      </c>
      <c r="O2712" s="8">
        <v>7941</v>
      </c>
    </row>
    <row r="2713" spans="2:35" x14ac:dyDescent="0.35">
      <c r="F2713" s="3" t="s">
        <v>11</v>
      </c>
      <c r="G2713" s="8">
        <v>461</v>
      </c>
      <c r="H2713" s="8">
        <v>3019</v>
      </c>
      <c r="I2713" s="8">
        <v>3481</v>
      </c>
      <c r="J2713" s="8">
        <v>346</v>
      </c>
      <c r="K2713" s="8">
        <v>2384</v>
      </c>
      <c r="L2713" s="8">
        <v>2730</v>
      </c>
      <c r="M2713" s="8">
        <v>812</v>
      </c>
      <c r="N2713" s="8">
        <v>5403</v>
      </c>
      <c r="O2713" s="8">
        <v>6214</v>
      </c>
    </row>
    <row r="2714" spans="2:35" x14ac:dyDescent="0.35">
      <c r="D2714" s="3" t="s">
        <v>3</v>
      </c>
      <c r="E2714" s="3" t="s">
        <v>9</v>
      </c>
      <c r="F2714" s="3" t="s">
        <v>10</v>
      </c>
      <c r="G2714" s="8">
        <v>4696</v>
      </c>
      <c r="H2714" s="8">
        <v>1222</v>
      </c>
      <c r="I2714" s="8">
        <v>5916</v>
      </c>
      <c r="J2714" s="8">
        <v>3828</v>
      </c>
      <c r="K2714" s="8">
        <v>1087</v>
      </c>
      <c r="L2714" s="8">
        <v>4918</v>
      </c>
      <c r="M2714" s="8">
        <v>8529</v>
      </c>
      <c r="N2714" s="8">
        <v>2309</v>
      </c>
      <c r="O2714" s="8">
        <v>10836</v>
      </c>
    </row>
    <row r="2715" spans="2:35" x14ac:dyDescent="0.35">
      <c r="F2715" s="3" t="s">
        <v>11</v>
      </c>
      <c r="G2715" s="8">
        <v>525</v>
      </c>
      <c r="H2715" s="8">
        <v>1160</v>
      </c>
      <c r="I2715" s="8">
        <v>1680</v>
      </c>
      <c r="J2715" s="8">
        <v>321</v>
      </c>
      <c r="K2715" s="8">
        <v>682</v>
      </c>
      <c r="L2715" s="8">
        <v>1008</v>
      </c>
      <c r="M2715" s="8">
        <v>843</v>
      </c>
      <c r="N2715" s="8">
        <v>1839</v>
      </c>
      <c r="O2715" s="8">
        <v>2688</v>
      </c>
    </row>
    <row r="2716" spans="2:35" x14ac:dyDescent="0.35">
      <c r="E2716" s="3" t="s">
        <v>12</v>
      </c>
      <c r="F2716" s="3" t="s">
        <v>10</v>
      </c>
      <c r="G2716" s="8">
        <v>1899</v>
      </c>
      <c r="H2716" s="8">
        <v>2977</v>
      </c>
      <c r="I2716" s="8">
        <v>4876</v>
      </c>
      <c r="J2716" s="8">
        <v>2174</v>
      </c>
      <c r="K2716" s="8">
        <v>2449</v>
      </c>
      <c r="L2716" s="8">
        <v>4622</v>
      </c>
      <c r="M2716" s="8">
        <v>4074</v>
      </c>
      <c r="N2716" s="8">
        <v>5427</v>
      </c>
      <c r="O2716" s="8">
        <v>9499</v>
      </c>
    </row>
    <row r="2717" spans="2:35" x14ac:dyDescent="0.35">
      <c r="F2717" s="3" t="s">
        <v>11</v>
      </c>
      <c r="G2717" s="8">
        <v>625</v>
      </c>
      <c r="H2717" s="8">
        <v>3485</v>
      </c>
      <c r="I2717" s="8">
        <v>4112</v>
      </c>
      <c r="J2717" s="8">
        <v>416</v>
      </c>
      <c r="K2717" s="8">
        <v>2530</v>
      </c>
      <c r="L2717" s="8">
        <v>2949</v>
      </c>
      <c r="M2717" s="8">
        <v>1045</v>
      </c>
      <c r="N2717" s="8">
        <v>6014</v>
      </c>
      <c r="O2717" s="8">
        <v>7056</v>
      </c>
    </row>
    <row r="2718" spans="2:35" x14ac:dyDescent="0.35">
      <c r="C2718" s="3" t="s">
        <v>14</v>
      </c>
      <c r="D2718" s="3" t="s">
        <v>8</v>
      </c>
      <c r="E2718" s="3" t="s">
        <v>9</v>
      </c>
      <c r="F2718" s="3" t="s">
        <v>10</v>
      </c>
      <c r="G2718" s="8">
        <v>0</v>
      </c>
      <c r="H2718" s="8">
        <v>0</v>
      </c>
      <c r="I2718" s="8">
        <v>0</v>
      </c>
      <c r="J2718" s="8">
        <v>7</v>
      </c>
      <c r="K2718" s="8">
        <v>19</v>
      </c>
      <c r="L2718" s="8">
        <v>24</v>
      </c>
      <c r="M2718" s="8">
        <v>7</v>
      </c>
      <c r="N2718" s="8">
        <v>19</v>
      </c>
      <c r="O2718" s="8">
        <v>24</v>
      </c>
    </row>
    <row r="2719" spans="2:35" x14ac:dyDescent="0.35">
      <c r="F2719" s="3" t="s">
        <v>11</v>
      </c>
      <c r="G2719" s="8">
        <v>0</v>
      </c>
      <c r="H2719" s="8">
        <v>0</v>
      </c>
      <c r="I2719" s="8">
        <v>0</v>
      </c>
      <c r="J2719" s="8">
        <v>15</v>
      </c>
      <c r="K2719" s="8">
        <v>113</v>
      </c>
      <c r="L2719" s="8">
        <v>130</v>
      </c>
      <c r="M2719" s="8">
        <v>15</v>
      </c>
      <c r="N2719" s="8">
        <v>113</v>
      </c>
      <c r="O2719" s="8">
        <v>130</v>
      </c>
    </row>
    <row r="2720" spans="2:35" x14ac:dyDescent="0.35">
      <c r="E2720" s="3" t="s">
        <v>12</v>
      </c>
      <c r="F2720" s="3" t="s">
        <v>10</v>
      </c>
      <c r="G2720" s="8">
        <v>0</v>
      </c>
      <c r="H2720" s="8">
        <v>0</v>
      </c>
      <c r="I2720" s="8">
        <v>0</v>
      </c>
      <c r="J2720" s="8">
        <v>0</v>
      </c>
      <c r="K2720" s="8">
        <v>3</v>
      </c>
      <c r="L2720" s="8">
        <v>8</v>
      </c>
      <c r="M2720" s="8">
        <v>0</v>
      </c>
      <c r="N2720" s="8">
        <v>3</v>
      </c>
      <c r="O2720" s="8">
        <v>8</v>
      </c>
    </row>
    <row r="2721" spans="3:15" x14ac:dyDescent="0.35">
      <c r="F2721" s="3" t="s">
        <v>11</v>
      </c>
      <c r="G2721" s="8">
        <v>0</v>
      </c>
      <c r="H2721" s="8">
        <v>0</v>
      </c>
      <c r="I2721" s="8">
        <v>0</v>
      </c>
      <c r="J2721" s="8">
        <v>0</v>
      </c>
      <c r="K2721" s="8">
        <v>31</v>
      </c>
      <c r="L2721" s="8">
        <v>36</v>
      </c>
      <c r="M2721" s="8">
        <v>0</v>
      </c>
      <c r="N2721" s="8">
        <v>31</v>
      </c>
      <c r="O2721" s="8">
        <v>36</v>
      </c>
    </row>
    <row r="2722" spans="3:15" x14ac:dyDescent="0.35">
      <c r="D2722" s="3" t="s">
        <v>13</v>
      </c>
      <c r="E2722" s="3" t="s">
        <v>9</v>
      </c>
      <c r="F2722" s="3" t="s">
        <v>10</v>
      </c>
      <c r="G2722" s="8">
        <v>0</v>
      </c>
      <c r="H2722" s="8">
        <v>0</v>
      </c>
      <c r="I2722" s="8">
        <v>0</v>
      </c>
      <c r="J2722" s="8">
        <v>7</v>
      </c>
      <c r="K2722" s="8">
        <v>77</v>
      </c>
      <c r="L2722" s="8">
        <v>83</v>
      </c>
      <c r="M2722" s="8">
        <v>7</v>
      </c>
      <c r="N2722" s="8">
        <v>77</v>
      </c>
      <c r="O2722" s="8">
        <v>83</v>
      </c>
    </row>
    <row r="2723" spans="3:15" x14ac:dyDescent="0.35">
      <c r="F2723" s="3" t="s">
        <v>11</v>
      </c>
      <c r="G2723" s="8">
        <v>0</v>
      </c>
      <c r="H2723" s="8">
        <v>0</v>
      </c>
      <c r="I2723" s="8">
        <v>0</v>
      </c>
      <c r="J2723" s="8">
        <v>14</v>
      </c>
      <c r="K2723" s="8">
        <v>252</v>
      </c>
      <c r="L2723" s="8">
        <v>262</v>
      </c>
      <c r="M2723" s="8">
        <v>14</v>
      </c>
      <c r="N2723" s="8">
        <v>252</v>
      </c>
      <c r="O2723" s="8">
        <v>262</v>
      </c>
    </row>
    <row r="2724" spans="3:15" x14ac:dyDescent="0.35">
      <c r="E2724" s="3" t="s">
        <v>12</v>
      </c>
      <c r="F2724" s="3" t="s">
        <v>10</v>
      </c>
      <c r="G2724" s="8">
        <v>0</v>
      </c>
      <c r="H2724" s="8">
        <v>0</v>
      </c>
      <c r="I2724" s="8">
        <v>0</v>
      </c>
      <c r="J2724" s="8">
        <v>0</v>
      </c>
      <c r="K2724" s="8">
        <v>40</v>
      </c>
      <c r="L2724" s="8">
        <v>40</v>
      </c>
      <c r="M2724" s="8">
        <v>0</v>
      </c>
      <c r="N2724" s="8">
        <v>40</v>
      </c>
      <c r="O2724" s="8">
        <v>40</v>
      </c>
    </row>
    <row r="2725" spans="3:15" x14ac:dyDescent="0.35">
      <c r="F2725" s="3" t="s">
        <v>11</v>
      </c>
      <c r="G2725" s="8">
        <v>0</v>
      </c>
      <c r="H2725" s="8">
        <v>0</v>
      </c>
      <c r="I2725" s="8">
        <v>0</v>
      </c>
      <c r="J2725" s="8">
        <v>6</v>
      </c>
      <c r="K2725" s="8">
        <v>128</v>
      </c>
      <c r="L2725" s="8">
        <v>132</v>
      </c>
      <c r="M2725" s="8">
        <v>6</v>
      </c>
      <c r="N2725" s="8">
        <v>128</v>
      </c>
      <c r="O2725" s="8">
        <v>132</v>
      </c>
    </row>
    <row r="2726" spans="3:15" x14ac:dyDescent="0.35">
      <c r="D2726" s="3" t="s">
        <v>3</v>
      </c>
      <c r="E2726" s="3" t="s">
        <v>9</v>
      </c>
      <c r="F2726" s="3" t="s">
        <v>10</v>
      </c>
      <c r="G2726" s="8">
        <v>0</v>
      </c>
      <c r="H2726" s="8">
        <v>0</v>
      </c>
      <c r="I2726" s="8">
        <v>0</v>
      </c>
      <c r="J2726" s="8">
        <v>14</v>
      </c>
      <c r="K2726" s="8">
        <v>93</v>
      </c>
      <c r="L2726" s="8">
        <v>102</v>
      </c>
      <c r="M2726" s="8">
        <v>14</v>
      </c>
      <c r="N2726" s="8">
        <v>93</v>
      </c>
      <c r="O2726" s="8">
        <v>102</v>
      </c>
    </row>
    <row r="2727" spans="3:15" x14ac:dyDescent="0.35">
      <c r="F2727" s="3" t="s">
        <v>11</v>
      </c>
      <c r="G2727" s="8">
        <v>0</v>
      </c>
      <c r="H2727" s="8">
        <v>0</v>
      </c>
      <c r="I2727" s="8">
        <v>0</v>
      </c>
      <c r="J2727" s="8">
        <v>29</v>
      </c>
      <c r="K2727" s="8">
        <v>371</v>
      </c>
      <c r="L2727" s="8">
        <v>391</v>
      </c>
      <c r="M2727" s="8">
        <v>29</v>
      </c>
      <c r="N2727" s="8">
        <v>371</v>
      </c>
      <c r="O2727" s="8">
        <v>391</v>
      </c>
    </row>
    <row r="2728" spans="3:15" x14ac:dyDescent="0.35">
      <c r="E2728" s="3" t="s">
        <v>12</v>
      </c>
      <c r="F2728" s="3" t="s">
        <v>10</v>
      </c>
      <c r="G2728" s="8">
        <v>0</v>
      </c>
      <c r="H2728" s="8">
        <v>0</v>
      </c>
      <c r="I2728" s="8">
        <v>0</v>
      </c>
      <c r="J2728" s="8">
        <v>3</v>
      </c>
      <c r="K2728" s="8">
        <v>42</v>
      </c>
      <c r="L2728" s="8">
        <v>46</v>
      </c>
      <c r="M2728" s="8">
        <v>3</v>
      </c>
      <c r="N2728" s="8">
        <v>42</v>
      </c>
      <c r="O2728" s="8">
        <v>46</v>
      </c>
    </row>
    <row r="2729" spans="3:15" x14ac:dyDescent="0.35">
      <c r="F2729" s="3" t="s">
        <v>11</v>
      </c>
      <c r="G2729" s="8">
        <v>0</v>
      </c>
      <c r="H2729" s="8">
        <v>0</v>
      </c>
      <c r="I2729" s="8">
        <v>0</v>
      </c>
      <c r="J2729" s="8">
        <v>4</v>
      </c>
      <c r="K2729" s="8">
        <v>161</v>
      </c>
      <c r="L2729" s="8">
        <v>165</v>
      </c>
      <c r="M2729" s="8">
        <v>4</v>
      </c>
      <c r="N2729" s="8">
        <v>161</v>
      </c>
      <c r="O2729" s="8">
        <v>165</v>
      </c>
    </row>
    <row r="2730" spans="3:15" x14ac:dyDescent="0.35">
      <c r="C2730" s="3" t="s">
        <v>3</v>
      </c>
      <c r="D2730" s="3" t="s">
        <v>8</v>
      </c>
      <c r="E2730" s="3" t="s">
        <v>9</v>
      </c>
      <c r="F2730" s="3" t="s">
        <v>10</v>
      </c>
      <c r="G2730" s="8">
        <v>2835</v>
      </c>
      <c r="H2730" s="8">
        <v>56</v>
      </c>
      <c r="I2730" s="8">
        <v>2890</v>
      </c>
      <c r="J2730" s="8">
        <v>2169</v>
      </c>
      <c r="K2730" s="8">
        <v>65</v>
      </c>
      <c r="L2730" s="8">
        <v>2244</v>
      </c>
      <c r="M2730" s="8">
        <v>5007</v>
      </c>
      <c r="N2730" s="8">
        <v>125</v>
      </c>
      <c r="O2730" s="8">
        <v>5135</v>
      </c>
    </row>
    <row r="2731" spans="3:15" x14ac:dyDescent="0.35">
      <c r="F2731" s="3" t="s">
        <v>11</v>
      </c>
      <c r="G2731" s="8">
        <v>220</v>
      </c>
      <c r="H2731" s="8">
        <v>265</v>
      </c>
      <c r="I2731" s="8">
        <v>485</v>
      </c>
      <c r="J2731" s="8">
        <v>137</v>
      </c>
      <c r="K2731" s="8">
        <v>229</v>
      </c>
      <c r="L2731" s="8">
        <v>364</v>
      </c>
      <c r="M2731" s="8">
        <v>355</v>
      </c>
      <c r="N2731" s="8">
        <v>496</v>
      </c>
      <c r="O2731" s="8">
        <v>848</v>
      </c>
    </row>
    <row r="2732" spans="3:15" x14ac:dyDescent="0.35">
      <c r="E2732" s="3" t="s">
        <v>12</v>
      </c>
      <c r="F2732" s="3" t="s">
        <v>10</v>
      </c>
      <c r="G2732" s="8">
        <v>703</v>
      </c>
      <c r="H2732" s="8">
        <v>93</v>
      </c>
      <c r="I2732" s="8">
        <v>792</v>
      </c>
      <c r="J2732" s="8">
        <v>722</v>
      </c>
      <c r="K2732" s="8">
        <v>45</v>
      </c>
      <c r="L2732" s="8">
        <v>768</v>
      </c>
      <c r="M2732" s="8">
        <v>1424</v>
      </c>
      <c r="N2732" s="8">
        <v>138</v>
      </c>
      <c r="O2732" s="8">
        <v>1562</v>
      </c>
    </row>
    <row r="2733" spans="3:15" x14ac:dyDescent="0.35">
      <c r="F2733" s="3" t="s">
        <v>11</v>
      </c>
      <c r="G2733" s="8">
        <v>165</v>
      </c>
      <c r="H2733" s="8">
        <v>467</v>
      </c>
      <c r="I2733" s="8">
        <v>628</v>
      </c>
      <c r="J2733" s="8">
        <v>65</v>
      </c>
      <c r="K2733" s="8">
        <v>180</v>
      </c>
      <c r="L2733" s="8">
        <v>247</v>
      </c>
      <c r="M2733" s="8">
        <v>233</v>
      </c>
      <c r="N2733" s="8">
        <v>642</v>
      </c>
      <c r="O2733" s="8">
        <v>879</v>
      </c>
    </row>
    <row r="2734" spans="3:15" x14ac:dyDescent="0.35">
      <c r="D2734" s="3" t="s">
        <v>13</v>
      </c>
      <c r="E2734" s="3" t="s">
        <v>9</v>
      </c>
      <c r="F2734" s="3" t="s">
        <v>10</v>
      </c>
      <c r="G2734" s="8">
        <v>1865</v>
      </c>
      <c r="H2734" s="8">
        <v>1162</v>
      </c>
      <c r="I2734" s="8">
        <v>3029</v>
      </c>
      <c r="J2734" s="8">
        <v>1670</v>
      </c>
      <c r="K2734" s="8">
        <v>1116</v>
      </c>
      <c r="L2734" s="8">
        <v>2785</v>
      </c>
      <c r="M2734" s="8">
        <v>3530</v>
      </c>
      <c r="N2734" s="8">
        <v>2281</v>
      </c>
      <c r="O2734" s="8">
        <v>5808</v>
      </c>
    </row>
    <row r="2735" spans="3:15" x14ac:dyDescent="0.35">
      <c r="F2735" s="3" t="s">
        <v>11</v>
      </c>
      <c r="G2735" s="8">
        <v>296</v>
      </c>
      <c r="H2735" s="8">
        <v>892</v>
      </c>
      <c r="I2735" s="8">
        <v>1193</v>
      </c>
      <c r="J2735" s="8">
        <v>215</v>
      </c>
      <c r="K2735" s="8">
        <v>819</v>
      </c>
      <c r="L2735" s="8">
        <v>1041</v>
      </c>
      <c r="M2735" s="8">
        <v>516</v>
      </c>
      <c r="N2735" s="8">
        <v>1714</v>
      </c>
      <c r="O2735" s="8">
        <v>2228</v>
      </c>
    </row>
    <row r="2736" spans="3:15" x14ac:dyDescent="0.35">
      <c r="E2736" s="3" t="s">
        <v>12</v>
      </c>
      <c r="F2736" s="3" t="s">
        <v>10</v>
      </c>
      <c r="G2736" s="8">
        <v>1199</v>
      </c>
      <c r="H2736" s="8">
        <v>2885</v>
      </c>
      <c r="I2736" s="8">
        <v>4082</v>
      </c>
      <c r="J2736" s="8">
        <v>1451</v>
      </c>
      <c r="K2736" s="8">
        <v>2452</v>
      </c>
      <c r="L2736" s="8">
        <v>3903</v>
      </c>
      <c r="M2736" s="8">
        <v>2656</v>
      </c>
      <c r="N2736" s="8">
        <v>5332</v>
      </c>
      <c r="O2736" s="8">
        <v>7985</v>
      </c>
    </row>
    <row r="2737" spans="2:35" x14ac:dyDescent="0.35">
      <c r="F2737" s="3" t="s">
        <v>11</v>
      </c>
      <c r="G2737" s="8">
        <v>461</v>
      </c>
      <c r="H2737" s="8">
        <v>3019</v>
      </c>
      <c r="I2737" s="8">
        <v>3481</v>
      </c>
      <c r="J2737" s="8">
        <v>350</v>
      </c>
      <c r="K2737" s="8">
        <v>2510</v>
      </c>
      <c r="L2737" s="8">
        <v>2866</v>
      </c>
      <c r="M2737" s="8">
        <v>816</v>
      </c>
      <c r="N2737" s="8">
        <v>5532</v>
      </c>
      <c r="O2737" s="8">
        <v>6344</v>
      </c>
    </row>
    <row r="2738" spans="2:35" x14ac:dyDescent="0.35">
      <c r="D2738" s="3" t="s">
        <v>3</v>
      </c>
      <c r="E2738" s="3" t="s">
        <v>9</v>
      </c>
      <c r="F2738" s="3" t="s">
        <v>10</v>
      </c>
      <c r="G2738" s="8">
        <v>4696</v>
      </c>
      <c r="H2738" s="8">
        <v>1222</v>
      </c>
      <c r="I2738" s="8">
        <v>5916</v>
      </c>
      <c r="J2738" s="8">
        <v>3839</v>
      </c>
      <c r="K2738" s="8">
        <v>1182</v>
      </c>
      <c r="L2738" s="8">
        <v>5018</v>
      </c>
      <c r="M2738" s="8">
        <v>8537</v>
      </c>
      <c r="N2738" s="8">
        <v>2405</v>
      </c>
      <c r="O2738" s="8">
        <v>10940</v>
      </c>
    </row>
    <row r="2739" spans="2:35" x14ac:dyDescent="0.35">
      <c r="F2739" s="3" t="s">
        <v>11</v>
      </c>
      <c r="G2739" s="8">
        <v>525</v>
      </c>
      <c r="H2739" s="8">
        <v>1160</v>
      </c>
      <c r="I2739" s="8">
        <v>1680</v>
      </c>
      <c r="J2739" s="8">
        <v>352</v>
      </c>
      <c r="K2739" s="8">
        <v>1050</v>
      </c>
      <c r="L2739" s="8">
        <v>1403</v>
      </c>
      <c r="M2739" s="8">
        <v>873</v>
      </c>
      <c r="N2739" s="8">
        <v>2206</v>
      </c>
      <c r="O2739" s="8">
        <v>3083</v>
      </c>
    </row>
    <row r="2740" spans="2:35" x14ac:dyDescent="0.35">
      <c r="E2740" s="3" t="s">
        <v>12</v>
      </c>
      <c r="F2740" s="3" t="s">
        <v>10</v>
      </c>
      <c r="G2740" s="8">
        <v>1899</v>
      </c>
      <c r="H2740" s="8">
        <v>2977</v>
      </c>
      <c r="I2740" s="8">
        <v>4876</v>
      </c>
      <c r="J2740" s="8">
        <v>2175</v>
      </c>
      <c r="K2740" s="8">
        <v>2492</v>
      </c>
      <c r="L2740" s="8">
        <v>4669</v>
      </c>
      <c r="M2740" s="8">
        <v>4078</v>
      </c>
      <c r="N2740" s="8">
        <v>5470</v>
      </c>
      <c r="O2740" s="8">
        <v>9545</v>
      </c>
    </row>
    <row r="2741" spans="2:35" x14ac:dyDescent="0.35">
      <c r="F2741" s="3" t="s">
        <v>11</v>
      </c>
      <c r="G2741" s="8">
        <v>625</v>
      </c>
      <c r="H2741" s="8">
        <v>3485</v>
      </c>
      <c r="I2741" s="8">
        <v>4112</v>
      </c>
      <c r="J2741" s="8">
        <v>420</v>
      </c>
      <c r="K2741" s="8">
        <v>2692</v>
      </c>
      <c r="L2741" s="8">
        <v>3110</v>
      </c>
      <c r="M2741" s="8">
        <v>1049</v>
      </c>
      <c r="N2741" s="8">
        <v>6175</v>
      </c>
      <c r="O2741" s="8">
        <v>7224</v>
      </c>
    </row>
    <row r="2742" spans="2:35" x14ac:dyDescent="0.35">
      <c r="B2742" s="3" t="s">
        <v>90</v>
      </c>
      <c r="C2742" s="3" t="s">
        <v>7</v>
      </c>
      <c r="D2742" s="3" t="s">
        <v>8</v>
      </c>
      <c r="E2742" s="3" t="s">
        <v>9</v>
      </c>
      <c r="F2742" s="3" t="s">
        <v>10</v>
      </c>
      <c r="G2742" s="8">
        <v>380</v>
      </c>
      <c r="H2742" s="8">
        <v>4</v>
      </c>
      <c r="I2742" s="8">
        <v>386</v>
      </c>
      <c r="J2742" s="8">
        <v>388</v>
      </c>
      <c r="K2742" s="8">
        <v>5</v>
      </c>
      <c r="L2742" s="8">
        <v>395</v>
      </c>
      <c r="M2742" s="8">
        <v>767</v>
      </c>
      <c r="N2742" s="8">
        <v>6</v>
      </c>
      <c r="O2742" s="8">
        <v>775</v>
      </c>
      <c r="P2742" s="5" t="str">
        <f>B2742</f>
        <v>Yarra (C)</v>
      </c>
      <c r="Q2742" s="13">
        <f>I2774/SUM(I2774:I2777)*100</f>
        <v>28.013626834381551</v>
      </c>
      <c r="R2742" s="13">
        <f>L2774/SUM(L2774:L2777)*100</f>
        <v>23.552806009721607</v>
      </c>
      <c r="S2742" s="13">
        <f>L2762/SUM(L2762:L2765)*100</f>
        <v>42.424242424242422</v>
      </c>
      <c r="T2742" s="13">
        <f>L2750/SUM(L2750:L2753)*100</f>
        <v>23.535960810509909</v>
      </c>
      <c r="U2742" s="13">
        <f>O2766/SUM(O2766:O2769)*100</f>
        <v>65.964616680707664</v>
      </c>
      <c r="V2742" s="13">
        <f>O2770/SUM(O2770:O2773)*100</f>
        <v>18.91173590711988</v>
      </c>
      <c r="W2742" s="13">
        <f>M2774/SUM(M2774:M2777)*100</f>
        <v>57.099697885196377</v>
      </c>
      <c r="X2742" s="13">
        <f>N2774/SUM(N2774:N2777)*100</f>
        <v>13.486131871782096</v>
      </c>
      <c r="Y2742" s="13">
        <f>O2774/SUM(O2774:O2777)*100</f>
        <v>25.60595152387809</v>
      </c>
      <c r="AA2742" s="13">
        <f>I2774</f>
        <v>1069</v>
      </c>
      <c r="AB2742" s="13">
        <f>L2774</f>
        <v>1066</v>
      </c>
      <c r="AC2742" s="13">
        <f>L2762</f>
        <v>14</v>
      </c>
      <c r="AD2742" s="13">
        <f>L2750</f>
        <v>1057</v>
      </c>
      <c r="AE2742" s="13">
        <f>O2766</f>
        <v>783</v>
      </c>
      <c r="AF2742" s="13">
        <f>O2770</f>
        <v>1352</v>
      </c>
      <c r="AG2742" s="13">
        <f>M2774</f>
        <v>1323</v>
      </c>
      <c r="AH2742" s="13">
        <f>N2774</f>
        <v>812</v>
      </c>
      <c r="AI2742" s="13">
        <f>O2774</f>
        <v>2134</v>
      </c>
    </row>
    <row r="2743" spans="2:35" x14ac:dyDescent="0.35">
      <c r="F2743" s="3" t="s">
        <v>11</v>
      </c>
      <c r="G2743" s="8">
        <v>13</v>
      </c>
      <c r="H2743" s="8">
        <v>33</v>
      </c>
      <c r="I2743" s="8">
        <v>52</v>
      </c>
      <c r="J2743" s="8">
        <v>10</v>
      </c>
      <c r="K2743" s="8">
        <v>17</v>
      </c>
      <c r="L2743" s="8">
        <v>27</v>
      </c>
      <c r="M2743" s="8">
        <v>26</v>
      </c>
      <c r="N2743" s="8">
        <v>50</v>
      </c>
      <c r="O2743" s="8">
        <v>73</v>
      </c>
    </row>
    <row r="2744" spans="2:35" x14ac:dyDescent="0.35">
      <c r="E2744" s="3" t="s">
        <v>12</v>
      </c>
      <c r="F2744" s="3" t="s">
        <v>10</v>
      </c>
      <c r="G2744" s="8">
        <v>98</v>
      </c>
      <c r="H2744" s="8">
        <v>16</v>
      </c>
      <c r="I2744" s="8">
        <v>111</v>
      </c>
      <c r="J2744" s="8">
        <v>139</v>
      </c>
      <c r="K2744" s="8">
        <v>17</v>
      </c>
      <c r="L2744" s="8">
        <v>153</v>
      </c>
      <c r="M2744" s="8">
        <v>239</v>
      </c>
      <c r="N2744" s="8">
        <v>27</v>
      </c>
      <c r="O2744" s="8">
        <v>266</v>
      </c>
    </row>
    <row r="2745" spans="2:35" x14ac:dyDescent="0.35">
      <c r="F2745" s="3" t="s">
        <v>11</v>
      </c>
      <c r="G2745" s="8">
        <v>3</v>
      </c>
      <c r="H2745" s="8">
        <v>32</v>
      </c>
      <c r="I2745" s="8">
        <v>35</v>
      </c>
      <c r="J2745" s="8">
        <v>7</v>
      </c>
      <c r="K2745" s="8">
        <v>16</v>
      </c>
      <c r="L2745" s="8">
        <v>26</v>
      </c>
      <c r="M2745" s="8">
        <v>11</v>
      </c>
      <c r="N2745" s="8">
        <v>54</v>
      </c>
      <c r="O2745" s="8">
        <v>58</v>
      </c>
    </row>
    <row r="2746" spans="2:35" x14ac:dyDescent="0.35">
      <c r="D2746" s="3" t="s">
        <v>13</v>
      </c>
      <c r="E2746" s="3" t="s">
        <v>9</v>
      </c>
      <c r="F2746" s="3" t="s">
        <v>10</v>
      </c>
      <c r="G2746" s="8">
        <v>285</v>
      </c>
      <c r="H2746" s="8">
        <v>399</v>
      </c>
      <c r="I2746" s="8">
        <v>685</v>
      </c>
      <c r="J2746" s="8">
        <v>268</v>
      </c>
      <c r="K2746" s="8">
        <v>403</v>
      </c>
      <c r="L2746" s="8">
        <v>664</v>
      </c>
      <c r="M2746" s="8">
        <v>549</v>
      </c>
      <c r="N2746" s="8">
        <v>794</v>
      </c>
      <c r="O2746" s="8">
        <v>1349</v>
      </c>
    </row>
    <row r="2747" spans="2:35" x14ac:dyDescent="0.35">
      <c r="F2747" s="3" t="s">
        <v>11</v>
      </c>
      <c r="G2747" s="8">
        <v>27</v>
      </c>
      <c r="H2747" s="8">
        <v>154</v>
      </c>
      <c r="I2747" s="8">
        <v>176</v>
      </c>
      <c r="J2747" s="8">
        <v>25</v>
      </c>
      <c r="K2747" s="8">
        <v>124</v>
      </c>
      <c r="L2747" s="8">
        <v>150</v>
      </c>
      <c r="M2747" s="8">
        <v>46</v>
      </c>
      <c r="N2747" s="8">
        <v>283</v>
      </c>
      <c r="O2747" s="8">
        <v>328</v>
      </c>
    </row>
    <row r="2748" spans="2:35" x14ac:dyDescent="0.35">
      <c r="E2748" s="3" t="s">
        <v>12</v>
      </c>
      <c r="F2748" s="3" t="s">
        <v>10</v>
      </c>
      <c r="G2748" s="8">
        <v>199</v>
      </c>
      <c r="H2748" s="8">
        <v>977</v>
      </c>
      <c r="I2748" s="8">
        <v>1175</v>
      </c>
      <c r="J2748" s="8">
        <v>350</v>
      </c>
      <c r="K2748" s="8">
        <v>1366</v>
      </c>
      <c r="L2748" s="8">
        <v>1720</v>
      </c>
      <c r="M2748" s="8">
        <v>549</v>
      </c>
      <c r="N2748" s="8">
        <v>2348</v>
      </c>
      <c r="O2748" s="8">
        <v>2893</v>
      </c>
    </row>
    <row r="2749" spans="2:35" x14ac:dyDescent="0.35">
      <c r="F2749" s="3" t="s">
        <v>11</v>
      </c>
      <c r="G2749" s="8">
        <v>76</v>
      </c>
      <c r="H2749" s="8">
        <v>1121</v>
      </c>
      <c r="I2749" s="8">
        <v>1195</v>
      </c>
      <c r="J2749" s="8">
        <v>52</v>
      </c>
      <c r="K2749" s="8">
        <v>1308</v>
      </c>
      <c r="L2749" s="8">
        <v>1363</v>
      </c>
      <c r="M2749" s="8">
        <v>124</v>
      </c>
      <c r="N2749" s="8">
        <v>2431</v>
      </c>
      <c r="O2749" s="8">
        <v>2557</v>
      </c>
    </row>
    <row r="2750" spans="2:35" x14ac:dyDescent="0.35">
      <c r="D2750" s="3" t="s">
        <v>3</v>
      </c>
      <c r="E2750" s="3" t="s">
        <v>9</v>
      </c>
      <c r="F2750" s="3" t="s">
        <v>10</v>
      </c>
      <c r="G2750" s="8">
        <v>669</v>
      </c>
      <c r="H2750" s="8">
        <v>401</v>
      </c>
      <c r="I2750" s="8">
        <v>1069</v>
      </c>
      <c r="J2750" s="8">
        <v>650</v>
      </c>
      <c r="K2750" s="8">
        <v>405</v>
      </c>
      <c r="L2750" s="8">
        <v>1057</v>
      </c>
      <c r="M2750" s="8">
        <v>1320</v>
      </c>
      <c r="N2750" s="8">
        <v>806</v>
      </c>
      <c r="O2750" s="8">
        <v>2125</v>
      </c>
    </row>
    <row r="2751" spans="2:35" x14ac:dyDescent="0.35">
      <c r="F2751" s="3" t="s">
        <v>11</v>
      </c>
      <c r="G2751" s="8">
        <v>37</v>
      </c>
      <c r="H2751" s="8">
        <v>190</v>
      </c>
      <c r="I2751" s="8">
        <v>226</v>
      </c>
      <c r="J2751" s="8">
        <v>34</v>
      </c>
      <c r="K2751" s="8">
        <v>143</v>
      </c>
      <c r="L2751" s="8">
        <v>179</v>
      </c>
      <c r="M2751" s="8">
        <v>66</v>
      </c>
      <c r="N2751" s="8">
        <v>335</v>
      </c>
      <c r="O2751" s="8">
        <v>406</v>
      </c>
    </row>
    <row r="2752" spans="2:35" x14ac:dyDescent="0.35">
      <c r="E2752" s="3" t="s">
        <v>12</v>
      </c>
      <c r="F2752" s="3" t="s">
        <v>10</v>
      </c>
      <c r="G2752" s="8">
        <v>296</v>
      </c>
      <c r="H2752" s="8">
        <v>991</v>
      </c>
      <c r="I2752" s="8">
        <v>1289</v>
      </c>
      <c r="J2752" s="8">
        <v>491</v>
      </c>
      <c r="K2752" s="8">
        <v>1382</v>
      </c>
      <c r="L2752" s="8">
        <v>1871</v>
      </c>
      <c r="M2752" s="8">
        <v>789</v>
      </c>
      <c r="N2752" s="8">
        <v>2373</v>
      </c>
      <c r="O2752" s="8">
        <v>3163</v>
      </c>
    </row>
    <row r="2753" spans="3:15" x14ac:dyDescent="0.35">
      <c r="F2753" s="3" t="s">
        <v>11</v>
      </c>
      <c r="G2753" s="8">
        <v>77</v>
      </c>
      <c r="H2753" s="8">
        <v>1156</v>
      </c>
      <c r="I2753" s="8">
        <v>1232</v>
      </c>
      <c r="J2753" s="8">
        <v>56</v>
      </c>
      <c r="K2753" s="8">
        <v>1326</v>
      </c>
      <c r="L2753" s="8">
        <v>1384</v>
      </c>
      <c r="M2753" s="8">
        <v>136</v>
      </c>
      <c r="N2753" s="8">
        <v>2481</v>
      </c>
      <c r="O2753" s="8">
        <v>2618</v>
      </c>
    </row>
    <row r="2754" spans="3:15" x14ac:dyDescent="0.35">
      <c r="C2754" s="3" t="s">
        <v>14</v>
      </c>
      <c r="D2754" s="3" t="s">
        <v>8</v>
      </c>
      <c r="E2754" s="3" t="s">
        <v>9</v>
      </c>
      <c r="F2754" s="3" t="s">
        <v>10</v>
      </c>
      <c r="G2754" s="8">
        <v>0</v>
      </c>
      <c r="H2754" s="8">
        <v>0</v>
      </c>
      <c r="I2754" s="8">
        <v>0</v>
      </c>
      <c r="J2754" s="8">
        <v>0</v>
      </c>
      <c r="K2754" s="8">
        <v>3</v>
      </c>
      <c r="L2754" s="8">
        <v>3</v>
      </c>
      <c r="M2754" s="8">
        <v>0</v>
      </c>
      <c r="N2754" s="8">
        <v>3</v>
      </c>
      <c r="O2754" s="8">
        <v>3</v>
      </c>
    </row>
    <row r="2755" spans="3:15" x14ac:dyDescent="0.35">
      <c r="F2755" s="3" t="s">
        <v>11</v>
      </c>
      <c r="G2755" s="8">
        <v>0</v>
      </c>
      <c r="H2755" s="8">
        <v>0</v>
      </c>
      <c r="I2755" s="8">
        <v>0</v>
      </c>
      <c r="J2755" s="8">
        <v>0</v>
      </c>
      <c r="K2755" s="8">
        <v>3</v>
      </c>
      <c r="L2755" s="8">
        <v>3</v>
      </c>
      <c r="M2755" s="8">
        <v>0</v>
      </c>
      <c r="N2755" s="8">
        <v>3</v>
      </c>
      <c r="O2755" s="8">
        <v>3</v>
      </c>
    </row>
    <row r="2756" spans="3:15" x14ac:dyDescent="0.35">
      <c r="E2756" s="3" t="s">
        <v>12</v>
      </c>
      <c r="F2756" s="3" t="s">
        <v>10</v>
      </c>
      <c r="G2756" s="8">
        <v>0</v>
      </c>
      <c r="H2756" s="8">
        <v>0</v>
      </c>
      <c r="I2756" s="8">
        <v>0</v>
      </c>
      <c r="J2756" s="8">
        <v>0</v>
      </c>
      <c r="K2756" s="8">
        <v>0</v>
      </c>
      <c r="L2756" s="8">
        <v>0</v>
      </c>
      <c r="M2756" s="8">
        <v>0</v>
      </c>
      <c r="N2756" s="8">
        <v>0</v>
      </c>
      <c r="O2756" s="8">
        <v>0</v>
      </c>
    </row>
    <row r="2757" spans="3:15" x14ac:dyDescent="0.35">
      <c r="F2757" s="3" t="s">
        <v>11</v>
      </c>
      <c r="G2757" s="8">
        <v>0</v>
      </c>
      <c r="H2757" s="8">
        <v>0</v>
      </c>
      <c r="I2757" s="8">
        <v>0</v>
      </c>
      <c r="J2757" s="8">
        <v>0</v>
      </c>
      <c r="K2757" s="8">
        <v>0</v>
      </c>
      <c r="L2757" s="8">
        <v>0</v>
      </c>
      <c r="M2757" s="8">
        <v>0</v>
      </c>
      <c r="N2757" s="8">
        <v>0</v>
      </c>
      <c r="O2757" s="8">
        <v>0</v>
      </c>
    </row>
    <row r="2758" spans="3:15" x14ac:dyDescent="0.35">
      <c r="D2758" s="3" t="s">
        <v>13</v>
      </c>
      <c r="E2758" s="3" t="s">
        <v>9</v>
      </c>
      <c r="F2758" s="3" t="s">
        <v>10</v>
      </c>
      <c r="G2758" s="8">
        <v>0</v>
      </c>
      <c r="H2758" s="8">
        <v>0</v>
      </c>
      <c r="I2758" s="8">
        <v>0</v>
      </c>
      <c r="J2758" s="8">
        <v>0</v>
      </c>
      <c r="K2758" s="8">
        <v>3</v>
      </c>
      <c r="L2758" s="8">
        <v>8</v>
      </c>
      <c r="M2758" s="8">
        <v>0</v>
      </c>
      <c r="N2758" s="8">
        <v>3</v>
      </c>
      <c r="O2758" s="8">
        <v>8</v>
      </c>
    </row>
    <row r="2759" spans="3:15" x14ac:dyDescent="0.35">
      <c r="F2759" s="3" t="s">
        <v>11</v>
      </c>
      <c r="G2759" s="8">
        <v>0</v>
      </c>
      <c r="H2759" s="8">
        <v>0</v>
      </c>
      <c r="I2759" s="8">
        <v>0</v>
      </c>
      <c r="J2759" s="8">
        <v>0</v>
      </c>
      <c r="K2759" s="8">
        <v>11</v>
      </c>
      <c r="L2759" s="8">
        <v>11</v>
      </c>
      <c r="M2759" s="8">
        <v>0</v>
      </c>
      <c r="N2759" s="8">
        <v>11</v>
      </c>
      <c r="O2759" s="8">
        <v>11</v>
      </c>
    </row>
    <row r="2760" spans="3:15" x14ac:dyDescent="0.35">
      <c r="E2760" s="3" t="s">
        <v>12</v>
      </c>
      <c r="F2760" s="3" t="s">
        <v>10</v>
      </c>
      <c r="G2760" s="8">
        <v>0</v>
      </c>
      <c r="H2760" s="8">
        <v>0</v>
      </c>
      <c r="I2760" s="8">
        <v>0</v>
      </c>
      <c r="J2760" s="8">
        <v>0</v>
      </c>
      <c r="K2760" s="8">
        <v>4</v>
      </c>
      <c r="L2760" s="8">
        <v>4</v>
      </c>
      <c r="M2760" s="8">
        <v>0</v>
      </c>
      <c r="N2760" s="8">
        <v>4</v>
      </c>
      <c r="O2760" s="8">
        <v>4</v>
      </c>
    </row>
    <row r="2761" spans="3:15" x14ac:dyDescent="0.35">
      <c r="F2761" s="3" t="s">
        <v>11</v>
      </c>
      <c r="G2761" s="8">
        <v>0</v>
      </c>
      <c r="H2761" s="8">
        <v>0</v>
      </c>
      <c r="I2761" s="8">
        <v>0</v>
      </c>
      <c r="J2761" s="8">
        <v>0</v>
      </c>
      <c r="K2761" s="8">
        <v>0</v>
      </c>
      <c r="L2761" s="8">
        <v>0</v>
      </c>
      <c r="M2761" s="8">
        <v>0</v>
      </c>
      <c r="N2761" s="8">
        <v>0</v>
      </c>
      <c r="O2761" s="8">
        <v>0</v>
      </c>
    </row>
    <row r="2762" spans="3:15" x14ac:dyDescent="0.35">
      <c r="D2762" s="3" t="s">
        <v>3</v>
      </c>
      <c r="E2762" s="3" t="s">
        <v>9</v>
      </c>
      <c r="F2762" s="3" t="s">
        <v>10</v>
      </c>
      <c r="G2762" s="8">
        <v>0</v>
      </c>
      <c r="H2762" s="8">
        <v>0</v>
      </c>
      <c r="I2762" s="8">
        <v>0</v>
      </c>
      <c r="J2762" s="8">
        <v>3</v>
      </c>
      <c r="K2762" s="8">
        <v>8</v>
      </c>
      <c r="L2762" s="8">
        <v>14</v>
      </c>
      <c r="M2762" s="8">
        <v>3</v>
      </c>
      <c r="N2762" s="8">
        <v>8</v>
      </c>
      <c r="O2762" s="8">
        <v>14</v>
      </c>
    </row>
    <row r="2763" spans="3:15" x14ac:dyDescent="0.35">
      <c r="F2763" s="3" t="s">
        <v>11</v>
      </c>
      <c r="G2763" s="8">
        <v>0</v>
      </c>
      <c r="H2763" s="8">
        <v>0</v>
      </c>
      <c r="I2763" s="8">
        <v>0</v>
      </c>
      <c r="J2763" s="8">
        <v>0</v>
      </c>
      <c r="K2763" s="8">
        <v>15</v>
      </c>
      <c r="L2763" s="8">
        <v>15</v>
      </c>
      <c r="M2763" s="8">
        <v>0</v>
      </c>
      <c r="N2763" s="8">
        <v>15</v>
      </c>
      <c r="O2763" s="8">
        <v>15</v>
      </c>
    </row>
    <row r="2764" spans="3:15" x14ac:dyDescent="0.35">
      <c r="E2764" s="3" t="s">
        <v>12</v>
      </c>
      <c r="F2764" s="3" t="s">
        <v>10</v>
      </c>
      <c r="G2764" s="8">
        <v>0</v>
      </c>
      <c r="H2764" s="8">
        <v>0</v>
      </c>
      <c r="I2764" s="8">
        <v>0</v>
      </c>
      <c r="J2764" s="8">
        <v>0</v>
      </c>
      <c r="K2764" s="8">
        <v>4</v>
      </c>
      <c r="L2764" s="8">
        <v>4</v>
      </c>
      <c r="M2764" s="8">
        <v>0</v>
      </c>
      <c r="N2764" s="8">
        <v>4</v>
      </c>
      <c r="O2764" s="8">
        <v>4</v>
      </c>
    </row>
    <row r="2765" spans="3:15" x14ac:dyDescent="0.35">
      <c r="F2765" s="3" t="s">
        <v>11</v>
      </c>
      <c r="G2765" s="8">
        <v>0</v>
      </c>
      <c r="H2765" s="8">
        <v>0</v>
      </c>
      <c r="I2765" s="8">
        <v>0</v>
      </c>
      <c r="J2765" s="8">
        <v>0</v>
      </c>
      <c r="K2765" s="8">
        <v>0</v>
      </c>
      <c r="L2765" s="8">
        <v>0</v>
      </c>
      <c r="M2765" s="8">
        <v>0</v>
      </c>
      <c r="N2765" s="8">
        <v>0</v>
      </c>
      <c r="O2765" s="8">
        <v>0</v>
      </c>
    </row>
    <row r="2766" spans="3:15" x14ac:dyDescent="0.35">
      <c r="C2766" s="3" t="s">
        <v>3</v>
      </c>
      <c r="D2766" s="3" t="s">
        <v>8</v>
      </c>
      <c r="E2766" s="3" t="s">
        <v>9</v>
      </c>
      <c r="F2766" s="3" t="s">
        <v>10</v>
      </c>
      <c r="G2766" s="8">
        <v>380</v>
      </c>
      <c r="H2766" s="8">
        <v>4</v>
      </c>
      <c r="I2766" s="8">
        <v>386</v>
      </c>
      <c r="J2766" s="8">
        <v>388</v>
      </c>
      <c r="K2766" s="8">
        <v>12</v>
      </c>
      <c r="L2766" s="8">
        <v>397</v>
      </c>
      <c r="M2766" s="8">
        <v>768</v>
      </c>
      <c r="N2766" s="8">
        <v>13</v>
      </c>
      <c r="O2766" s="8">
        <v>783</v>
      </c>
    </row>
    <row r="2767" spans="3:15" x14ac:dyDescent="0.35">
      <c r="F2767" s="3" t="s">
        <v>11</v>
      </c>
      <c r="G2767" s="8">
        <v>13</v>
      </c>
      <c r="H2767" s="8">
        <v>33</v>
      </c>
      <c r="I2767" s="8">
        <v>52</v>
      </c>
      <c r="J2767" s="8">
        <v>8</v>
      </c>
      <c r="K2767" s="8">
        <v>23</v>
      </c>
      <c r="L2767" s="8">
        <v>29</v>
      </c>
      <c r="M2767" s="8">
        <v>19</v>
      </c>
      <c r="N2767" s="8">
        <v>52</v>
      </c>
      <c r="O2767" s="8">
        <v>80</v>
      </c>
    </row>
    <row r="2768" spans="3:15" x14ac:dyDescent="0.35">
      <c r="E2768" s="3" t="s">
        <v>12</v>
      </c>
      <c r="F2768" s="3" t="s">
        <v>10</v>
      </c>
      <c r="G2768" s="8">
        <v>98</v>
      </c>
      <c r="H2768" s="8">
        <v>16</v>
      </c>
      <c r="I2768" s="8">
        <v>111</v>
      </c>
      <c r="J2768" s="8">
        <v>139</v>
      </c>
      <c r="K2768" s="8">
        <v>17</v>
      </c>
      <c r="L2768" s="8">
        <v>153</v>
      </c>
      <c r="M2768" s="8">
        <v>239</v>
      </c>
      <c r="N2768" s="8">
        <v>27</v>
      </c>
      <c r="O2768" s="8">
        <v>266</v>
      </c>
    </row>
    <row r="2769" spans="2:35" x14ac:dyDescent="0.35">
      <c r="F2769" s="3" t="s">
        <v>11</v>
      </c>
      <c r="G2769" s="8">
        <v>3</v>
      </c>
      <c r="H2769" s="8">
        <v>32</v>
      </c>
      <c r="I2769" s="8">
        <v>35</v>
      </c>
      <c r="J2769" s="8">
        <v>7</v>
      </c>
      <c r="K2769" s="8">
        <v>16</v>
      </c>
      <c r="L2769" s="8">
        <v>26</v>
      </c>
      <c r="M2769" s="8">
        <v>11</v>
      </c>
      <c r="N2769" s="8">
        <v>54</v>
      </c>
      <c r="O2769" s="8">
        <v>58</v>
      </c>
    </row>
    <row r="2770" spans="2:35" x14ac:dyDescent="0.35">
      <c r="D2770" s="3" t="s">
        <v>13</v>
      </c>
      <c r="E2770" s="3" t="s">
        <v>9</v>
      </c>
      <c r="F2770" s="3" t="s">
        <v>10</v>
      </c>
      <c r="G2770" s="8">
        <v>285</v>
      </c>
      <c r="H2770" s="8">
        <v>399</v>
      </c>
      <c r="I2770" s="8">
        <v>685</v>
      </c>
      <c r="J2770" s="8">
        <v>268</v>
      </c>
      <c r="K2770" s="8">
        <v>401</v>
      </c>
      <c r="L2770" s="8">
        <v>672</v>
      </c>
      <c r="M2770" s="8">
        <v>557</v>
      </c>
      <c r="N2770" s="8">
        <v>799</v>
      </c>
      <c r="O2770" s="8">
        <v>1352</v>
      </c>
    </row>
    <row r="2771" spans="2:35" x14ac:dyDescent="0.35">
      <c r="F2771" s="3" t="s">
        <v>11</v>
      </c>
      <c r="G2771" s="8">
        <v>27</v>
      </c>
      <c r="H2771" s="8">
        <v>154</v>
      </c>
      <c r="I2771" s="8">
        <v>176</v>
      </c>
      <c r="J2771" s="8">
        <v>25</v>
      </c>
      <c r="K2771" s="8">
        <v>138</v>
      </c>
      <c r="L2771" s="8">
        <v>161</v>
      </c>
      <c r="M2771" s="8">
        <v>46</v>
      </c>
      <c r="N2771" s="8">
        <v>293</v>
      </c>
      <c r="O2771" s="8">
        <v>337</v>
      </c>
    </row>
    <row r="2772" spans="2:35" x14ac:dyDescent="0.35">
      <c r="E2772" s="3" t="s">
        <v>12</v>
      </c>
      <c r="F2772" s="3" t="s">
        <v>10</v>
      </c>
      <c r="G2772" s="8">
        <v>199</v>
      </c>
      <c r="H2772" s="8">
        <v>977</v>
      </c>
      <c r="I2772" s="8">
        <v>1175</v>
      </c>
      <c r="J2772" s="8">
        <v>350</v>
      </c>
      <c r="K2772" s="8">
        <v>1371</v>
      </c>
      <c r="L2772" s="8">
        <v>1725</v>
      </c>
      <c r="M2772" s="8">
        <v>549</v>
      </c>
      <c r="N2772" s="8">
        <v>2351</v>
      </c>
      <c r="O2772" s="8">
        <v>2899</v>
      </c>
    </row>
    <row r="2773" spans="2:35" x14ac:dyDescent="0.35">
      <c r="F2773" s="3" t="s">
        <v>11</v>
      </c>
      <c r="G2773" s="8">
        <v>76</v>
      </c>
      <c r="H2773" s="8">
        <v>1121</v>
      </c>
      <c r="I2773" s="8">
        <v>1195</v>
      </c>
      <c r="J2773" s="8">
        <v>52</v>
      </c>
      <c r="K2773" s="8">
        <v>1317</v>
      </c>
      <c r="L2773" s="8">
        <v>1366</v>
      </c>
      <c r="M2773" s="8">
        <v>124</v>
      </c>
      <c r="N2773" s="8">
        <v>2431</v>
      </c>
      <c r="O2773" s="8">
        <v>2561</v>
      </c>
    </row>
    <row r="2774" spans="2:35" x14ac:dyDescent="0.35">
      <c r="D2774" s="3" t="s">
        <v>3</v>
      </c>
      <c r="E2774" s="3" t="s">
        <v>9</v>
      </c>
      <c r="F2774" s="3" t="s">
        <v>10</v>
      </c>
      <c r="G2774" s="8">
        <v>669</v>
      </c>
      <c r="H2774" s="8">
        <v>401</v>
      </c>
      <c r="I2774" s="8">
        <v>1069</v>
      </c>
      <c r="J2774" s="8">
        <v>655</v>
      </c>
      <c r="K2774" s="8">
        <v>415</v>
      </c>
      <c r="L2774" s="8">
        <v>1066</v>
      </c>
      <c r="M2774" s="8">
        <v>1323</v>
      </c>
      <c r="N2774" s="8">
        <v>812</v>
      </c>
      <c r="O2774" s="8">
        <v>2134</v>
      </c>
    </row>
    <row r="2775" spans="2:35" x14ac:dyDescent="0.35">
      <c r="F2775" s="3" t="s">
        <v>11</v>
      </c>
      <c r="G2775" s="8">
        <v>37</v>
      </c>
      <c r="H2775" s="8">
        <v>190</v>
      </c>
      <c r="I2775" s="8">
        <v>226</v>
      </c>
      <c r="J2775" s="8">
        <v>33</v>
      </c>
      <c r="K2775" s="8">
        <v>160</v>
      </c>
      <c r="L2775" s="8">
        <v>196</v>
      </c>
      <c r="M2775" s="8">
        <v>69</v>
      </c>
      <c r="N2775" s="8">
        <v>347</v>
      </c>
      <c r="O2775" s="8">
        <v>418</v>
      </c>
    </row>
    <row r="2776" spans="2:35" x14ac:dyDescent="0.35">
      <c r="E2776" s="3" t="s">
        <v>12</v>
      </c>
      <c r="F2776" s="3" t="s">
        <v>10</v>
      </c>
      <c r="G2776" s="8">
        <v>296</v>
      </c>
      <c r="H2776" s="8">
        <v>991</v>
      </c>
      <c r="I2776" s="8">
        <v>1289</v>
      </c>
      <c r="J2776" s="8">
        <v>491</v>
      </c>
      <c r="K2776" s="8">
        <v>1384</v>
      </c>
      <c r="L2776" s="8">
        <v>1878</v>
      </c>
      <c r="M2776" s="8">
        <v>789</v>
      </c>
      <c r="N2776" s="8">
        <v>2377</v>
      </c>
      <c r="O2776" s="8">
        <v>3166</v>
      </c>
    </row>
    <row r="2777" spans="2:35" x14ac:dyDescent="0.35">
      <c r="F2777" s="3" t="s">
        <v>11</v>
      </c>
      <c r="G2777" s="8">
        <v>77</v>
      </c>
      <c r="H2777" s="8">
        <v>1156</v>
      </c>
      <c r="I2777" s="8">
        <v>1232</v>
      </c>
      <c r="J2777" s="8">
        <v>56</v>
      </c>
      <c r="K2777" s="8">
        <v>1329</v>
      </c>
      <c r="L2777" s="8">
        <v>1386</v>
      </c>
      <c r="M2777" s="8">
        <v>136</v>
      </c>
      <c r="N2777" s="8">
        <v>2485</v>
      </c>
      <c r="O2777" s="8">
        <v>2616</v>
      </c>
    </row>
    <row r="2778" spans="2:35" x14ac:dyDescent="0.35">
      <c r="B2778" s="3" t="s">
        <v>91</v>
      </c>
      <c r="C2778" s="3" t="s">
        <v>7</v>
      </c>
      <c r="D2778" s="3" t="s">
        <v>8</v>
      </c>
      <c r="E2778" s="3" t="s">
        <v>9</v>
      </c>
      <c r="F2778" s="3" t="s">
        <v>10</v>
      </c>
      <c r="G2778" s="8">
        <v>1626</v>
      </c>
      <c r="H2778" s="8">
        <v>25</v>
      </c>
      <c r="I2778" s="8">
        <v>1653</v>
      </c>
      <c r="J2778" s="8">
        <v>1214</v>
      </c>
      <c r="K2778" s="8">
        <v>20</v>
      </c>
      <c r="L2778" s="8">
        <v>1238</v>
      </c>
      <c r="M2778" s="8">
        <v>2840</v>
      </c>
      <c r="N2778" s="8">
        <v>47</v>
      </c>
      <c r="O2778" s="8">
        <v>2885</v>
      </c>
      <c r="P2778" s="5" t="str">
        <f>B2778</f>
        <v>Yarra Ranges (S)</v>
      </c>
      <c r="Q2778" s="13">
        <f>I2810/SUM(I2810:I2813)*100</f>
        <v>28.205699020480857</v>
      </c>
      <c r="R2778" s="13">
        <f>L2810/SUM(L2810:L2813)*100</f>
        <v>25.630875804057396</v>
      </c>
      <c r="S2778" s="13">
        <f>L2798/SUM(L2798:L2801)*100</f>
        <v>11.386138613861387</v>
      </c>
      <c r="T2778" s="13">
        <f>L2786/SUM(L2786:L2789)*100</f>
        <v>26.02357713271644</v>
      </c>
      <c r="U2778" s="13">
        <f>O2802/SUM(O2802:O2805)*100</f>
        <v>51.103655306374719</v>
      </c>
      <c r="V2778" s="13">
        <f>O2806/SUM(O2806:O2809)*100</f>
        <v>15.042075736325385</v>
      </c>
      <c r="W2778" s="13">
        <f>M2810/SUM(M2810:M2813)*100</f>
        <v>45.187105500450855</v>
      </c>
      <c r="X2778" s="13">
        <f>N2810/SUM(N2810:N2813)*100</f>
        <v>7.3161809535422506</v>
      </c>
      <c r="Y2778" s="13">
        <f>O2810/SUM(O2810:O2813)*100</f>
        <v>27.028926103759222</v>
      </c>
      <c r="AA2778" s="13">
        <f>I2810</f>
        <v>2534</v>
      </c>
      <c r="AB2778" s="13">
        <f>L2810</f>
        <v>2072</v>
      </c>
      <c r="AC2778" s="13">
        <f>L2798</f>
        <v>23</v>
      </c>
      <c r="AD2778" s="13">
        <f>L2786</f>
        <v>2053</v>
      </c>
      <c r="AE2778" s="13">
        <f>O2802</f>
        <v>2894</v>
      </c>
      <c r="AF2778" s="13">
        <f>O2806</f>
        <v>1716</v>
      </c>
      <c r="AG2778" s="13">
        <f>M2810</f>
        <v>4009</v>
      </c>
      <c r="AH2778" s="13">
        <f>N2810</f>
        <v>600</v>
      </c>
      <c r="AI2778" s="13">
        <f>O2810</f>
        <v>4616</v>
      </c>
    </row>
    <row r="2779" spans="2:35" x14ac:dyDescent="0.35">
      <c r="F2779" s="3" t="s">
        <v>11</v>
      </c>
      <c r="G2779" s="8">
        <v>94</v>
      </c>
      <c r="H2779" s="8">
        <v>136</v>
      </c>
      <c r="I2779" s="8">
        <v>229</v>
      </c>
      <c r="J2779" s="8">
        <v>67</v>
      </c>
      <c r="K2779" s="8">
        <v>60</v>
      </c>
      <c r="L2779" s="8">
        <v>132</v>
      </c>
      <c r="M2779" s="8">
        <v>156</v>
      </c>
      <c r="N2779" s="8">
        <v>198</v>
      </c>
      <c r="O2779" s="8">
        <v>356</v>
      </c>
    </row>
    <row r="2780" spans="2:35" x14ac:dyDescent="0.35">
      <c r="E2780" s="3" t="s">
        <v>12</v>
      </c>
      <c r="F2780" s="3" t="s">
        <v>10</v>
      </c>
      <c r="G2780" s="8">
        <v>740</v>
      </c>
      <c r="H2780" s="8">
        <v>61</v>
      </c>
      <c r="I2780" s="8">
        <v>805</v>
      </c>
      <c r="J2780" s="8">
        <v>739</v>
      </c>
      <c r="K2780" s="8">
        <v>20</v>
      </c>
      <c r="L2780" s="8">
        <v>769</v>
      </c>
      <c r="M2780" s="8">
        <v>1485</v>
      </c>
      <c r="N2780" s="8">
        <v>87</v>
      </c>
      <c r="O2780" s="8">
        <v>1571</v>
      </c>
    </row>
    <row r="2781" spans="2:35" x14ac:dyDescent="0.35">
      <c r="F2781" s="3" t="s">
        <v>11</v>
      </c>
      <c r="G2781" s="8">
        <v>203</v>
      </c>
      <c r="H2781" s="8">
        <v>390</v>
      </c>
      <c r="I2781" s="8">
        <v>592</v>
      </c>
      <c r="J2781" s="8">
        <v>64</v>
      </c>
      <c r="K2781" s="8">
        <v>130</v>
      </c>
      <c r="L2781" s="8">
        <v>195</v>
      </c>
      <c r="M2781" s="8">
        <v>270</v>
      </c>
      <c r="N2781" s="8">
        <v>515</v>
      </c>
      <c r="O2781" s="8">
        <v>790</v>
      </c>
    </row>
    <row r="2782" spans="2:35" x14ac:dyDescent="0.35">
      <c r="D2782" s="3" t="s">
        <v>13</v>
      </c>
      <c r="E2782" s="3" t="s">
        <v>9</v>
      </c>
      <c r="F2782" s="3" t="s">
        <v>10</v>
      </c>
      <c r="G2782" s="8">
        <v>610</v>
      </c>
      <c r="H2782" s="8">
        <v>274</v>
      </c>
      <c r="I2782" s="8">
        <v>886</v>
      </c>
      <c r="J2782" s="8">
        <v>559</v>
      </c>
      <c r="K2782" s="8">
        <v>261</v>
      </c>
      <c r="L2782" s="8">
        <v>818</v>
      </c>
      <c r="M2782" s="8">
        <v>1165</v>
      </c>
      <c r="N2782" s="8">
        <v>536</v>
      </c>
      <c r="O2782" s="8">
        <v>1703</v>
      </c>
    </row>
    <row r="2783" spans="2:35" x14ac:dyDescent="0.35">
      <c r="F2783" s="3" t="s">
        <v>11</v>
      </c>
      <c r="G2783" s="8">
        <v>145</v>
      </c>
      <c r="H2783" s="8">
        <v>360</v>
      </c>
      <c r="I2783" s="8">
        <v>506</v>
      </c>
      <c r="J2783" s="8">
        <v>85</v>
      </c>
      <c r="K2783" s="8">
        <v>238</v>
      </c>
      <c r="L2783" s="8">
        <v>329</v>
      </c>
      <c r="M2783" s="8">
        <v>237</v>
      </c>
      <c r="N2783" s="8">
        <v>599</v>
      </c>
      <c r="O2783" s="8">
        <v>837</v>
      </c>
    </row>
    <row r="2784" spans="2:35" x14ac:dyDescent="0.35">
      <c r="E2784" s="3" t="s">
        <v>12</v>
      </c>
      <c r="F2784" s="3" t="s">
        <v>10</v>
      </c>
      <c r="G2784" s="8">
        <v>873</v>
      </c>
      <c r="H2784" s="8">
        <v>1109</v>
      </c>
      <c r="I2784" s="8">
        <v>1980</v>
      </c>
      <c r="J2784" s="8">
        <v>1027</v>
      </c>
      <c r="K2784" s="8">
        <v>1317</v>
      </c>
      <c r="L2784" s="8">
        <v>2344</v>
      </c>
      <c r="M2784" s="8">
        <v>1900</v>
      </c>
      <c r="N2784" s="8">
        <v>2422</v>
      </c>
      <c r="O2784" s="8">
        <v>4328</v>
      </c>
    </row>
    <row r="2785" spans="3:15" x14ac:dyDescent="0.35">
      <c r="F2785" s="3" t="s">
        <v>11</v>
      </c>
      <c r="G2785" s="8">
        <v>408</v>
      </c>
      <c r="H2785" s="8">
        <v>1926</v>
      </c>
      <c r="I2785" s="8">
        <v>2335</v>
      </c>
      <c r="J2785" s="8">
        <v>398</v>
      </c>
      <c r="K2785" s="8">
        <v>1681</v>
      </c>
      <c r="L2785" s="8">
        <v>2076</v>
      </c>
      <c r="M2785" s="8">
        <v>810</v>
      </c>
      <c r="N2785" s="8">
        <v>3604</v>
      </c>
      <c r="O2785" s="8">
        <v>4407</v>
      </c>
    </row>
    <row r="2786" spans="3:15" x14ac:dyDescent="0.35">
      <c r="D2786" s="3" t="s">
        <v>3</v>
      </c>
      <c r="E2786" s="3" t="s">
        <v>9</v>
      </c>
      <c r="F2786" s="3" t="s">
        <v>10</v>
      </c>
      <c r="G2786" s="8">
        <v>2237</v>
      </c>
      <c r="H2786" s="8">
        <v>300</v>
      </c>
      <c r="I2786" s="8">
        <v>2534</v>
      </c>
      <c r="J2786" s="8">
        <v>1768</v>
      </c>
      <c r="K2786" s="8">
        <v>289</v>
      </c>
      <c r="L2786" s="8">
        <v>2053</v>
      </c>
      <c r="M2786" s="8">
        <v>4002</v>
      </c>
      <c r="N2786" s="8">
        <v>581</v>
      </c>
      <c r="O2786" s="8">
        <v>4586</v>
      </c>
    </row>
    <row r="2787" spans="3:15" x14ac:dyDescent="0.35">
      <c r="F2787" s="3" t="s">
        <v>11</v>
      </c>
      <c r="G2787" s="8">
        <v>241</v>
      </c>
      <c r="H2787" s="8">
        <v>495</v>
      </c>
      <c r="I2787" s="8">
        <v>735</v>
      </c>
      <c r="J2787" s="8">
        <v>153</v>
      </c>
      <c r="K2787" s="8">
        <v>303</v>
      </c>
      <c r="L2787" s="8">
        <v>456</v>
      </c>
      <c r="M2787" s="8">
        <v>397</v>
      </c>
      <c r="N2787" s="8">
        <v>797</v>
      </c>
      <c r="O2787" s="8">
        <v>1190</v>
      </c>
    </row>
    <row r="2788" spans="3:15" x14ac:dyDescent="0.35">
      <c r="E2788" s="3" t="s">
        <v>12</v>
      </c>
      <c r="F2788" s="3" t="s">
        <v>10</v>
      </c>
      <c r="G2788" s="8">
        <v>1611</v>
      </c>
      <c r="H2788" s="8">
        <v>1165</v>
      </c>
      <c r="I2788" s="8">
        <v>2786</v>
      </c>
      <c r="J2788" s="8">
        <v>1773</v>
      </c>
      <c r="K2788" s="8">
        <v>1339</v>
      </c>
      <c r="L2788" s="8">
        <v>3111</v>
      </c>
      <c r="M2788" s="8">
        <v>3386</v>
      </c>
      <c r="N2788" s="8">
        <v>2508</v>
      </c>
      <c r="O2788" s="8">
        <v>5894</v>
      </c>
    </row>
    <row r="2789" spans="3:15" x14ac:dyDescent="0.35">
      <c r="F2789" s="3" t="s">
        <v>11</v>
      </c>
      <c r="G2789" s="8">
        <v>615</v>
      </c>
      <c r="H2789" s="8">
        <v>2314</v>
      </c>
      <c r="I2789" s="8">
        <v>2929</v>
      </c>
      <c r="J2789" s="8">
        <v>461</v>
      </c>
      <c r="K2789" s="8">
        <v>1811</v>
      </c>
      <c r="L2789" s="8">
        <v>2269</v>
      </c>
      <c r="M2789" s="8">
        <v>1079</v>
      </c>
      <c r="N2789" s="8">
        <v>4126</v>
      </c>
      <c r="O2789" s="8">
        <v>5198</v>
      </c>
    </row>
    <row r="2790" spans="3:15" x14ac:dyDescent="0.35">
      <c r="C2790" s="3" t="s">
        <v>14</v>
      </c>
      <c r="D2790" s="3" t="s">
        <v>8</v>
      </c>
      <c r="E2790" s="3" t="s">
        <v>9</v>
      </c>
      <c r="F2790" s="3" t="s">
        <v>10</v>
      </c>
      <c r="G2790" s="8">
        <v>0</v>
      </c>
      <c r="H2790" s="8">
        <v>0</v>
      </c>
      <c r="I2790" s="8">
        <v>0</v>
      </c>
      <c r="J2790" s="8">
        <v>0</v>
      </c>
      <c r="K2790" s="8">
        <v>6</v>
      </c>
      <c r="L2790" s="8">
        <v>8</v>
      </c>
      <c r="M2790" s="8">
        <v>0</v>
      </c>
      <c r="N2790" s="8">
        <v>6</v>
      </c>
      <c r="O2790" s="8">
        <v>8</v>
      </c>
    </row>
    <row r="2791" spans="3:15" x14ac:dyDescent="0.35">
      <c r="F2791" s="3" t="s">
        <v>11</v>
      </c>
      <c r="G2791" s="8">
        <v>0</v>
      </c>
      <c r="H2791" s="8">
        <v>0</v>
      </c>
      <c r="I2791" s="8">
        <v>0</v>
      </c>
      <c r="J2791" s="8">
        <v>3</v>
      </c>
      <c r="K2791" s="8">
        <v>33</v>
      </c>
      <c r="L2791" s="8">
        <v>39</v>
      </c>
      <c r="M2791" s="8">
        <v>3</v>
      </c>
      <c r="N2791" s="8">
        <v>33</v>
      </c>
      <c r="O2791" s="8">
        <v>39</v>
      </c>
    </row>
    <row r="2792" spans="3:15" x14ac:dyDescent="0.35">
      <c r="E2792" s="3" t="s">
        <v>12</v>
      </c>
      <c r="F2792" s="3" t="s">
        <v>10</v>
      </c>
      <c r="G2792" s="8">
        <v>0</v>
      </c>
      <c r="H2792" s="8">
        <v>0</v>
      </c>
      <c r="I2792" s="8">
        <v>0</v>
      </c>
      <c r="J2792" s="8">
        <v>0</v>
      </c>
      <c r="K2792" s="8">
        <v>0</v>
      </c>
      <c r="L2792" s="8">
        <v>0</v>
      </c>
      <c r="M2792" s="8">
        <v>0</v>
      </c>
      <c r="N2792" s="8">
        <v>0</v>
      </c>
      <c r="O2792" s="8">
        <v>0</v>
      </c>
    </row>
    <row r="2793" spans="3:15" x14ac:dyDescent="0.35">
      <c r="F2793" s="3" t="s">
        <v>11</v>
      </c>
      <c r="G2793" s="8">
        <v>0</v>
      </c>
      <c r="H2793" s="8">
        <v>0</v>
      </c>
      <c r="I2793" s="8">
        <v>0</v>
      </c>
      <c r="J2793" s="8">
        <v>0</v>
      </c>
      <c r="K2793" s="8">
        <v>17</v>
      </c>
      <c r="L2793" s="8">
        <v>16</v>
      </c>
      <c r="M2793" s="8">
        <v>0</v>
      </c>
      <c r="N2793" s="8">
        <v>17</v>
      </c>
      <c r="O2793" s="8">
        <v>16</v>
      </c>
    </row>
    <row r="2794" spans="3:15" x14ac:dyDescent="0.35">
      <c r="D2794" s="3" t="s">
        <v>13</v>
      </c>
      <c r="E2794" s="3" t="s">
        <v>9</v>
      </c>
      <c r="F2794" s="3" t="s">
        <v>10</v>
      </c>
      <c r="G2794" s="8">
        <v>0</v>
      </c>
      <c r="H2794" s="8">
        <v>0</v>
      </c>
      <c r="I2794" s="8">
        <v>0</v>
      </c>
      <c r="J2794" s="8">
        <v>5</v>
      </c>
      <c r="K2794" s="8">
        <v>10</v>
      </c>
      <c r="L2794" s="8">
        <v>13</v>
      </c>
      <c r="M2794" s="8">
        <v>5</v>
      </c>
      <c r="N2794" s="8">
        <v>10</v>
      </c>
      <c r="O2794" s="8">
        <v>13</v>
      </c>
    </row>
    <row r="2795" spans="3:15" x14ac:dyDescent="0.35">
      <c r="F2795" s="3" t="s">
        <v>11</v>
      </c>
      <c r="G2795" s="8">
        <v>0</v>
      </c>
      <c r="H2795" s="8">
        <v>0</v>
      </c>
      <c r="I2795" s="8">
        <v>0</v>
      </c>
      <c r="J2795" s="8">
        <v>3</v>
      </c>
      <c r="K2795" s="8">
        <v>55</v>
      </c>
      <c r="L2795" s="8">
        <v>62</v>
      </c>
      <c r="M2795" s="8">
        <v>3</v>
      </c>
      <c r="N2795" s="8">
        <v>55</v>
      </c>
      <c r="O2795" s="8">
        <v>62</v>
      </c>
    </row>
    <row r="2796" spans="3:15" x14ac:dyDescent="0.35">
      <c r="E2796" s="3" t="s">
        <v>12</v>
      </c>
      <c r="F2796" s="3" t="s">
        <v>10</v>
      </c>
      <c r="G2796" s="8">
        <v>0</v>
      </c>
      <c r="H2796" s="8">
        <v>0</v>
      </c>
      <c r="I2796" s="8">
        <v>0</v>
      </c>
      <c r="J2796" s="8">
        <v>0</v>
      </c>
      <c r="K2796" s="8">
        <v>11</v>
      </c>
      <c r="L2796" s="8">
        <v>11</v>
      </c>
      <c r="M2796" s="8">
        <v>0</v>
      </c>
      <c r="N2796" s="8">
        <v>11</v>
      </c>
      <c r="O2796" s="8">
        <v>11</v>
      </c>
    </row>
    <row r="2797" spans="3:15" x14ac:dyDescent="0.35">
      <c r="F2797" s="3" t="s">
        <v>11</v>
      </c>
      <c r="G2797" s="8">
        <v>0</v>
      </c>
      <c r="H2797" s="8">
        <v>0</v>
      </c>
      <c r="I2797" s="8">
        <v>0</v>
      </c>
      <c r="J2797" s="8">
        <v>0</v>
      </c>
      <c r="K2797" s="8">
        <v>57</v>
      </c>
      <c r="L2797" s="8">
        <v>57</v>
      </c>
      <c r="M2797" s="8">
        <v>0</v>
      </c>
      <c r="N2797" s="8">
        <v>57</v>
      </c>
      <c r="O2797" s="8">
        <v>57</v>
      </c>
    </row>
    <row r="2798" spans="3:15" x14ac:dyDescent="0.35">
      <c r="D2798" s="3" t="s">
        <v>3</v>
      </c>
      <c r="E2798" s="3" t="s">
        <v>9</v>
      </c>
      <c r="F2798" s="3" t="s">
        <v>10</v>
      </c>
      <c r="G2798" s="8">
        <v>0</v>
      </c>
      <c r="H2798" s="8">
        <v>0</v>
      </c>
      <c r="I2798" s="8">
        <v>0</v>
      </c>
      <c r="J2798" s="8">
        <v>5</v>
      </c>
      <c r="K2798" s="8">
        <v>15</v>
      </c>
      <c r="L2798" s="8">
        <v>23</v>
      </c>
      <c r="M2798" s="8">
        <v>5</v>
      </c>
      <c r="N2798" s="8">
        <v>15</v>
      </c>
      <c r="O2798" s="8">
        <v>23</v>
      </c>
    </row>
    <row r="2799" spans="3:15" x14ac:dyDescent="0.35">
      <c r="F2799" s="3" t="s">
        <v>11</v>
      </c>
      <c r="G2799" s="8">
        <v>0</v>
      </c>
      <c r="H2799" s="8">
        <v>0</v>
      </c>
      <c r="I2799" s="8">
        <v>0</v>
      </c>
      <c r="J2799" s="8">
        <v>8</v>
      </c>
      <c r="K2799" s="8">
        <v>93</v>
      </c>
      <c r="L2799" s="8">
        <v>98</v>
      </c>
      <c r="M2799" s="8">
        <v>8</v>
      </c>
      <c r="N2799" s="8">
        <v>93</v>
      </c>
      <c r="O2799" s="8">
        <v>98</v>
      </c>
    </row>
    <row r="2800" spans="3:15" x14ac:dyDescent="0.35">
      <c r="E2800" s="3" t="s">
        <v>12</v>
      </c>
      <c r="F2800" s="3" t="s">
        <v>10</v>
      </c>
      <c r="G2800" s="8">
        <v>0</v>
      </c>
      <c r="H2800" s="8">
        <v>0</v>
      </c>
      <c r="I2800" s="8">
        <v>0</v>
      </c>
      <c r="J2800" s="8">
        <v>0</v>
      </c>
      <c r="K2800" s="8">
        <v>13</v>
      </c>
      <c r="L2800" s="8">
        <v>14</v>
      </c>
      <c r="M2800" s="8">
        <v>0</v>
      </c>
      <c r="N2800" s="8">
        <v>13</v>
      </c>
      <c r="O2800" s="8">
        <v>14</v>
      </c>
    </row>
    <row r="2801" spans="2:35" x14ac:dyDescent="0.35">
      <c r="F2801" s="3" t="s">
        <v>11</v>
      </c>
      <c r="G2801" s="8">
        <v>0</v>
      </c>
      <c r="H2801" s="8">
        <v>0</v>
      </c>
      <c r="I2801" s="8">
        <v>0</v>
      </c>
      <c r="J2801" s="8">
        <v>0</v>
      </c>
      <c r="K2801" s="8">
        <v>67</v>
      </c>
      <c r="L2801" s="8">
        <v>67</v>
      </c>
      <c r="M2801" s="8">
        <v>0</v>
      </c>
      <c r="N2801" s="8">
        <v>67</v>
      </c>
      <c r="O2801" s="8">
        <v>67</v>
      </c>
    </row>
    <row r="2802" spans="2:35" x14ac:dyDescent="0.35">
      <c r="C2802" s="3" t="s">
        <v>3</v>
      </c>
      <c r="D2802" s="3" t="s">
        <v>8</v>
      </c>
      <c r="E2802" s="3" t="s">
        <v>9</v>
      </c>
      <c r="F2802" s="3" t="s">
        <v>10</v>
      </c>
      <c r="G2802" s="8">
        <v>1626</v>
      </c>
      <c r="H2802" s="8">
        <v>25</v>
      </c>
      <c r="I2802" s="8">
        <v>1653</v>
      </c>
      <c r="J2802" s="8">
        <v>1213</v>
      </c>
      <c r="K2802" s="8">
        <v>29</v>
      </c>
      <c r="L2802" s="8">
        <v>1245</v>
      </c>
      <c r="M2802" s="8">
        <v>2840</v>
      </c>
      <c r="N2802" s="8">
        <v>52</v>
      </c>
      <c r="O2802" s="8">
        <v>2894</v>
      </c>
    </row>
    <row r="2803" spans="2:35" x14ac:dyDescent="0.35">
      <c r="F2803" s="3" t="s">
        <v>11</v>
      </c>
      <c r="G2803" s="8">
        <v>94</v>
      </c>
      <c r="H2803" s="8">
        <v>136</v>
      </c>
      <c r="I2803" s="8">
        <v>229</v>
      </c>
      <c r="J2803" s="8">
        <v>68</v>
      </c>
      <c r="K2803" s="8">
        <v>94</v>
      </c>
      <c r="L2803" s="8">
        <v>164</v>
      </c>
      <c r="M2803" s="8">
        <v>161</v>
      </c>
      <c r="N2803" s="8">
        <v>229</v>
      </c>
      <c r="O2803" s="8">
        <v>393</v>
      </c>
    </row>
    <row r="2804" spans="2:35" x14ac:dyDescent="0.35">
      <c r="E2804" s="3" t="s">
        <v>12</v>
      </c>
      <c r="F2804" s="3" t="s">
        <v>10</v>
      </c>
      <c r="G2804" s="8">
        <v>740</v>
      </c>
      <c r="H2804" s="8">
        <v>61</v>
      </c>
      <c r="I2804" s="8">
        <v>805</v>
      </c>
      <c r="J2804" s="8">
        <v>739</v>
      </c>
      <c r="K2804" s="8">
        <v>27</v>
      </c>
      <c r="L2804" s="8">
        <v>765</v>
      </c>
      <c r="M2804" s="8">
        <v>1485</v>
      </c>
      <c r="N2804" s="8">
        <v>86</v>
      </c>
      <c r="O2804" s="8">
        <v>1572</v>
      </c>
    </row>
    <row r="2805" spans="2:35" x14ac:dyDescent="0.35">
      <c r="F2805" s="3" t="s">
        <v>11</v>
      </c>
      <c r="G2805" s="8">
        <v>203</v>
      </c>
      <c r="H2805" s="8">
        <v>390</v>
      </c>
      <c r="I2805" s="8">
        <v>592</v>
      </c>
      <c r="J2805" s="8">
        <v>69</v>
      </c>
      <c r="K2805" s="8">
        <v>144</v>
      </c>
      <c r="L2805" s="8">
        <v>210</v>
      </c>
      <c r="M2805" s="8">
        <v>272</v>
      </c>
      <c r="N2805" s="8">
        <v>534</v>
      </c>
      <c r="O2805" s="8">
        <v>804</v>
      </c>
    </row>
    <row r="2806" spans="2:35" x14ac:dyDescent="0.35">
      <c r="D2806" s="3" t="s">
        <v>13</v>
      </c>
      <c r="E2806" s="3" t="s">
        <v>9</v>
      </c>
      <c r="F2806" s="3" t="s">
        <v>10</v>
      </c>
      <c r="G2806" s="8">
        <v>610</v>
      </c>
      <c r="H2806" s="8">
        <v>274</v>
      </c>
      <c r="I2806" s="8">
        <v>886</v>
      </c>
      <c r="J2806" s="8">
        <v>560</v>
      </c>
      <c r="K2806" s="8">
        <v>278</v>
      </c>
      <c r="L2806" s="8">
        <v>834</v>
      </c>
      <c r="M2806" s="8">
        <v>1169</v>
      </c>
      <c r="N2806" s="8">
        <v>550</v>
      </c>
      <c r="O2806" s="8">
        <v>1716</v>
      </c>
    </row>
    <row r="2807" spans="2:35" x14ac:dyDescent="0.35">
      <c r="F2807" s="3" t="s">
        <v>11</v>
      </c>
      <c r="G2807" s="8">
        <v>145</v>
      </c>
      <c r="H2807" s="8">
        <v>360</v>
      </c>
      <c r="I2807" s="8">
        <v>506</v>
      </c>
      <c r="J2807" s="8">
        <v>93</v>
      </c>
      <c r="K2807" s="8">
        <v>295</v>
      </c>
      <c r="L2807" s="8">
        <v>390</v>
      </c>
      <c r="M2807" s="8">
        <v>240</v>
      </c>
      <c r="N2807" s="8">
        <v>653</v>
      </c>
      <c r="O2807" s="8">
        <v>893</v>
      </c>
    </row>
    <row r="2808" spans="2:35" x14ac:dyDescent="0.35">
      <c r="E2808" s="3" t="s">
        <v>12</v>
      </c>
      <c r="F2808" s="3" t="s">
        <v>10</v>
      </c>
      <c r="G2808" s="8">
        <v>873</v>
      </c>
      <c r="H2808" s="8">
        <v>1109</v>
      </c>
      <c r="I2808" s="8">
        <v>1980</v>
      </c>
      <c r="J2808" s="8">
        <v>1030</v>
      </c>
      <c r="K2808" s="8">
        <v>1330</v>
      </c>
      <c r="L2808" s="8">
        <v>2361</v>
      </c>
      <c r="M2808" s="8">
        <v>1908</v>
      </c>
      <c r="N2808" s="8">
        <v>2433</v>
      </c>
      <c r="O2808" s="8">
        <v>4336</v>
      </c>
    </row>
    <row r="2809" spans="2:35" x14ac:dyDescent="0.35">
      <c r="F2809" s="3" t="s">
        <v>11</v>
      </c>
      <c r="G2809" s="8">
        <v>408</v>
      </c>
      <c r="H2809" s="8">
        <v>1926</v>
      </c>
      <c r="I2809" s="8">
        <v>2335</v>
      </c>
      <c r="J2809" s="8">
        <v>398</v>
      </c>
      <c r="K2809" s="8">
        <v>1736</v>
      </c>
      <c r="L2809" s="8">
        <v>2126</v>
      </c>
      <c r="M2809" s="8">
        <v>810</v>
      </c>
      <c r="N2809" s="8">
        <v>3657</v>
      </c>
      <c r="O2809" s="8">
        <v>4463</v>
      </c>
    </row>
    <row r="2810" spans="2:35" x14ac:dyDescent="0.35">
      <c r="D2810" s="3" t="s">
        <v>3</v>
      </c>
      <c r="E2810" s="3" t="s">
        <v>9</v>
      </c>
      <c r="F2810" s="3" t="s">
        <v>10</v>
      </c>
      <c r="G2810" s="8">
        <v>2237</v>
      </c>
      <c r="H2810" s="8">
        <v>300</v>
      </c>
      <c r="I2810" s="8">
        <v>2534</v>
      </c>
      <c r="J2810" s="8">
        <v>1776</v>
      </c>
      <c r="K2810" s="8">
        <v>305</v>
      </c>
      <c r="L2810" s="8">
        <v>2072</v>
      </c>
      <c r="M2810" s="8">
        <v>4009</v>
      </c>
      <c r="N2810" s="8">
        <v>600</v>
      </c>
      <c r="O2810" s="8">
        <v>4616</v>
      </c>
    </row>
    <row r="2811" spans="2:35" x14ac:dyDescent="0.35">
      <c r="F2811" s="3" t="s">
        <v>11</v>
      </c>
      <c r="G2811" s="8">
        <v>241</v>
      </c>
      <c r="H2811" s="8">
        <v>495</v>
      </c>
      <c r="I2811" s="8">
        <v>735</v>
      </c>
      <c r="J2811" s="8">
        <v>165</v>
      </c>
      <c r="K2811" s="8">
        <v>387</v>
      </c>
      <c r="L2811" s="8">
        <v>551</v>
      </c>
      <c r="M2811" s="8">
        <v>402</v>
      </c>
      <c r="N2811" s="8">
        <v>888</v>
      </c>
      <c r="O2811" s="8">
        <v>1289</v>
      </c>
    </row>
    <row r="2812" spans="2:35" x14ac:dyDescent="0.35">
      <c r="E2812" s="3" t="s">
        <v>12</v>
      </c>
      <c r="F2812" s="3" t="s">
        <v>10</v>
      </c>
      <c r="G2812" s="8">
        <v>1611</v>
      </c>
      <c r="H2812" s="8">
        <v>1165</v>
      </c>
      <c r="I2812" s="8">
        <v>2786</v>
      </c>
      <c r="J2812" s="8">
        <v>1773</v>
      </c>
      <c r="K2812" s="8">
        <v>1352</v>
      </c>
      <c r="L2812" s="8">
        <v>3122</v>
      </c>
      <c r="M2812" s="8">
        <v>3386</v>
      </c>
      <c r="N2812" s="8">
        <v>2519</v>
      </c>
      <c r="O2812" s="8">
        <v>5906</v>
      </c>
    </row>
    <row r="2813" spans="2:35" x14ac:dyDescent="0.35">
      <c r="F2813" s="3" t="s">
        <v>11</v>
      </c>
      <c r="G2813" s="8">
        <v>615</v>
      </c>
      <c r="H2813" s="8">
        <v>2314</v>
      </c>
      <c r="I2813" s="8">
        <v>2929</v>
      </c>
      <c r="J2813" s="8">
        <v>461</v>
      </c>
      <c r="K2813" s="8">
        <v>1881</v>
      </c>
      <c r="L2813" s="8">
        <v>2339</v>
      </c>
      <c r="M2813" s="8">
        <v>1075</v>
      </c>
      <c r="N2813" s="8">
        <v>4194</v>
      </c>
      <c r="O2813" s="8">
        <v>5267</v>
      </c>
    </row>
    <row r="2814" spans="2:35" x14ac:dyDescent="0.35">
      <c r="B2814" s="3" t="s">
        <v>92</v>
      </c>
      <c r="C2814" s="3" t="s">
        <v>7</v>
      </c>
      <c r="D2814" s="3" t="s">
        <v>8</v>
      </c>
      <c r="E2814" s="3" t="s">
        <v>9</v>
      </c>
      <c r="F2814" s="3" t="s">
        <v>10</v>
      </c>
      <c r="G2814" s="8">
        <v>48</v>
      </c>
      <c r="H2814" s="8">
        <v>0</v>
      </c>
      <c r="I2814" s="8">
        <v>48</v>
      </c>
      <c r="J2814" s="8">
        <v>45</v>
      </c>
      <c r="K2814" s="8">
        <v>0</v>
      </c>
      <c r="L2814" s="8">
        <v>45</v>
      </c>
      <c r="M2814" s="8">
        <v>96</v>
      </c>
      <c r="N2814" s="8">
        <v>0</v>
      </c>
      <c r="O2814" s="8">
        <v>94</v>
      </c>
      <c r="P2814" s="5" t="str">
        <f>B2814</f>
        <v>Yarriambiack (S)</v>
      </c>
      <c r="Q2814" s="13">
        <f>I2846/SUM(I2846:I2849)*100</f>
        <v>25.704225352112676</v>
      </c>
      <c r="R2814" s="13">
        <f>L2846/SUM(L2846:L2849)*100</f>
        <v>29.646017699115045</v>
      </c>
      <c r="S2814" s="13">
        <f>L2834/SUM(L2834:L2837)*100</f>
        <v>11.538461538461538</v>
      </c>
      <c r="T2814" s="13">
        <f>L2822/SUM(L2822:L2825)*100</f>
        <v>32.038834951456316</v>
      </c>
      <c r="U2814" s="13">
        <f>O2838/SUM(O2838:O2841)*100</f>
        <v>46.534653465346537</v>
      </c>
      <c r="V2814" s="13">
        <f>O2842/SUM(O2842:O2845)*100</f>
        <v>13.782051282051283</v>
      </c>
      <c r="W2814" s="13">
        <f>M2846/SUM(M2846:M2849)*100</f>
        <v>45.392491467576789</v>
      </c>
      <c r="X2814" s="13">
        <f>N2846/SUM(N2846:N2849)*100</f>
        <v>4.8034934497816595</v>
      </c>
      <c r="Y2814" s="13">
        <f>O2846/SUM(O2846:O2849)*100</f>
        <v>26.692456479690524</v>
      </c>
      <c r="AA2814" s="13">
        <f>I2846</f>
        <v>73</v>
      </c>
      <c r="AB2814" s="13">
        <f>L2846</f>
        <v>67</v>
      </c>
      <c r="AC2814" s="13">
        <f>L2834</f>
        <v>3</v>
      </c>
      <c r="AD2814" s="13">
        <f>L2822</f>
        <v>66</v>
      </c>
      <c r="AE2814" s="13">
        <f>O2838</f>
        <v>94</v>
      </c>
      <c r="AF2814" s="13">
        <f>O2842</f>
        <v>43</v>
      </c>
      <c r="AG2814" s="13">
        <f>M2846</f>
        <v>133</v>
      </c>
      <c r="AH2814" s="13">
        <f>N2846</f>
        <v>11</v>
      </c>
      <c r="AI2814" s="13">
        <f>O2846</f>
        <v>138</v>
      </c>
    </row>
    <row r="2815" spans="2:35" x14ac:dyDescent="0.35">
      <c r="F2815" s="3" t="s">
        <v>11</v>
      </c>
      <c r="G2815" s="8">
        <v>12</v>
      </c>
      <c r="H2815" s="8">
        <v>12</v>
      </c>
      <c r="I2815" s="8">
        <v>24</v>
      </c>
      <c r="J2815" s="8">
        <v>3</v>
      </c>
      <c r="K2815" s="8">
        <v>4</v>
      </c>
      <c r="L2815" s="8">
        <v>10</v>
      </c>
      <c r="M2815" s="8">
        <v>19</v>
      </c>
      <c r="N2815" s="8">
        <v>14</v>
      </c>
      <c r="O2815" s="8">
        <v>34</v>
      </c>
    </row>
    <row r="2816" spans="2:35" x14ac:dyDescent="0.35">
      <c r="E2816" s="3" t="s">
        <v>12</v>
      </c>
      <c r="F2816" s="3" t="s">
        <v>10</v>
      </c>
      <c r="G2816" s="8">
        <v>25</v>
      </c>
      <c r="H2816" s="8">
        <v>4</v>
      </c>
      <c r="I2816" s="8">
        <v>27</v>
      </c>
      <c r="J2816" s="8">
        <v>17</v>
      </c>
      <c r="K2816" s="8">
        <v>0</v>
      </c>
      <c r="L2816" s="8">
        <v>17</v>
      </c>
      <c r="M2816" s="8">
        <v>44</v>
      </c>
      <c r="N2816" s="8">
        <v>4</v>
      </c>
      <c r="O2816" s="8">
        <v>46</v>
      </c>
    </row>
    <row r="2817" spans="3:15" x14ac:dyDescent="0.35">
      <c r="F2817" s="3" t="s">
        <v>11</v>
      </c>
      <c r="G2817" s="8">
        <v>6</v>
      </c>
      <c r="H2817" s="8">
        <v>12</v>
      </c>
      <c r="I2817" s="8">
        <v>19</v>
      </c>
      <c r="J2817" s="8">
        <v>4</v>
      </c>
      <c r="K2817" s="8">
        <v>0</v>
      </c>
      <c r="L2817" s="8">
        <v>6</v>
      </c>
      <c r="M2817" s="8">
        <v>12</v>
      </c>
      <c r="N2817" s="8">
        <v>16</v>
      </c>
      <c r="O2817" s="8">
        <v>24</v>
      </c>
    </row>
    <row r="2818" spans="3:15" x14ac:dyDescent="0.35">
      <c r="D2818" s="3" t="s">
        <v>13</v>
      </c>
      <c r="E2818" s="3" t="s">
        <v>9</v>
      </c>
      <c r="F2818" s="3" t="s">
        <v>10</v>
      </c>
      <c r="G2818" s="8">
        <v>18</v>
      </c>
      <c r="H2818" s="8">
        <v>4</v>
      </c>
      <c r="I2818" s="8">
        <v>16</v>
      </c>
      <c r="J2818" s="8">
        <v>18</v>
      </c>
      <c r="K2818" s="8">
        <v>5</v>
      </c>
      <c r="L2818" s="8">
        <v>22</v>
      </c>
      <c r="M2818" s="8">
        <v>33</v>
      </c>
      <c r="N2818" s="8">
        <v>7</v>
      </c>
      <c r="O2818" s="8">
        <v>43</v>
      </c>
    </row>
    <row r="2819" spans="3:15" x14ac:dyDescent="0.35">
      <c r="F2819" s="3" t="s">
        <v>11</v>
      </c>
      <c r="G2819" s="8">
        <v>5</v>
      </c>
      <c r="H2819" s="8">
        <v>14</v>
      </c>
      <c r="I2819" s="8">
        <v>23</v>
      </c>
      <c r="J2819" s="8">
        <v>5</v>
      </c>
      <c r="K2819" s="8">
        <v>14</v>
      </c>
      <c r="L2819" s="8">
        <v>20</v>
      </c>
      <c r="M2819" s="8">
        <v>13</v>
      </c>
      <c r="N2819" s="8">
        <v>29</v>
      </c>
      <c r="O2819" s="8">
        <v>41</v>
      </c>
    </row>
    <row r="2820" spans="3:15" x14ac:dyDescent="0.35">
      <c r="E2820" s="3" t="s">
        <v>12</v>
      </c>
      <c r="F2820" s="3" t="s">
        <v>10</v>
      </c>
      <c r="G2820" s="8">
        <v>28</v>
      </c>
      <c r="H2820" s="8">
        <v>16</v>
      </c>
      <c r="I2820" s="8">
        <v>40</v>
      </c>
      <c r="J2820" s="8">
        <v>29</v>
      </c>
      <c r="K2820" s="8">
        <v>15</v>
      </c>
      <c r="L2820" s="8">
        <v>46</v>
      </c>
      <c r="M2820" s="8">
        <v>58</v>
      </c>
      <c r="N2820" s="8">
        <v>35</v>
      </c>
      <c r="O2820" s="8">
        <v>87</v>
      </c>
    </row>
    <row r="2821" spans="3:15" x14ac:dyDescent="0.35">
      <c r="F2821" s="3" t="s">
        <v>11</v>
      </c>
      <c r="G2821" s="8">
        <v>11</v>
      </c>
      <c r="H2821" s="8">
        <v>68</v>
      </c>
      <c r="I2821" s="8">
        <v>82</v>
      </c>
      <c r="J2821" s="8">
        <v>3</v>
      </c>
      <c r="K2821" s="8">
        <v>34</v>
      </c>
      <c r="L2821" s="8">
        <v>46</v>
      </c>
      <c r="M2821" s="8">
        <v>21</v>
      </c>
      <c r="N2821" s="8">
        <v>108</v>
      </c>
      <c r="O2821" s="8">
        <v>125</v>
      </c>
    </row>
    <row r="2822" spans="3:15" x14ac:dyDescent="0.35">
      <c r="D2822" s="3" t="s">
        <v>3</v>
      </c>
      <c r="E2822" s="3" t="s">
        <v>9</v>
      </c>
      <c r="F2822" s="3" t="s">
        <v>10</v>
      </c>
      <c r="G2822" s="8">
        <v>70</v>
      </c>
      <c r="H2822" s="8">
        <v>3</v>
      </c>
      <c r="I2822" s="8">
        <v>73</v>
      </c>
      <c r="J2822" s="8">
        <v>62</v>
      </c>
      <c r="K2822" s="8">
        <v>5</v>
      </c>
      <c r="L2822" s="8">
        <v>66</v>
      </c>
      <c r="M2822" s="8">
        <v>133</v>
      </c>
      <c r="N2822" s="8">
        <v>7</v>
      </c>
      <c r="O2822" s="8">
        <v>139</v>
      </c>
    </row>
    <row r="2823" spans="3:15" x14ac:dyDescent="0.35">
      <c r="F2823" s="3" t="s">
        <v>11</v>
      </c>
      <c r="G2823" s="8">
        <v>21</v>
      </c>
      <c r="H2823" s="8">
        <v>27</v>
      </c>
      <c r="I2823" s="8">
        <v>43</v>
      </c>
      <c r="J2823" s="8">
        <v>12</v>
      </c>
      <c r="K2823" s="8">
        <v>12</v>
      </c>
      <c r="L2823" s="8">
        <v>24</v>
      </c>
      <c r="M2823" s="8">
        <v>32</v>
      </c>
      <c r="N2823" s="8">
        <v>42</v>
      </c>
      <c r="O2823" s="8">
        <v>73</v>
      </c>
    </row>
    <row r="2824" spans="3:15" x14ac:dyDescent="0.35">
      <c r="E2824" s="3" t="s">
        <v>12</v>
      </c>
      <c r="F2824" s="3" t="s">
        <v>10</v>
      </c>
      <c r="G2824" s="8">
        <v>56</v>
      </c>
      <c r="H2824" s="8">
        <v>17</v>
      </c>
      <c r="I2824" s="8">
        <v>70</v>
      </c>
      <c r="J2824" s="8">
        <v>46</v>
      </c>
      <c r="K2824" s="8">
        <v>15</v>
      </c>
      <c r="L2824" s="8">
        <v>65</v>
      </c>
      <c r="M2824" s="8">
        <v>99</v>
      </c>
      <c r="N2824" s="8">
        <v>29</v>
      </c>
      <c r="O2824" s="8">
        <v>132</v>
      </c>
    </row>
    <row r="2825" spans="3:15" x14ac:dyDescent="0.35">
      <c r="F2825" s="3" t="s">
        <v>11</v>
      </c>
      <c r="G2825" s="8">
        <v>23</v>
      </c>
      <c r="H2825" s="8">
        <v>81</v>
      </c>
      <c r="I2825" s="8">
        <v>98</v>
      </c>
      <c r="J2825" s="8">
        <v>7</v>
      </c>
      <c r="K2825" s="8">
        <v>41</v>
      </c>
      <c r="L2825" s="8">
        <v>51</v>
      </c>
      <c r="M2825" s="8">
        <v>29</v>
      </c>
      <c r="N2825" s="8">
        <v>119</v>
      </c>
      <c r="O2825" s="8">
        <v>149</v>
      </c>
    </row>
    <row r="2826" spans="3:15" x14ac:dyDescent="0.35">
      <c r="C2826" s="3" t="s">
        <v>14</v>
      </c>
      <c r="D2826" s="3" t="s">
        <v>8</v>
      </c>
      <c r="E2826" s="3" t="s">
        <v>9</v>
      </c>
      <c r="F2826" s="3" t="s">
        <v>10</v>
      </c>
      <c r="G2826" s="8">
        <v>0</v>
      </c>
      <c r="H2826" s="8">
        <v>0</v>
      </c>
      <c r="I2826" s="8">
        <v>0</v>
      </c>
      <c r="J2826" s="8">
        <v>0</v>
      </c>
      <c r="K2826" s="8">
        <v>0</v>
      </c>
      <c r="L2826" s="8">
        <v>0</v>
      </c>
      <c r="M2826" s="8">
        <v>0</v>
      </c>
      <c r="N2826" s="8">
        <v>0</v>
      </c>
      <c r="O2826" s="8">
        <v>0</v>
      </c>
    </row>
    <row r="2827" spans="3:15" x14ac:dyDescent="0.35">
      <c r="F2827" s="3" t="s">
        <v>11</v>
      </c>
      <c r="G2827" s="8">
        <v>0</v>
      </c>
      <c r="H2827" s="8">
        <v>0</v>
      </c>
      <c r="I2827" s="8">
        <v>0</v>
      </c>
      <c r="J2827" s="8">
        <v>0</v>
      </c>
      <c r="K2827" s="8">
        <v>6</v>
      </c>
      <c r="L2827" s="8">
        <v>6</v>
      </c>
      <c r="M2827" s="8">
        <v>0</v>
      </c>
      <c r="N2827" s="8">
        <v>6</v>
      </c>
      <c r="O2827" s="8">
        <v>6</v>
      </c>
    </row>
    <row r="2828" spans="3:15" x14ac:dyDescent="0.35">
      <c r="E2828" s="3" t="s">
        <v>12</v>
      </c>
      <c r="F2828" s="3" t="s">
        <v>10</v>
      </c>
      <c r="G2828" s="8">
        <v>0</v>
      </c>
      <c r="H2828" s="8">
        <v>0</v>
      </c>
      <c r="I2828" s="8">
        <v>0</v>
      </c>
      <c r="J2828" s="8">
        <v>0</v>
      </c>
      <c r="K2828" s="8">
        <v>0</v>
      </c>
      <c r="L2828" s="8">
        <v>0</v>
      </c>
      <c r="M2828" s="8">
        <v>0</v>
      </c>
      <c r="N2828" s="8">
        <v>0</v>
      </c>
      <c r="O2828" s="8">
        <v>0</v>
      </c>
    </row>
    <row r="2829" spans="3:15" x14ac:dyDescent="0.35">
      <c r="F2829" s="3" t="s">
        <v>11</v>
      </c>
      <c r="G2829" s="8">
        <v>0</v>
      </c>
      <c r="H2829" s="8">
        <v>0</v>
      </c>
      <c r="I2829" s="8">
        <v>0</v>
      </c>
      <c r="J2829" s="8">
        <v>0</v>
      </c>
      <c r="K2829" s="8">
        <v>5</v>
      </c>
      <c r="L2829" s="8">
        <v>5</v>
      </c>
      <c r="M2829" s="8">
        <v>0</v>
      </c>
      <c r="N2829" s="8">
        <v>5</v>
      </c>
      <c r="O2829" s="8">
        <v>5</v>
      </c>
    </row>
    <row r="2830" spans="3:15" x14ac:dyDescent="0.35">
      <c r="D2830" s="3" t="s">
        <v>13</v>
      </c>
      <c r="E2830" s="3" t="s">
        <v>9</v>
      </c>
      <c r="F2830" s="3" t="s">
        <v>10</v>
      </c>
      <c r="G2830" s="8">
        <v>0</v>
      </c>
      <c r="H2830" s="8">
        <v>0</v>
      </c>
      <c r="I2830" s="8">
        <v>0</v>
      </c>
      <c r="J2830" s="8">
        <v>0</v>
      </c>
      <c r="K2830" s="8">
        <v>3</v>
      </c>
      <c r="L2830" s="8">
        <v>3</v>
      </c>
      <c r="M2830" s="8">
        <v>0</v>
      </c>
      <c r="N2830" s="8">
        <v>3</v>
      </c>
      <c r="O2830" s="8">
        <v>3</v>
      </c>
    </row>
    <row r="2831" spans="3:15" x14ac:dyDescent="0.35">
      <c r="F2831" s="3" t="s">
        <v>11</v>
      </c>
      <c r="G2831" s="8">
        <v>0</v>
      </c>
      <c r="H2831" s="8">
        <v>0</v>
      </c>
      <c r="I2831" s="8">
        <v>0</v>
      </c>
      <c r="J2831" s="8">
        <v>0</v>
      </c>
      <c r="K2831" s="8">
        <v>7</v>
      </c>
      <c r="L2831" s="8">
        <v>7</v>
      </c>
      <c r="M2831" s="8">
        <v>0</v>
      </c>
      <c r="N2831" s="8">
        <v>7</v>
      </c>
      <c r="O2831" s="8">
        <v>7</v>
      </c>
    </row>
    <row r="2832" spans="3:15" x14ac:dyDescent="0.35">
      <c r="E2832" s="3" t="s">
        <v>12</v>
      </c>
      <c r="F2832" s="3" t="s">
        <v>10</v>
      </c>
      <c r="G2832" s="8">
        <v>0</v>
      </c>
      <c r="H2832" s="8">
        <v>0</v>
      </c>
      <c r="I2832" s="8">
        <v>0</v>
      </c>
      <c r="J2832" s="8">
        <v>0</v>
      </c>
      <c r="K2832" s="8">
        <v>5</v>
      </c>
      <c r="L2832" s="8">
        <v>5</v>
      </c>
      <c r="M2832" s="8">
        <v>0</v>
      </c>
      <c r="N2832" s="8">
        <v>5</v>
      </c>
      <c r="O2832" s="8">
        <v>5</v>
      </c>
    </row>
    <row r="2833" spans="3:15" x14ac:dyDescent="0.35">
      <c r="F2833" s="3" t="s">
        <v>11</v>
      </c>
      <c r="G2833" s="8">
        <v>0</v>
      </c>
      <c r="H2833" s="8">
        <v>0</v>
      </c>
      <c r="I2833" s="8">
        <v>0</v>
      </c>
      <c r="J2833" s="8">
        <v>0</v>
      </c>
      <c r="K2833" s="8">
        <v>0</v>
      </c>
      <c r="L2833" s="8">
        <v>0</v>
      </c>
      <c r="M2833" s="8">
        <v>0</v>
      </c>
      <c r="N2833" s="8">
        <v>0</v>
      </c>
      <c r="O2833" s="8">
        <v>0</v>
      </c>
    </row>
    <row r="2834" spans="3:15" x14ac:dyDescent="0.35">
      <c r="D2834" s="3" t="s">
        <v>3</v>
      </c>
      <c r="E2834" s="3" t="s">
        <v>9</v>
      </c>
      <c r="F2834" s="3" t="s">
        <v>10</v>
      </c>
      <c r="G2834" s="8">
        <v>0</v>
      </c>
      <c r="H2834" s="8">
        <v>0</v>
      </c>
      <c r="I2834" s="8">
        <v>0</v>
      </c>
      <c r="J2834" s="8">
        <v>0</v>
      </c>
      <c r="K2834" s="8">
        <v>3</v>
      </c>
      <c r="L2834" s="8">
        <v>3</v>
      </c>
      <c r="M2834" s="8">
        <v>0</v>
      </c>
      <c r="N2834" s="8">
        <v>3</v>
      </c>
      <c r="O2834" s="8">
        <v>3</v>
      </c>
    </row>
    <row r="2835" spans="3:15" x14ac:dyDescent="0.35">
      <c r="F2835" s="3" t="s">
        <v>11</v>
      </c>
      <c r="G2835" s="8">
        <v>0</v>
      </c>
      <c r="H2835" s="8">
        <v>0</v>
      </c>
      <c r="I2835" s="8">
        <v>0</v>
      </c>
      <c r="J2835" s="8">
        <v>0</v>
      </c>
      <c r="K2835" s="8">
        <v>10</v>
      </c>
      <c r="L2835" s="8">
        <v>10</v>
      </c>
      <c r="M2835" s="8">
        <v>0</v>
      </c>
      <c r="N2835" s="8">
        <v>10</v>
      </c>
      <c r="O2835" s="8">
        <v>10</v>
      </c>
    </row>
    <row r="2836" spans="3:15" x14ac:dyDescent="0.35">
      <c r="E2836" s="3" t="s">
        <v>12</v>
      </c>
      <c r="F2836" s="3" t="s">
        <v>10</v>
      </c>
      <c r="G2836" s="8">
        <v>0</v>
      </c>
      <c r="H2836" s="8">
        <v>0</v>
      </c>
      <c r="I2836" s="8">
        <v>0</v>
      </c>
      <c r="J2836" s="8">
        <v>0</v>
      </c>
      <c r="K2836" s="8">
        <v>5</v>
      </c>
      <c r="L2836" s="8">
        <v>5</v>
      </c>
      <c r="M2836" s="8">
        <v>0</v>
      </c>
      <c r="N2836" s="8">
        <v>5</v>
      </c>
      <c r="O2836" s="8">
        <v>5</v>
      </c>
    </row>
    <row r="2837" spans="3:15" x14ac:dyDescent="0.35">
      <c r="F2837" s="3" t="s">
        <v>11</v>
      </c>
      <c r="G2837" s="8">
        <v>0</v>
      </c>
      <c r="H2837" s="8">
        <v>0</v>
      </c>
      <c r="I2837" s="8">
        <v>0</v>
      </c>
      <c r="J2837" s="8">
        <v>0</v>
      </c>
      <c r="K2837" s="8">
        <v>8</v>
      </c>
      <c r="L2837" s="8">
        <v>8</v>
      </c>
      <c r="M2837" s="8">
        <v>0</v>
      </c>
      <c r="N2837" s="8">
        <v>8</v>
      </c>
      <c r="O2837" s="8">
        <v>8</v>
      </c>
    </row>
    <row r="2838" spans="3:15" x14ac:dyDescent="0.35">
      <c r="C2838" s="3" t="s">
        <v>3</v>
      </c>
      <c r="D2838" s="3" t="s">
        <v>8</v>
      </c>
      <c r="E2838" s="3" t="s">
        <v>9</v>
      </c>
      <c r="F2838" s="3" t="s">
        <v>10</v>
      </c>
      <c r="G2838" s="8">
        <v>48</v>
      </c>
      <c r="H2838" s="8">
        <v>0</v>
      </c>
      <c r="I2838" s="8">
        <v>48</v>
      </c>
      <c r="J2838" s="8">
        <v>45</v>
      </c>
      <c r="K2838" s="8">
        <v>0</v>
      </c>
      <c r="L2838" s="8">
        <v>45</v>
      </c>
      <c r="M2838" s="8">
        <v>96</v>
      </c>
      <c r="N2838" s="8">
        <v>0</v>
      </c>
      <c r="O2838" s="8">
        <v>94</v>
      </c>
    </row>
    <row r="2839" spans="3:15" x14ac:dyDescent="0.35">
      <c r="F2839" s="3" t="s">
        <v>11</v>
      </c>
      <c r="G2839" s="8">
        <v>12</v>
      </c>
      <c r="H2839" s="8">
        <v>12</v>
      </c>
      <c r="I2839" s="8">
        <v>24</v>
      </c>
      <c r="J2839" s="8">
        <v>3</v>
      </c>
      <c r="K2839" s="8">
        <v>8</v>
      </c>
      <c r="L2839" s="8">
        <v>15</v>
      </c>
      <c r="M2839" s="8">
        <v>19</v>
      </c>
      <c r="N2839" s="8">
        <v>20</v>
      </c>
      <c r="O2839" s="8">
        <v>35</v>
      </c>
    </row>
    <row r="2840" spans="3:15" x14ac:dyDescent="0.35">
      <c r="E2840" s="3" t="s">
        <v>12</v>
      </c>
      <c r="F2840" s="3" t="s">
        <v>10</v>
      </c>
      <c r="G2840" s="8">
        <v>25</v>
      </c>
      <c r="H2840" s="8">
        <v>4</v>
      </c>
      <c r="I2840" s="8">
        <v>27</v>
      </c>
      <c r="J2840" s="8">
        <v>17</v>
      </c>
      <c r="K2840" s="8">
        <v>0</v>
      </c>
      <c r="L2840" s="8">
        <v>17</v>
      </c>
      <c r="M2840" s="8">
        <v>44</v>
      </c>
      <c r="N2840" s="8">
        <v>4</v>
      </c>
      <c r="O2840" s="8">
        <v>46</v>
      </c>
    </row>
    <row r="2841" spans="3:15" x14ac:dyDescent="0.35">
      <c r="F2841" s="3" t="s">
        <v>11</v>
      </c>
      <c r="G2841" s="8">
        <v>6</v>
      </c>
      <c r="H2841" s="8">
        <v>12</v>
      </c>
      <c r="I2841" s="8">
        <v>19</v>
      </c>
      <c r="J2841" s="8">
        <v>4</v>
      </c>
      <c r="K2841" s="8">
        <v>5</v>
      </c>
      <c r="L2841" s="8">
        <v>10</v>
      </c>
      <c r="M2841" s="8">
        <v>12</v>
      </c>
      <c r="N2841" s="8">
        <v>17</v>
      </c>
      <c r="O2841" s="8">
        <v>27</v>
      </c>
    </row>
    <row r="2842" spans="3:15" x14ac:dyDescent="0.35">
      <c r="D2842" s="3" t="s">
        <v>13</v>
      </c>
      <c r="E2842" s="3" t="s">
        <v>9</v>
      </c>
      <c r="F2842" s="3" t="s">
        <v>10</v>
      </c>
      <c r="G2842" s="8">
        <v>18</v>
      </c>
      <c r="H2842" s="8">
        <v>4</v>
      </c>
      <c r="I2842" s="8">
        <v>16</v>
      </c>
      <c r="J2842" s="8">
        <v>18</v>
      </c>
      <c r="K2842" s="8">
        <v>3</v>
      </c>
      <c r="L2842" s="8">
        <v>24</v>
      </c>
      <c r="M2842" s="8">
        <v>33</v>
      </c>
      <c r="N2842" s="8">
        <v>10</v>
      </c>
      <c r="O2842" s="8">
        <v>43</v>
      </c>
    </row>
    <row r="2843" spans="3:15" x14ac:dyDescent="0.35">
      <c r="F2843" s="3" t="s">
        <v>11</v>
      </c>
      <c r="G2843" s="8">
        <v>5</v>
      </c>
      <c r="H2843" s="8">
        <v>14</v>
      </c>
      <c r="I2843" s="8">
        <v>23</v>
      </c>
      <c r="J2843" s="8">
        <v>5</v>
      </c>
      <c r="K2843" s="8">
        <v>19</v>
      </c>
      <c r="L2843" s="8">
        <v>24</v>
      </c>
      <c r="M2843" s="8">
        <v>13</v>
      </c>
      <c r="N2843" s="8">
        <v>34</v>
      </c>
      <c r="O2843" s="8">
        <v>51</v>
      </c>
    </row>
    <row r="2844" spans="3:15" x14ac:dyDescent="0.35">
      <c r="E2844" s="3" t="s">
        <v>12</v>
      </c>
      <c r="F2844" s="3" t="s">
        <v>10</v>
      </c>
      <c r="G2844" s="8">
        <v>28</v>
      </c>
      <c r="H2844" s="8">
        <v>16</v>
      </c>
      <c r="I2844" s="8">
        <v>40</v>
      </c>
      <c r="J2844" s="8">
        <v>29</v>
      </c>
      <c r="K2844" s="8">
        <v>19</v>
      </c>
      <c r="L2844" s="8">
        <v>46</v>
      </c>
      <c r="M2844" s="8">
        <v>58</v>
      </c>
      <c r="N2844" s="8">
        <v>31</v>
      </c>
      <c r="O2844" s="8">
        <v>89</v>
      </c>
    </row>
    <row r="2845" spans="3:15" x14ac:dyDescent="0.35">
      <c r="F2845" s="3" t="s">
        <v>11</v>
      </c>
      <c r="G2845" s="8">
        <v>11</v>
      </c>
      <c r="H2845" s="8">
        <v>68</v>
      </c>
      <c r="I2845" s="8">
        <v>82</v>
      </c>
      <c r="J2845" s="8">
        <v>3</v>
      </c>
      <c r="K2845" s="8">
        <v>40</v>
      </c>
      <c r="L2845" s="8">
        <v>46</v>
      </c>
      <c r="M2845" s="8">
        <v>21</v>
      </c>
      <c r="N2845" s="8">
        <v>110</v>
      </c>
      <c r="O2845" s="8">
        <v>129</v>
      </c>
    </row>
    <row r="2846" spans="3:15" x14ac:dyDescent="0.35">
      <c r="D2846" s="3" t="s">
        <v>3</v>
      </c>
      <c r="E2846" s="3" t="s">
        <v>9</v>
      </c>
      <c r="F2846" s="3" t="s">
        <v>10</v>
      </c>
      <c r="G2846" s="8">
        <v>70</v>
      </c>
      <c r="H2846" s="8">
        <v>3</v>
      </c>
      <c r="I2846" s="8">
        <v>73</v>
      </c>
      <c r="J2846" s="8">
        <v>62</v>
      </c>
      <c r="K2846" s="8">
        <v>3</v>
      </c>
      <c r="L2846" s="8">
        <v>67</v>
      </c>
      <c r="M2846" s="8">
        <v>133</v>
      </c>
      <c r="N2846" s="8">
        <v>11</v>
      </c>
      <c r="O2846" s="8">
        <v>138</v>
      </c>
    </row>
    <row r="2847" spans="3:15" x14ac:dyDescent="0.35">
      <c r="F2847" s="3" t="s">
        <v>11</v>
      </c>
      <c r="G2847" s="8">
        <v>21</v>
      </c>
      <c r="H2847" s="8">
        <v>27</v>
      </c>
      <c r="I2847" s="8">
        <v>43</v>
      </c>
      <c r="J2847" s="8">
        <v>12</v>
      </c>
      <c r="K2847" s="8">
        <v>27</v>
      </c>
      <c r="L2847" s="8">
        <v>40</v>
      </c>
      <c r="M2847" s="8">
        <v>32</v>
      </c>
      <c r="N2847" s="8">
        <v>53</v>
      </c>
      <c r="O2847" s="8">
        <v>86</v>
      </c>
    </row>
    <row r="2848" spans="3:15" x14ac:dyDescent="0.35">
      <c r="E2848" s="3" t="s">
        <v>12</v>
      </c>
      <c r="F2848" s="3" t="s">
        <v>10</v>
      </c>
      <c r="G2848" s="8">
        <v>56</v>
      </c>
      <c r="H2848" s="8">
        <v>17</v>
      </c>
      <c r="I2848" s="8">
        <v>70</v>
      </c>
      <c r="J2848" s="8">
        <v>46</v>
      </c>
      <c r="K2848" s="8">
        <v>19</v>
      </c>
      <c r="L2848" s="8">
        <v>66</v>
      </c>
      <c r="M2848" s="8">
        <v>99</v>
      </c>
      <c r="N2848" s="8">
        <v>39</v>
      </c>
      <c r="O2848" s="8">
        <v>137</v>
      </c>
    </row>
    <row r="2849" spans="2:35" x14ac:dyDescent="0.35">
      <c r="F2849" s="3" t="s">
        <v>11</v>
      </c>
      <c r="G2849" s="8">
        <v>23</v>
      </c>
      <c r="H2849" s="8">
        <v>81</v>
      </c>
      <c r="I2849" s="8">
        <v>98</v>
      </c>
      <c r="J2849" s="8">
        <v>7</v>
      </c>
      <c r="K2849" s="8">
        <v>47</v>
      </c>
      <c r="L2849" s="8">
        <v>53</v>
      </c>
      <c r="M2849" s="8">
        <v>29</v>
      </c>
      <c r="N2849" s="8">
        <v>126</v>
      </c>
      <c r="O2849" s="8">
        <v>156</v>
      </c>
    </row>
    <row r="2850" spans="2:35" x14ac:dyDescent="0.35">
      <c r="B2850" s="3" t="s">
        <v>3</v>
      </c>
      <c r="C2850" s="3" t="s">
        <v>7</v>
      </c>
      <c r="D2850" s="3" t="s">
        <v>8</v>
      </c>
      <c r="E2850" s="3" t="s">
        <v>9</v>
      </c>
      <c r="F2850" s="3" t="s">
        <v>10</v>
      </c>
      <c r="G2850" s="8">
        <v>58891</v>
      </c>
      <c r="H2850" s="8">
        <v>955</v>
      </c>
      <c r="I2850" s="8">
        <v>59855</v>
      </c>
      <c r="J2850" s="8">
        <v>46844</v>
      </c>
      <c r="K2850" s="8">
        <v>833</v>
      </c>
      <c r="L2850" s="8">
        <v>47686</v>
      </c>
      <c r="M2850" s="8">
        <v>105743</v>
      </c>
      <c r="N2850" s="8">
        <v>1792</v>
      </c>
      <c r="O2850" s="8">
        <v>107537</v>
      </c>
      <c r="P2850" s="5" t="str">
        <f>B2850</f>
        <v>Total</v>
      </c>
      <c r="Q2850" s="13">
        <f>I2882/SUM(I2882:I2885)*100</f>
        <v>33.368071825198065</v>
      </c>
      <c r="R2850" s="13">
        <f>L2882/SUM(L2882:L2885)*100</f>
        <v>31.296980917618246</v>
      </c>
      <c r="S2850" s="13">
        <f>L2870/SUM(L2870:L2873)*100</f>
        <v>12.579098753595396</v>
      </c>
      <c r="T2850" s="13">
        <f>L2858/SUM(L2858:L2861)*100</f>
        <v>31.886843194667296</v>
      </c>
      <c r="U2850" s="13">
        <f>O2874/SUM(O2874:O2877)*100</f>
        <v>56.114329696389753</v>
      </c>
      <c r="V2850" s="13">
        <f>O2878/SUM(O2878:O2881)*100</f>
        <v>23.605626874648127</v>
      </c>
      <c r="W2850" s="13">
        <f>M2882/SUM(M2882:M2885)*100</f>
        <v>52.062482629601845</v>
      </c>
      <c r="X2850" s="13">
        <f>N2882/SUM(N2882:N2885)*100</f>
        <v>14.954324011235181</v>
      </c>
      <c r="Y2850" s="13">
        <f>O2882/SUM(O2882:O2885)*100</f>
        <v>32.376426415682047</v>
      </c>
      <c r="AA2850" s="13">
        <f>I2882</f>
        <v>123911</v>
      </c>
      <c r="AB2850" s="13">
        <f>L2882</f>
        <v>106836</v>
      </c>
      <c r="AC2850" s="13">
        <f>L2870</f>
        <v>1312</v>
      </c>
      <c r="AD2850" s="13">
        <f>L2858</f>
        <v>105526</v>
      </c>
      <c r="AE2850" s="13">
        <f>O2874</f>
        <v>107900</v>
      </c>
      <c r="AF2850" s="13">
        <f>O2878</f>
        <v>122851</v>
      </c>
      <c r="AG2850" s="13">
        <f>M2882</f>
        <v>174212</v>
      </c>
      <c r="AH2850" s="13">
        <f>N2882</f>
        <v>56542</v>
      </c>
      <c r="AI2850" s="13">
        <f>O2882</f>
        <v>230751</v>
      </c>
    </row>
    <row r="2851" spans="2:35" x14ac:dyDescent="0.35">
      <c r="F2851" s="3" t="s">
        <v>11</v>
      </c>
      <c r="G2851" s="8">
        <v>4191</v>
      </c>
      <c r="H2851" s="8">
        <v>5477</v>
      </c>
      <c r="I2851" s="8">
        <v>9664</v>
      </c>
      <c r="J2851" s="8">
        <v>2223</v>
      </c>
      <c r="K2851" s="8">
        <v>2432</v>
      </c>
      <c r="L2851" s="8">
        <v>4654</v>
      </c>
      <c r="M2851" s="8">
        <v>6414</v>
      </c>
      <c r="N2851" s="8">
        <v>7909</v>
      </c>
      <c r="O2851" s="8">
        <v>14326</v>
      </c>
    </row>
    <row r="2852" spans="2:35" x14ac:dyDescent="0.35">
      <c r="E2852" s="3" t="s">
        <v>12</v>
      </c>
      <c r="F2852" s="3" t="s">
        <v>10</v>
      </c>
      <c r="G2852" s="8">
        <v>21634</v>
      </c>
      <c r="H2852" s="8">
        <v>1814</v>
      </c>
      <c r="I2852" s="8">
        <v>23451</v>
      </c>
      <c r="J2852" s="8">
        <v>23051</v>
      </c>
      <c r="K2852" s="8">
        <v>926</v>
      </c>
      <c r="L2852" s="8">
        <v>23974</v>
      </c>
      <c r="M2852" s="8">
        <v>44688</v>
      </c>
      <c r="N2852" s="8">
        <v>2741</v>
      </c>
      <c r="O2852" s="8">
        <v>47423</v>
      </c>
    </row>
    <row r="2853" spans="2:35" x14ac:dyDescent="0.35">
      <c r="F2853" s="3" t="s">
        <v>11</v>
      </c>
      <c r="G2853" s="8">
        <v>4516</v>
      </c>
      <c r="H2853" s="8">
        <v>10104</v>
      </c>
      <c r="I2853" s="8">
        <v>14621</v>
      </c>
      <c r="J2853" s="8">
        <v>1695</v>
      </c>
      <c r="K2853" s="8">
        <v>3511</v>
      </c>
      <c r="L2853" s="8">
        <v>5207</v>
      </c>
      <c r="M2853" s="8">
        <v>6212</v>
      </c>
      <c r="N2853" s="8">
        <v>13619</v>
      </c>
      <c r="O2853" s="8">
        <v>19827</v>
      </c>
    </row>
    <row r="2854" spans="2:35" x14ac:dyDescent="0.35">
      <c r="D2854" s="3" t="s">
        <v>13</v>
      </c>
      <c r="E2854" s="3" t="s">
        <v>9</v>
      </c>
      <c r="F2854" s="3" t="s">
        <v>10</v>
      </c>
      <c r="G2854" s="8">
        <v>35923</v>
      </c>
      <c r="H2854" s="8">
        <v>28140</v>
      </c>
      <c r="I2854" s="8">
        <v>64061</v>
      </c>
      <c r="J2854" s="8">
        <v>32371</v>
      </c>
      <c r="K2854" s="8">
        <v>25475</v>
      </c>
      <c r="L2854" s="8">
        <v>57844</v>
      </c>
      <c r="M2854" s="8">
        <v>68289</v>
      </c>
      <c r="N2854" s="8">
        <v>53617</v>
      </c>
      <c r="O2854" s="8">
        <v>121906</v>
      </c>
    </row>
    <row r="2855" spans="2:35" x14ac:dyDescent="0.35">
      <c r="F2855" s="3" t="s">
        <v>11</v>
      </c>
      <c r="G2855" s="8">
        <v>5695</v>
      </c>
      <c r="H2855" s="8">
        <v>16561</v>
      </c>
      <c r="I2855" s="8">
        <v>22257</v>
      </c>
      <c r="J2855" s="8">
        <v>3845</v>
      </c>
      <c r="K2855" s="8">
        <v>10366</v>
      </c>
      <c r="L2855" s="8">
        <v>14209</v>
      </c>
      <c r="M2855" s="8">
        <v>9540</v>
      </c>
      <c r="N2855" s="8">
        <v>26921</v>
      </c>
      <c r="O2855" s="8">
        <v>36464</v>
      </c>
    </row>
    <row r="2856" spans="2:35" x14ac:dyDescent="0.35">
      <c r="E2856" s="3" t="s">
        <v>12</v>
      </c>
      <c r="F2856" s="3" t="s">
        <v>10</v>
      </c>
      <c r="G2856" s="8">
        <v>31496</v>
      </c>
      <c r="H2856" s="8">
        <v>59691</v>
      </c>
      <c r="I2856" s="8">
        <v>91192</v>
      </c>
      <c r="J2856" s="8">
        <v>38572</v>
      </c>
      <c r="K2856" s="8">
        <v>64092</v>
      </c>
      <c r="L2856" s="8">
        <v>102664</v>
      </c>
      <c r="M2856" s="8">
        <v>70069</v>
      </c>
      <c r="N2856" s="8">
        <v>123783</v>
      </c>
      <c r="O2856" s="8">
        <v>193856</v>
      </c>
    </row>
    <row r="2857" spans="2:35" x14ac:dyDescent="0.35">
      <c r="F2857" s="3" t="s">
        <v>11</v>
      </c>
      <c r="G2857" s="8">
        <v>12789</v>
      </c>
      <c r="H2857" s="8">
        <v>73462</v>
      </c>
      <c r="I2857" s="8">
        <v>86250</v>
      </c>
      <c r="J2857" s="8">
        <v>10209</v>
      </c>
      <c r="K2857" s="8">
        <v>64495</v>
      </c>
      <c r="L2857" s="8">
        <v>74702</v>
      </c>
      <c r="M2857" s="8">
        <v>22993</v>
      </c>
      <c r="N2857" s="8">
        <v>137961</v>
      </c>
      <c r="O2857" s="8">
        <v>160954</v>
      </c>
    </row>
    <row r="2858" spans="2:35" x14ac:dyDescent="0.35">
      <c r="D2858" s="3" t="s">
        <v>3</v>
      </c>
      <c r="E2858" s="3" t="s">
        <v>9</v>
      </c>
      <c r="F2858" s="3" t="s">
        <v>10</v>
      </c>
      <c r="G2858" s="8">
        <v>94817</v>
      </c>
      <c r="H2858" s="8">
        <v>29094</v>
      </c>
      <c r="I2858" s="8">
        <v>123911</v>
      </c>
      <c r="J2858" s="8">
        <v>79213</v>
      </c>
      <c r="K2858" s="8">
        <v>26312</v>
      </c>
      <c r="L2858" s="8">
        <v>105526</v>
      </c>
      <c r="M2858" s="8">
        <v>174029</v>
      </c>
      <c r="N2858" s="8">
        <v>55408</v>
      </c>
      <c r="O2858" s="8">
        <v>229442</v>
      </c>
    </row>
    <row r="2859" spans="2:35" x14ac:dyDescent="0.35">
      <c r="F2859" s="3" t="s">
        <v>11</v>
      </c>
      <c r="G2859" s="8">
        <v>9887</v>
      </c>
      <c r="H2859" s="8">
        <v>22041</v>
      </c>
      <c r="I2859" s="8">
        <v>31925</v>
      </c>
      <c r="J2859" s="8">
        <v>6071</v>
      </c>
      <c r="K2859" s="8">
        <v>12799</v>
      </c>
      <c r="L2859" s="8">
        <v>18859</v>
      </c>
      <c r="M2859" s="8">
        <v>15950</v>
      </c>
      <c r="N2859" s="8">
        <v>34835</v>
      </c>
      <c r="O2859" s="8">
        <v>50789</v>
      </c>
    </row>
    <row r="2860" spans="2:35" x14ac:dyDescent="0.35">
      <c r="E2860" s="3" t="s">
        <v>12</v>
      </c>
      <c r="F2860" s="3" t="s">
        <v>10</v>
      </c>
      <c r="G2860" s="8">
        <v>53134</v>
      </c>
      <c r="H2860" s="8">
        <v>61510</v>
      </c>
      <c r="I2860" s="8">
        <v>114640</v>
      </c>
      <c r="J2860" s="8">
        <v>61623</v>
      </c>
      <c r="K2860" s="8">
        <v>65020</v>
      </c>
      <c r="L2860" s="8">
        <v>126642</v>
      </c>
      <c r="M2860" s="8">
        <v>114755</v>
      </c>
      <c r="N2860" s="8">
        <v>126526</v>
      </c>
      <c r="O2860" s="8">
        <v>241278</v>
      </c>
    </row>
    <row r="2861" spans="2:35" x14ac:dyDescent="0.35">
      <c r="F2861" s="3" t="s">
        <v>11</v>
      </c>
      <c r="G2861" s="8">
        <v>17305</v>
      </c>
      <c r="H2861" s="8">
        <v>83570</v>
      </c>
      <c r="I2861" s="8">
        <v>100870</v>
      </c>
      <c r="J2861" s="8">
        <v>11907</v>
      </c>
      <c r="K2861" s="8">
        <v>68004</v>
      </c>
      <c r="L2861" s="8">
        <v>79912</v>
      </c>
      <c r="M2861" s="8">
        <v>29207</v>
      </c>
      <c r="N2861" s="8">
        <v>151578</v>
      </c>
      <c r="O2861" s="8">
        <v>180783</v>
      </c>
    </row>
    <row r="2862" spans="2:35" x14ac:dyDescent="0.35">
      <c r="C2862" s="3" t="s">
        <v>14</v>
      </c>
      <c r="D2862" s="3" t="s">
        <v>8</v>
      </c>
      <c r="E2862" s="3" t="s">
        <v>9</v>
      </c>
      <c r="F2862" s="3" t="s">
        <v>10</v>
      </c>
      <c r="G2862" s="8">
        <v>0</v>
      </c>
      <c r="H2862" s="8">
        <v>0</v>
      </c>
      <c r="I2862" s="8">
        <v>0</v>
      </c>
      <c r="J2862" s="8">
        <v>70</v>
      </c>
      <c r="K2862" s="8">
        <v>295</v>
      </c>
      <c r="L2862" s="8">
        <v>370</v>
      </c>
      <c r="M2862" s="8">
        <v>70</v>
      </c>
      <c r="N2862" s="8">
        <v>295</v>
      </c>
      <c r="O2862" s="8">
        <v>370</v>
      </c>
    </row>
    <row r="2863" spans="2:35" x14ac:dyDescent="0.35">
      <c r="F2863" s="3" t="s">
        <v>11</v>
      </c>
      <c r="G2863" s="8">
        <v>0</v>
      </c>
      <c r="H2863" s="8">
        <v>0</v>
      </c>
      <c r="I2863" s="8">
        <v>0</v>
      </c>
      <c r="J2863" s="8">
        <v>217</v>
      </c>
      <c r="K2863" s="8">
        <v>1851</v>
      </c>
      <c r="L2863" s="8">
        <v>2072</v>
      </c>
      <c r="M2863" s="8">
        <v>217</v>
      </c>
      <c r="N2863" s="8">
        <v>1851</v>
      </c>
      <c r="O2863" s="8">
        <v>2072</v>
      </c>
    </row>
    <row r="2864" spans="2:35" x14ac:dyDescent="0.35">
      <c r="E2864" s="3" t="s">
        <v>12</v>
      </c>
      <c r="F2864" s="3" t="s">
        <v>10</v>
      </c>
      <c r="G2864" s="8">
        <v>0</v>
      </c>
      <c r="H2864" s="8">
        <v>0</v>
      </c>
      <c r="I2864" s="8">
        <v>0</v>
      </c>
      <c r="J2864" s="8">
        <v>10</v>
      </c>
      <c r="K2864" s="8">
        <v>108</v>
      </c>
      <c r="L2864" s="8">
        <v>120</v>
      </c>
      <c r="M2864" s="8">
        <v>10</v>
      </c>
      <c r="N2864" s="8">
        <v>108</v>
      </c>
      <c r="O2864" s="8">
        <v>120</v>
      </c>
    </row>
    <row r="2865" spans="3:15" x14ac:dyDescent="0.35">
      <c r="F2865" s="3" t="s">
        <v>11</v>
      </c>
      <c r="G2865" s="8">
        <v>0</v>
      </c>
      <c r="H2865" s="8">
        <v>0</v>
      </c>
      <c r="I2865" s="8">
        <v>0</v>
      </c>
      <c r="J2865" s="8">
        <v>24</v>
      </c>
      <c r="K2865" s="8">
        <v>588</v>
      </c>
      <c r="L2865" s="8">
        <v>615</v>
      </c>
      <c r="M2865" s="8">
        <v>24</v>
      </c>
      <c r="N2865" s="8">
        <v>588</v>
      </c>
      <c r="O2865" s="8">
        <v>615</v>
      </c>
    </row>
    <row r="2866" spans="3:15" x14ac:dyDescent="0.35">
      <c r="D2866" s="3" t="s">
        <v>13</v>
      </c>
      <c r="E2866" s="3" t="s">
        <v>9</v>
      </c>
      <c r="F2866" s="3" t="s">
        <v>10</v>
      </c>
      <c r="G2866" s="8">
        <v>0</v>
      </c>
      <c r="H2866" s="8">
        <v>0</v>
      </c>
      <c r="I2866" s="8">
        <v>0</v>
      </c>
      <c r="J2866" s="8">
        <v>103</v>
      </c>
      <c r="K2866" s="8">
        <v>840</v>
      </c>
      <c r="L2866" s="8">
        <v>944</v>
      </c>
      <c r="M2866" s="8">
        <v>103</v>
      </c>
      <c r="N2866" s="8">
        <v>840</v>
      </c>
      <c r="O2866" s="8">
        <v>944</v>
      </c>
    </row>
    <row r="2867" spans="3:15" x14ac:dyDescent="0.35">
      <c r="F2867" s="3" t="s">
        <v>11</v>
      </c>
      <c r="G2867" s="8">
        <v>0</v>
      </c>
      <c r="H2867" s="8">
        <v>0</v>
      </c>
      <c r="I2867" s="8">
        <v>0</v>
      </c>
      <c r="J2867" s="8">
        <v>172</v>
      </c>
      <c r="K2867" s="8">
        <v>3195</v>
      </c>
      <c r="L2867" s="8">
        <v>3365</v>
      </c>
      <c r="M2867" s="8">
        <v>172</v>
      </c>
      <c r="N2867" s="8">
        <v>3195</v>
      </c>
      <c r="O2867" s="8">
        <v>3365</v>
      </c>
    </row>
    <row r="2868" spans="3:15" x14ac:dyDescent="0.35">
      <c r="E2868" s="3" t="s">
        <v>12</v>
      </c>
      <c r="F2868" s="3" t="s">
        <v>10</v>
      </c>
      <c r="G2868" s="8">
        <v>0</v>
      </c>
      <c r="H2868" s="8">
        <v>0</v>
      </c>
      <c r="I2868" s="8">
        <v>0</v>
      </c>
      <c r="J2868" s="8">
        <v>29</v>
      </c>
      <c r="K2868" s="8">
        <v>660</v>
      </c>
      <c r="L2868" s="8">
        <v>689</v>
      </c>
      <c r="M2868" s="8">
        <v>29</v>
      </c>
      <c r="N2868" s="8">
        <v>660</v>
      </c>
      <c r="O2868" s="8">
        <v>689</v>
      </c>
    </row>
    <row r="2869" spans="3:15" x14ac:dyDescent="0.35">
      <c r="F2869" s="3" t="s">
        <v>11</v>
      </c>
      <c r="G2869" s="8">
        <v>0</v>
      </c>
      <c r="H2869" s="8">
        <v>0</v>
      </c>
      <c r="I2869" s="8">
        <v>0</v>
      </c>
      <c r="J2869" s="8">
        <v>39</v>
      </c>
      <c r="K2869" s="8">
        <v>2207</v>
      </c>
      <c r="L2869" s="8">
        <v>2250</v>
      </c>
      <c r="M2869" s="8">
        <v>39</v>
      </c>
      <c r="N2869" s="8">
        <v>2207</v>
      </c>
      <c r="O2869" s="8">
        <v>2250</v>
      </c>
    </row>
    <row r="2870" spans="3:15" x14ac:dyDescent="0.35">
      <c r="D2870" s="3" t="s">
        <v>3</v>
      </c>
      <c r="E2870" s="3" t="s">
        <v>9</v>
      </c>
      <c r="F2870" s="3" t="s">
        <v>10</v>
      </c>
      <c r="G2870" s="8">
        <v>0</v>
      </c>
      <c r="H2870" s="8">
        <v>0</v>
      </c>
      <c r="I2870" s="8">
        <v>0</v>
      </c>
      <c r="J2870" s="8">
        <v>182</v>
      </c>
      <c r="K2870" s="8">
        <v>1131</v>
      </c>
      <c r="L2870" s="8">
        <v>1312</v>
      </c>
      <c r="M2870" s="8">
        <v>182</v>
      </c>
      <c r="N2870" s="8">
        <v>1131</v>
      </c>
      <c r="O2870" s="8">
        <v>1312</v>
      </c>
    </row>
    <row r="2871" spans="3:15" x14ac:dyDescent="0.35">
      <c r="F2871" s="3" t="s">
        <v>11</v>
      </c>
      <c r="G2871" s="8">
        <v>0</v>
      </c>
      <c r="H2871" s="8">
        <v>0</v>
      </c>
      <c r="I2871" s="8">
        <v>0</v>
      </c>
      <c r="J2871" s="8">
        <v>387</v>
      </c>
      <c r="K2871" s="8">
        <v>5047</v>
      </c>
      <c r="L2871" s="8">
        <v>5440</v>
      </c>
      <c r="M2871" s="8">
        <v>387</v>
      </c>
      <c r="N2871" s="8">
        <v>5047</v>
      </c>
      <c r="O2871" s="8">
        <v>5440</v>
      </c>
    </row>
    <row r="2872" spans="3:15" x14ac:dyDescent="0.35">
      <c r="E2872" s="3" t="s">
        <v>12</v>
      </c>
      <c r="F2872" s="3" t="s">
        <v>10</v>
      </c>
      <c r="G2872" s="8">
        <v>0</v>
      </c>
      <c r="H2872" s="8">
        <v>0</v>
      </c>
      <c r="I2872" s="8">
        <v>0</v>
      </c>
      <c r="J2872" s="8">
        <v>41</v>
      </c>
      <c r="K2872" s="8">
        <v>771</v>
      </c>
      <c r="L2872" s="8">
        <v>814</v>
      </c>
      <c r="M2872" s="8">
        <v>41</v>
      </c>
      <c r="N2872" s="8">
        <v>771</v>
      </c>
      <c r="O2872" s="8">
        <v>814</v>
      </c>
    </row>
    <row r="2873" spans="3:15" x14ac:dyDescent="0.35">
      <c r="F2873" s="3" t="s">
        <v>11</v>
      </c>
      <c r="G2873" s="8">
        <v>0</v>
      </c>
      <c r="H2873" s="8">
        <v>0</v>
      </c>
      <c r="I2873" s="8">
        <v>0</v>
      </c>
      <c r="J2873" s="8">
        <v>66</v>
      </c>
      <c r="K2873" s="8">
        <v>2801</v>
      </c>
      <c r="L2873" s="8">
        <v>2864</v>
      </c>
      <c r="M2873" s="8">
        <v>66</v>
      </c>
      <c r="N2873" s="8">
        <v>2801</v>
      </c>
      <c r="O2873" s="8">
        <v>2864</v>
      </c>
    </row>
    <row r="2874" spans="3:15" x14ac:dyDescent="0.35">
      <c r="C2874" s="3" t="s">
        <v>3</v>
      </c>
      <c r="D2874" s="3" t="s">
        <v>8</v>
      </c>
      <c r="E2874" s="3" t="s">
        <v>9</v>
      </c>
      <c r="F2874" s="3" t="s">
        <v>10</v>
      </c>
      <c r="G2874" s="8">
        <v>58891</v>
      </c>
      <c r="H2874" s="8">
        <v>955</v>
      </c>
      <c r="I2874" s="8">
        <v>59855</v>
      </c>
      <c r="J2874" s="8">
        <v>46920</v>
      </c>
      <c r="K2874" s="8">
        <v>1131</v>
      </c>
      <c r="L2874" s="8">
        <v>48050</v>
      </c>
      <c r="M2874" s="8">
        <v>105815</v>
      </c>
      <c r="N2874" s="8">
        <v>2087</v>
      </c>
      <c r="O2874" s="8">
        <v>107900</v>
      </c>
    </row>
    <row r="2875" spans="3:15" x14ac:dyDescent="0.35">
      <c r="F2875" s="3" t="s">
        <v>11</v>
      </c>
      <c r="G2875" s="8">
        <v>4191</v>
      </c>
      <c r="H2875" s="8">
        <v>5477</v>
      </c>
      <c r="I2875" s="8">
        <v>9664</v>
      </c>
      <c r="J2875" s="8">
        <v>2441</v>
      </c>
      <c r="K2875" s="8">
        <v>4283</v>
      </c>
      <c r="L2875" s="8">
        <v>6728</v>
      </c>
      <c r="M2875" s="8">
        <v>6632</v>
      </c>
      <c r="N2875" s="8">
        <v>9764</v>
      </c>
      <c r="O2875" s="8">
        <v>16395</v>
      </c>
    </row>
    <row r="2876" spans="3:15" x14ac:dyDescent="0.35">
      <c r="E2876" s="3" t="s">
        <v>12</v>
      </c>
      <c r="F2876" s="3" t="s">
        <v>10</v>
      </c>
      <c r="G2876" s="8">
        <v>21634</v>
      </c>
      <c r="H2876" s="8">
        <v>1814</v>
      </c>
      <c r="I2876" s="8">
        <v>23451</v>
      </c>
      <c r="J2876" s="8">
        <v>23061</v>
      </c>
      <c r="K2876" s="8">
        <v>1038</v>
      </c>
      <c r="L2876" s="8">
        <v>24095</v>
      </c>
      <c r="M2876" s="8">
        <v>44694</v>
      </c>
      <c r="N2876" s="8">
        <v>2847</v>
      </c>
      <c r="O2876" s="8">
        <v>47549</v>
      </c>
    </row>
    <row r="2877" spans="3:15" x14ac:dyDescent="0.35">
      <c r="F2877" s="3" t="s">
        <v>11</v>
      </c>
      <c r="G2877" s="8">
        <v>4516</v>
      </c>
      <c r="H2877" s="8">
        <v>10104</v>
      </c>
      <c r="I2877" s="8">
        <v>14621</v>
      </c>
      <c r="J2877" s="8">
        <v>1724</v>
      </c>
      <c r="K2877" s="8">
        <v>4102</v>
      </c>
      <c r="L2877" s="8">
        <v>5821</v>
      </c>
      <c r="M2877" s="8">
        <v>6235</v>
      </c>
      <c r="N2877" s="8">
        <v>14205</v>
      </c>
      <c r="O2877" s="8">
        <v>20442</v>
      </c>
    </row>
    <row r="2878" spans="3:15" x14ac:dyDescent="0.35">
      <c r="D2878" s="3" t="s">
        <v>13</v>
      </c>
      <c r="E2878" s="3" t="s">
        <v>9</v>
      </c>
      <c r="F2878" s="3" t="s">
        <v>10</v>
      </c>
      <c r="G2878" s="8">
        <v>35923</v>
      </c>
      <c r="H2878" s="8">
        <v>28140</v>
      </c>
      <c r="I2878" s="8">
        <v>64061</v>
      </c>
      <c r="J2878" s="8">
        <v>32471</v>
      </c>
      <c r="K2878" s="8">
        <v>26316</v>
      </c>
      <c r="L2878" s="8">
        <v>58789</v>
      </c>
      <c r="M2878" s="8">
        <v>68397</v>
      </c>
      <c r="N2878" s="8">
        <v>54455</v>
      </c>
      <c r="O2878" s="8">
        <v>122851</v>
      </c>
    </row>
    <row r="2879" spans="3:15" x14ac:dyDescent="0.35">
      <c r="F2879" s="3" t="s">
        <v>11</v>
      </c>
      <c r="G2879" s="8">
        <v>5695</v>
      </c>
      <c r="H2879" s="8">
        <v>16561</v>
      </c>
      <c r="I2879" s="8">
        <v>22257</v>
      </c>
      <c r="J2879" s="8">
        <v>4014</v>
      </c>
      <c r="K2879" s="8">
        <v>13561</v>
      </c>
      <c r="L2879" s="8">
        <v>17576</v>
      </c>
      <c r="M2879" s="8">
        <v>9707</v>
      </c>
      <c r="N2879" s="8">
        <v>30121</v>
      </c>
      <c r="O2879" s="8">
        <v>39830</v>
      </c>
    </row>
    <row r="2880" spans="3:15" x14ac:dyDescent="0.35">
      <c r="E2880" s="3" t="s">
        <v>12</v>
      </c>
      <c r="F2880" s="3" t="s">
        <v>10</v>
      </c>
      <c r="G2880" s="8">
        <v>31496</v>
      </c>
      <c r="H2880" s="8">
        <v>59691</v>
      </c>
      <c r="I2880" s="8">
        <v>91192</v>
      </c>
      <c r="J2880" s="8">
        <v>38602</v>
      </c>
      <c r="K2880" s="8">
        <v>64751</v>
      </c>
      <c r="L2880" s="8">
        <v>103357</v>
      </c>
      <c r="M2880" s="8">
        <v>70103</v>
      </c>
      <c r="N2880" s="8">
        <v>124443</v>
      </c>
      <c r="O2880" s="8">
        <v>194546</v>
      </c>
    </row>
    <row r="2881" spans="1:25" x14ac:dyDescent="0.35">
      <c r="F2881" s="3" t="s">
        <v>11</v>
      </c>
      <c r="G2881" s="8">
        <v>12789</v>
      </c>
      <c r="H2881" s="8">
        <v>73462</v>
      </c>
      <c r="I2881" s="8">
        <v>86250</v>
      </c>
      <c r="J2881" s="8">
        <v>10253</v>
      </c>
      <c r="K2881" s="8">
        <v>66708</v>
      </c>
      <c r="L2881" s="8">
        <v>76954</v>
      </c>
      <c r="M2881" s="8">
        <v>23038</v>
      </c>
      <c r="N2881" s="8">
        <v>140169</v>
      </c>
      <c r="O2881" s="8">
        <v>163204</v>
      </c>
    </row>
    <row r="2882" spans="1:25" x14ac:dyDescent="0.35">
      <c r="D2882" s="3" t="s">
        <v>3</v>
      </c>
      <c r="E2882" s="3" t="s">
        <v>9</v>
      </c>
      <c r="F2882" s="3" t="s">
        <v>10</v>
      </c>
      <c r="G2882" s="8">
        <v>94817</v>
      </c>
      <c r="H2882" s="8">
        <v>29094</v>
      </c>
      <c r="I2882" s="8">
        <v>123911</v>
      </c>
      <c r="J2882" s="8">
        <v>79392</v>
      </c>
      <c r="K2882" s="8">
        <v>27444</v>
      </c>
      <c r="L2882" s="8">
        <v>106836</v>
      </c>
      <c r="M2882" s="8">
        <v>174212</v>
      </c>
      <c r="N2882" s="8">
        <v>56542</v>
      </c>
      <c r="O2882" s="8">
        <v>230751</v>
      </c>
    </row>
    <row r="2883" spans="1:25" x14ac:dyDescent="0.35">
      <c r="F2883" s="3" t="s">
        <v>11</v>
      </c>
      <c r="G2883" s="8">
        <v>9887</v>
      </c>
      <c r="H2883" s="8">
        <v>22041</v>
      </c>
      <c r="I2883" s="8">
        <v>31925</v>
      </c>
      <c r="J2883" s="8">
        <v>6458</v>
      </c>
      <c r="K2883" s="8">
        <v>17844</v>
      </c>
      <c r="L2883" s="8">
        <v>24302</v>
      </c>
      <c r="M2883" s="8">
        <v>16341</v>
      </c>
      <c r="N2883" s="8">
        <v>39888</v>
      </c>
      <c r="O2883" s="8">
        <v>56227</v>
      </c>
    </row>
    <row r="2884" spans="1:25" x14ac:dyDescent="0.35">
      <c r="E2884" s="3" t="s">
        <v>12</v>
      </c>
      <c r="F2884" s="3" t="s">
        <v>10</v>
      </c>
      <c r="G2884" s="8">
        <v>53134</v>
      </c>
      <c r="H2884" s="8">
        <v>61510</v>
      </c>
      <c r="I2884" s="8">
        <v>114640</v>
      </c>
      <c r="J2884" s="8">
        <v>61664</v>
      </c>
      <c r="K2884" s="8">
        <v>65789</v>
      </c>
      <c r="L2884" s="8">
        <v>127451</v>
      </c>
      <c r="M2884" s="8">
        <v>114798</v>
      </c>
      <c r="N2884" s="8">
        <v>127294</v>
      </c>
      <c r="O2884" s="8">
        <v>242091</v>
      </c>
    </row>
    <row r="2885" spans="1:25" x14ac:dyDescent="0.35">
      <c r="F2885" s="3" t="s">
        <v>11</v>
      </c>
      <c r="G2885" s="8">
        <v>17305</v>
      </c>
      <c r="H2885" s="8">
        <v>83570</v>
      </c>
      <c r="I2885" s="8">
        <v>100870</v>
      </c>
      <c r="J2885" s="8">
        <v>11968</v>
      </c>
      <c r="K2885" s="8">
        <v>70799</v>
      </c>
      <c r="L2885" s="8">
        <v>82773</v>
      </c>
      <c r="M2885" s="8">
        <v>29270</v>
      </c>
      <c r="N2885" s="8">
        <v>154374</v>
      </c>
      <c r="O2885" s="8">
        <v>183644</v>
      </c>
    </row>
    <row r="2886" spans="1:25" x14ac:dyDescent="0.35">
      <c r="A2886" s="6"/>
      <c r="Q2886" s="13"/>
      <c r="R2886" s="13"/>
      <c r="S2886" s="13"/>
      <c r="T2886" s="13"/>
      <c r="U2886" s="13"/>
      <c r="V2886" s="13"/>
      <c r="W2886" s="13"/>
      <c r="X2886" s="13"/>
      <c r="Y2886" s="13"/>
    </row>
    <row r="2888" spans="1:25" x14ac:dyDescent="0.35">
      <c r="A2888" s="6"/>
      <c r="B2888" s="6"/>
    </row>
    <row r="2890" spans="1:25" x14ac:dyDescent="0.35">
      <c r="A2890" s="6"/>
      <c r="B2890" s="6"/>
    </row>
    <row r="2891" spans="1:25" x14ac:dyDescent="0.35">
      <c r="A2891" s="6"/>
      <c r="B2891" s="6"/>
    </row>
    <row r="2892" spans="1:25" x14ac:dyDescent="0.35">
      <c r="A2892" s="6"/>
      <c r="B2892" s="6"/>
    </row>
    <row r="2893" spans="1:25" x14ac:dyDescent="0.35">
      <c r="A2893" s="6"/>
      <c r="B2893" s="6"/>
    </row>
    <row r="2899" spans="1:36" s="2" customFormat="1" x14ac:dyDescent="0.35">
      <c r="A2899" s="7"/>
      <c r="D2899" s="5"/>
      <c r="P2899" s="5"/>
      <c r="Q2899" s="5"/>
      <c r="R2899" s="5"/>
      <c r="S2899" s="5"/>
      <c r="T2899" s="5"/>
      <c r="U2899" s="5"/>
      <c r="V2899" s="5"/>
      <c r="W2899" s="5"/>
      <c r="X2899" s="5"/>
      <c r="Y2899" s="5"/>
      <c r="Z2899" s="5"/>
      <c r="AA2899"/>
      <c r="AB2899"/>
      <c r="AC2899"/>
      <c r="AD2899"/>
      <c r="AE2899"/>
      <c r="AF2899"/>
      <c r="AG2899"/>
      <c r="AH2899"/>
      <c r="AI2899"/>
      <c r="AJ2899"/>
    </row>
    <row r="2900" spans="1:36" x14ac:dyDescent="0.35">
      <c r="D2900" s="2"/>
    </row>
    <row r="2922" spans="17:25" x14ac:dyDescent="0.35">
      <c r="Q2922" s="13"/>
      <c r="R2922" s="13"/>
      <c r="S2922" s="13"/>
      <c r="T2922" s="13"/>
      <c r="U2922" s="13"/>
      <c r="V2922" s="13"/>
      <c r="W2922" s="13"/>
      <c r="X2922" s="13"/>
      <c r="Y2922" s="13"/>
    </row>
    <row r="2958" spans="17:25" x14ac:dyDescent="0.35">
      <c r="Q2958" s="13"/>
      <c r="R2958" s="13"/>
      <c r="S2958" s="13"/>
      <c r="T2958" s="13"/>
      <c r="U2958" s="13"/>
      <c r="V2958" s="13"/>
      <c r="W2958" s="13"/>
      <c r="X2958" s="13"/>
      <c r="Y2958" s="13"/>
    </row>
    <row r="2994" spans="17:25" x14ac:dyDescent="0.35">
      <c r="Q2994" s="13"/>
      <c r="R2994" s="13"/>
      <c r="S2994" s="13"/>
      <c r="T2994" s="13"/>
      <c r="U2994" s="13"/>
      <c r="V2994" s="13"/>
      <c r="W2994" s="13"/>
      <c r="X2994" s="13"/>
      <c r="Y2994" s="13"/>
    </row>
    <row r="3030" spans="17:25" x14ac:dyDescent="0.35">
      <c r="Q3030" s="13"/>
      <c r="R3030" s="13"/>
      <c r="S3030" s="13"/>
      <c r="T3030" s="13"/>
      <c r="U3030" s="13"/>
      <c r="V3030" s="13"/>
      <c r="W3030" s="13"/>
      <c r="X3030" s="13"/>
      <c r="Y3030" s="13"/>
    </row>
    <row r="3066" spans="17:25" x14ac:dyDescent="0.35">
      <c r="Q3066" s="13"/>
      <c r="R3066" s="13"/>
      <c r="S3066" s="13"/>
      <c r="T3066" s="13"/>
      <c r="U3066" s="13"/>
      <c r="V3066" s="13"/>
      <c r="W3066" s="13"/>
      <c r="X3066" s="13"/>
      <c r="Y3066" s="13"/>
    </row>
    <row r="3102" spans="17:25" x14ac:dyDescent="0.35">
      <c r="Q3102" s="13"/>
      <c r="R3102" s="13"/>
      <c r="S3102" s="13"/>
      <c r="T3102" s="13"/>
      <c r="U3102" s="13"/>
      <c r="V3102" s="13"/>
      <c r="W3102" s="13"/>
      <c r="X3102" s="13"/>
      <c r="Y3102" s="13"/>
    </row>
    <row r="3138" spans="17:25" x14ac:dyDescent="0.35">
      <c r="Q3138" s="13"/>
      <c r="R3138" s="13"/>
      <c r="S3138" s="13"/>
      <c r="T3138" s="13"/>
      <c r="U3138" s="13"/>
      <c r="V3138" s="13"/>
      <c r="W3138" s="13"/>
      <c r="X3138" s="13"/>
      <c r="Y3138" s="13"/>
    </row>
    <row r="3174" spans="17:25" x14ac:dyDescent="0.35">
      <c r="Q3174" s="13"/>
      <c r="R3174" s="13"/>
      <c r="S3174" s="13"/>
      <c r="T3174" s="13"/>
      <c r="U3174" s="13"/>
      <c r="V3174" s="13"/>
      <c r="W3174" s="13"/>
      <c r="X3174" s="13"/>
      <c r="Y3174" s="13"/>
    </row>
    <row r="3210" spans="17:25" x14ac:dyDescent="0.35">
      <c r="Q3210" s="13"/>
      <c r="R3210" s="13"/>
      <c r="S3210" s="13"/>
      <c r="T3210" s="13"/>
      <c r="U3210" s="13"/>
      <c r="V3210" s="13"/>
      <c r="W3210" s="13"/>
      <c r="X3210" s="13"/>
      <c r="Y3210" s="13"/>
    </row>
    <row r="3246" spans="16:25" x14ac:dyDescent="0.35">
      <c r="P3246" s="5">
        <f>B3246</f>
        <v>0</v>
      </c>
      <c r="Q3246" s="13"/>
      <c r="R3246" s="13"/>
      <c r="S3246" s="13"/>
      <c r="T3246" s="13"/>
      <c r="U3246" s="13"/>
      <c r="V3246" s="13"/>
      <c r="W3246" s="13"/>
      <c r="X3246" s="13"/>
      <c r="Y3246" s="13"/>
    </row>
    <row r="3282" spans="17:25" x14ac:dyDescent="0.35">
      <c r="Q3282" s="13"/>
      <c r="R3282" s="13"/>
      <c r="S3282" s="13"/>
      <c r="T3282" s="13"/>
      <c r="U3282" s="13"/>
      <c r="V3282" s="13"/>
      <c r="W3282" s="13"/>
      <c r="X3282" s="13"/>
      <c r="Y3282" s="13"/>
    </row>
    <row r="3318" spans="17:25" x14ac:dyDescent="0.35">
      <c r="Q3318" s="13"/>
      <c r="R3318" s="13"/>
      <c r="S3318" s="13"/>
      <c r="T3318" s="13"/>
      <c r="U3318" s="13"/>
      <c r="V3318" s="13"/>
      <c r="W3318" s="13"/>
      <c r="X3318" s="13"/>
      <c r="Y3318" s="13"/>
    </row>
    <row r="3354" spans="17:25" x14ac:dyDescent="0.35">
      <c r="Q3354" s="13"/>
      <c r="R3354" s="13"/>
      <c r="S3354" s="13"/>
      <c r="T3354" s="13"/>
      <c r="U3354" s="13"/>
      <c r="V3354" s="13"/>
      <c r="W3354" s="13"/>
      <c r="X3354" s="13"/>
      <c r="Y3354" s="13"/>
    </row>
    <row r="3390" spans="17:25" x14ac:dyDescent="0.35">
      <c r="Q3390" s="13"/>
      <c r="R3390" s="13"/>
      <c r="S3390" s="13"/>
      <c r="T3390" s="13"/>
      <c r="U3390" s="13"/>
      <c r="V3390" s="13"/>
      <c r="W3390" s="13"/>
      <c r="X3390" s="13"/>
      <c r="Y3390" s="13"/>
    </row>
    <row r="3426" spans="17:25" x14ac:dyDescent="0.35">
      <c r="Q3426" s="13"/>
      <c r="R3426" s="13"/>
      <c r="S3426" s="13"/>
      <c r="T3426" s="13"/>
      <c r="U3426" s="13"/>
      <c r="V3426" s="13"/>
      <c r="W3426" s="13"/>
      <c r="X3426" s="13"/>
      <c r="Y3426" s="13"/>
    </row>
    <row r="3462" spans="17:25" x14ac:dyDescent="0.35">
      <c r="Q3462" s="13"/>
      <c r="R3462" s="13"/>
      <c r="S3462" s="13"/>
      <c r="T3462" s="13"/>
      <c r="U3462" s="13"/>
      <c r="V3462" s="13"/>
      <c r="W3462" s="13"/>
      <c r="X3462" s="13"/>
      <c r="Y3462" s="13"/>
    </row>
    <row r="3498" spans="17:25" x14ac:dyDescent="0.35">
      <c r="Q3498" s="13"/>
      <c r="R3498" s="13"/>
      <c r="S3498" s="13"/>
      <c r="T3498" s="13"/>
      <c r="U3498" s="13"/>
      <c r="V3498" s="13"/>
      <c r="W3498" s="13"/>
      <c r="X3498" s="13"/>
      <c r="Y3498" s="13"/>
    </row>
    <row r="3534" spans="17:25" x14ac:dyDescent="0.35">
      <c r="Q3534" s="13"/>
      <c r="R3534" s="13"/>
      <c r="S3534" s="13"/>
      <c r="T3534" s="13"/>
      <c r="U3534" s="13"/>
      <c r="V3534" s="13"/>
      <c r="W3534" s="13"/>
      <c r="X3534" s="13"/>
      <c r="Y3534" s="13"/>
    </row>
    <row r="3570" spans="17:25" x14ac:dyDescent="0.35">
      <c r="Q3570" s="13"/>
      <c r="R3570" s="13"/>
      <c r="S3570" s="13"/>
      <c r="T3570" s="13"/>
      <c r="U3570" s="13"/>
      <c r="V3570" s="13"/>
      <c r="W3570" s="13"/>
      <c r="X3570" s="13"/>
      <c r="Y3570" s="13"/>
    </row>
    <row r="3606" spans="17:25" x14ac:dyDescent="0.35">
      <c r="Q3606" s="13"/>
      <c r="R3606" s="13"/>
      <c r="S3606" s="13"/>
      <c r="T3606" s="13"/>
      <c r="U3606" s="13"/>
      <c r="V3606" s="13"/>
      <c r="W3606" s="13"/>
      <c r="X3606" s="13"/>
      <c r="Y3606" s="13"/>
    </row>
    <row r="3642" spans="17:25" x14ac:dyDescent="0.35">
      <c r="Q3642" s="13"/>
      <c r="R3642" s="13"/>
      <c r="S3642" s="13"/>
      <c r="T3642" s="13"/>
      <c r="U3642" s="13"/>
      <c r="V3642" s="13"/>
      <c r="W3642" s="13"/>
      <c r="X3642" s="13"/>
      <c r="Y3642" s="13"/>
    </row>
    <row r="3678" spans="17:25" x14ac:dyDescent="0.35">
      <c r="Q3678" s="13"/>
      <c r="R3678" s="13"/>
      <c r="S3678" s="13"/>
      <c r="T3678" s="13"/>
      <c r="U3678" s="13"/>
      <c r="V3678" s="13"/>
      <c r="W3678" s="13"/>
      <c r="X3678" s="13"/>
      <c r="Y3678" s="13"/>
    </row>
    <row r="3714" spans="17:25" x14ac:dyDescent="0.35">
      <c r="Q3714" s="13" t="e">
        <f>I3746/SUM(I3746:I3749)*100</f>
        <v>#DIV/0!</v>
      </c>
      <c r="R3714" s="13" t="e">
        <f>L3746/SUM(L3746:L3749)*100</f>
        <v>#DIV/0!</v>
      </c>
      <c r="S3714" s="13" t="e">
        <f>L3734/SUM(L3734:L3737)*100</f>
        <v>#DIV/0!</v>
      </c>
      <c r="T3714" s="13" t="e">
        <f>L3722/SUM(L3722:L3725)*100</f>
        <v>#DIV/0!</v>
      </c>
      <c r="U3714" s="13" t="e">
        <f>O3738/SUM(O3738:O3741)*100</f>
        <v>#DIV/0!</v>
      </c>
      <c r="V3714" s="13" t="e">
        <f>O3742/SUM(O3742:O3745)*100</f>
        <v>#DIV/0!</v>
      </c>
      <c r="W3714" s="13" t="e">
        <f>M3746/SUM(M3746:M3749)*100</f>
        <v>#DIV/0!</v>
      </c>
      <c r="X3714" s="13" t="e">
        <f>N3746/SUM(N3746:N3749)*100</f>
        <v>#DIV/0!</v>
      </c>
      <c r="Y3714" s="13" t="e">
        <f>O3746/SUM(O3746:O3749)*100</f>
        <v>#DIV/0!</v>
      </c>
    </row>
  </sheetData>
  <sheetProtection sheet="1" objects="1" scenarios="1"/>
  <mergeCells count="3">
    <mergeCell ref="G4:I4"/>
    <mergeCell ref="J4:L4"/>
    <mergeCell ref="M4:O4"/>
  </mergeCells>
  <pageMargins left="0.75" right="0.75" top="1" bottom="1" header="0.5" footer="0.5"/>
  <pageSetup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499984740745262"/>
    <pageSetUpPr autoPageBreaks="0" fitToPage="1"/>
  </sheetPr>
  <dimension ref="B1:K37"/>
  <sheetViews>
    <sheetView showGridLines="0" showRowColHeaders="0" tabSelected="1" zoomScaleNormal="100" workbookViewId="0">
      <pane xSplit="10" ySplit="8" topLeftCell="K9" activePane="bottomRight" state="frozen"/>
      <selection pane="topRight" activeCell="K1" sqref="K1"/>
      <selection pane="bottomLeft" activeCell="A9" sqref="A9"/>
      <selection pane="bottomRight" activeCell="C3" sqref="C3"/>
    </sheetView>
  </sheetViews>
  <sheetFormatPr defaultColWidth="9.1328125" defaultRowHeight="13.15" x14ac:dyDescent="0.35"/>
  <cols>
    <col min="1" max="1" width="1.73046875" style="16" customWidth="1"/>
    <col min="2" max="2" width="2.3984375" style="17" customWidth="1"/>
    <col min="3" max="3" width="43" style="16" customWidth="1"/>
    <col min="4" max="6" width="22.3984375" style="16" customWidth="1"/>
    <col min="7" max="7" width="5" style="16" customWidth="1"/>
    <col min="8" max="8" width="22.3984375" style="16" customWidth="1"/>
    <col min="9" max="16384" width="9.1328125" style="16"/>
  </cols>
  <sheetData>
    <row r="1" spans="2:11" ht="24.4" customHeight="1" x14ac:dyDescent="0.35">
      <c r="C1" s="96" t="s">
        <v>208</v>
      </c>
      <c r="D1" s="96"/>
      <c r="E1" s="96"/>
      <c r="F1" s="96"/>
      <c r="G1" s="96"/>
      <c r="H1" s="96"/>
      <c r="I1" s="96"/>
      <c r="J1" s="96"/>
      <c r="K1" s="88"/>
    </row>
    <row r="2" spans="2:11" ht="24.75" customHeight="1" x14ac:dyDescent="0.35">
      <c r="C2" s="94" t="s">
        <v>207</v>
      </c>
      <c r="D2" s="94"/>
      <c r="E2" s="94"/>
      <c r="F2" s="94"/>
      <c r="G2" s="94"/>
      <c r="H2" s="94"/>
      <c r="I2" s="94"/>
      <c r="J2" s="94"/>
    </row>
    <row r="3" spans="2:11" ht="14.25" customHeight="1" x14ac:dyDescent="0.35">
      <c r="F3" s="95" t="s">
        <v>184</v>
      </c>
      <c r="G3" s="95"/>
      <c r="H3" s="18">
        <v>26</v>
      </c>
    </row>
    <row r="4" spans="2:11" ht="4.5" customHeight="1" x14ac:dyDescent="0.35"/>
    <row r="5" spans="2:11" ht="20.65" x14ac:dyDescent="0.35">
      <c r="C5" s="93" t="str">
        <f>INDEX('Table (2)'!B6:B88,'Single Municipalities'!H3)</f>
        <v>Greater Dandenong</v>
      </c>
      <c r="D5" s="93"/>
      <c r="E5" s="93"/>
      <c r="F5" s="93"/>
      <c r="G5" s="93"/>
      <c r="H5" s="93"/>
    </row>
    <row r="6" spans="2:11" ht="1.5" customHeight="1" x14ac:dyDescent="0.35">
      <c r="C6" s="54"/>
      <c r="D6" s="54"/>
      <c r="E6" s="54"/>
      <c r="F6" s="54"/>
    </row>
    <row r="7" spans="2:11" ht="1.5" customHeight="1" x14ac:dyDescent="0.35">
      <c r="C7" s="54"/>
      <c r="D7" s="54"/>
      <c r="E7" s="54"/>
      <c r="F7" s="54"/>
    </row>
    <row r="8" spans="2:11" ht="38.25" customHeight="1" x14ac:dyDescent="0.35">
      <c r="C8" s="19"/>
      <c r="D8" s="33" t="s">
        <v>182</v>
      </c>
      <c r="E8" s="33" t="s">
        <v>177</v>
      </c>
      <c r="F8" s="33" t="s">
        <v>178</v>
      </c>
      <c r="H8" s="33" t="s">
        <v>185</v>
      </c>
    </row>
    <row r="9" spans="2:11" s="20" customFormat="1" ht="16.5" customHeight="1" x14ac:dyDescent="0.35">
      <c r="B9" s="21">
        <v>1</v>
      </c>
      <c r="C9" s="47" t="s">
        <v>196</v>
      </c>
      <c r="D9" s="36">
        <f>VLOOKUP($H$3,'Table (2)'!$A$5:$T$88,2+B9)</f>
        <v>3845</v>
      </c>
      <c r="E9" s="22">
        <f>VLOOKUP($H$3,'Table (2)'!$A$5:$T$88,12+B9)</f>
        <v>53.09306821320078</v>
      </c>
      <c r="F9" s="23"/>
      <c r="H9" s="22">
        <f>VLOOKUP($H$3,'Table (2)'!$A$5:$AD$88,21+B9)</f>
        <v>39.65552805280528</v>
      </c>
    </row>
    <row r="10" spans="2:11" s="20" customFormat="1" ht="16.5" customHeight="1" x14ac:dyDescent="0.35">
      <c r="B10" s="21">
        <v>2</v>
      </c>
      <c r="C10" s="47" t="s">
        <v>197</v>
      </c>
      <c r="D10" s="37">
        <f>VLOOKUP($H$3,'Table (2)'!$A$5:$T$88,2+B10)</f>
        <v>3397</v>
      </c>
      <c r="E10" s="24">
        <f>VLOOKUP($H$3,'Table (2)'!$A$5:$T$88,12+B10)</f>
        <v>46.906931786799227</v>
      </c>
      <c r="F10" s="23"/>
      <c r="H10" s="24">
        <f>VLOOKUP($H$3,'Table (2)'!$A$5:$AD$88,21+B10)</f>
        <v>39.814814814814817</v>
      </c>
    </row>
    <row r="11" spans="2:11" s="20" customFormat="1" ht="16.5" customHeight="1" x14ac:dyDescent="0.35">
      <c r="B11" s="21">
        <v>3</v>
      </c>
      <c r="C11" s="48" t="s">
        <v>198</v>
      </c>
      <c r="D11" s="49">
        <f>VLOOKUP($H$3,'Table (2)'!$A$5:$T$88,2+B11)</f>
        <v>54</v>
      </c>
      <c r="E11" s="50"/>
      <c r="F11" s="35">
        <f>VLOOKUP($H$3,'Table (2)'!$A$5:$T$85,12+B11)</f>
        <v>1.5891701000588583</v>
      </c>
      <c r="G11" s="62"/>
      <c r="H11" s="35">
        <f>VLOOKUP($H$3,'Table (2)'!$A$5:$AD$88,21+B11)</f>
        <v>13.267813267813267</v>
      </c>
    </row>
    <row r="12" spans="2:11" s="20" customFormat="1" ht="16.5" customHeight="1" x14ac:dyDescent="0.35">
      <c r="B12" s="21">
        <v>4</v>
      </c>
      <c r="C12" s="51" t="s">
        <v>199</v>
      </c>
      <c r="D12" s="52">
        <f>VLOOKUP($H$3,'Table (2)'!$A$5:$T$88,2+B12)</f>
        <v>3344</v>
      </c>
      <c r="E12" s="53"/>
      <c r="F12" s="35">
        <f>VLOOKUP($H$3,'Table (2)'!$A$5:$T$85,12+B12)</f>
        <v>98.410829899941149</v>
      </c>
      <c r="G12" s="62"/>
      <c r="H12" s="35">
        <f>VLOOKUP($H$3,'Table (2)'!$A$5:$AD$88,21+B12)</f>
        <v>41.121495327102799</v>
      </c>
    </row>
    <row r="13" spans="2:11" s="20" customFormat="1" ht="16.5" customHeight="1" x14ac:dyDescent="0.35">
      <c r="B13" s="26"/>
      <c r="C13" s="23"/>
      <c r="D13" s="38"/>
      <c r="E13" s="25"/>
      <c r="F13" s="23"/>
      <c r="H13" s="25"/>
    </row>
    <row r="14" spans="2:11" s="20" customFormat="1" ht="16.5" customHeight="1" x14ac:dyDescent="0.35">
      <c r="B14" s="21">
        <v>5</v>
      </c>
      <c r="C14" s="61" t="s">
        <v>200</v>
      </c>
      <c r="D14" s="39">
        <f>VLOOKUP($H$3,'Table (2)'!$A$5:$T$88,2+B14)</f>
        <v>2679</v>
      </c>
      <c r="E14" s="27">
        <f>VLOOKUP($H$3,'Table (2)'!$A$5:$T$88,12+B14)</f>
        <v>36.977225672877843</v>
      </c>
      <c r="F14" s="23"/>
      <c r="H14" s="27">
        <f>VLOOKUP($H$3,'Table (2)'!$A$5:$AD$88,21+B14)</f>
        <v>64.445513591532361</v>
      </c>
    </row>
    <row r="15" spans="2:11" s="20" customFormat="1" ht="16.5" customHeight="1" x14ac:dyDescent="0.35">
      <c r="B15" s="21">
        <v>6</v>
      </c>
      <c r="C15" s="61" t="s">
        <v>201</v>
      </c>
      <c r="D15" s="40">
        <f>VLOOKUP($H$3,'Table (2)'!$A$5:$T$88,2+B15)</f>
        <v>4566</v>
      </c>
      <c r="E15" s="28">
        <f>VLOOKUP($H$3,'Table (2)'!$A$5:$T$88,12+B15)</f>
        <v>63.022774327122157</v>
      </c>
      <c r="F15" s="23"/>
      <c r="H15" s="28">
        <f>VLOOKUP($H$3,'Table (2)'!$A$5:$AD$88,21+B15)</f>
        <v>32.415163992616783</v>
      </c>
    </row>
    <row r="16" spans="2:11" s="20" customFormat="1" ht="16.5" customHeight="1" x14ac:dyDescent="0.35">
      <c r="B16" s="26"/>
      <c r="C16" s="25"/>
      <c r="D16" s="38"/>
      <c r="E16" s="25"/>
      <c r="F16" s="23"/>
      <c r="H16" s="25"/>
    </row>
    <row r="17" spans="2:10" s="20" customFormat="1" ht="16.5" customHeight="1" x14ac:dyDescent="0.35">
      <c r="B17" s="21">
        <v>7</v>
      </c>
      <c r="C17" s="45" t="s">
        <v>193</v>
      </c>
      <c r="D17" s="41">
        <f>VLOOKUP($H$3,'Table (2)'!$A$5:$T$885,2+B17)</f>
        <v>5180</v>
      </c>
      <c r="E17" s="29">
        <f>VLOOKUP($H$3,'Table (2)'!$A$5:$T$88,12+B17)</f>
        <v>71.477852904650192</v>
      </c>
      <c r="F17" s="23"/>
      <c r="H17" s="29">
        <f>VLOOKUP($H$3,'Table (2)'!$A$5:$AD$88,21+B17)</f>
        <v>66.004077471967378</v>
      </c>
    </row>
    <row r="18" spans="2:10" ht="14.25" x14ac:dyDescent="0.35">
      <c r="B18" s="21">
        <v>8</v>
      </c>
      <c r="C18" s="45" t="s">
        <v>194</v>
      </c>
      <c r="D18" s="42">
        <f>VLOOKUP($H$3,'Table (2)'!$A$5:$T$88,2+B18)</f>
        <v>2067</v>
      </c>
      <c r="E18" s="30">
        <f>VLOOKUP($H$3,'Table (2)'!$A$5:$T$88,12+B18)</f>
        <v>28.522147095349798</v>
      </c>
      <c r="F18" s="23"/>
      <c r="H18" s="30">
        <f>VLOOKUP($H$3,'Table (2)'!$A$5:$AD$88,21+B18)</f>
        <v>19.886472965172214</v>
      </c>
    </row>
    <row r="19" spans="2:10" x14ac:dyDescent="0.35">
      <c r="C19" s="31"/>
      <c r="D19" s="43"/>
      <c r="E19" s="31"/>
      <c r="F19" s="19"/>
      <c r="H19" s="31"/>
    </row>
    <row r="20" spans="2:10" ht="14.25" x14ac:dyDescent="0.35">
      <c r="B20" s="21">
        <v>9</v>
      </c>
      <c r="C20" s="46" t="s">
        <v>195</v>
      </c>
      <c r="D20" s="44">
        <f>VLOOKUP($H$3,'Table (2)'!$A$5:$T$88,2+B20)</f>
        <v>7248</v>
      </c>
      <c r="E20" s="32">
        <v>100</v>
      </c>
      <c r="F20" s="23"/>
      <c r="H20" s="32">
        <f>VLOOKUP($H$3,'Table (2)'!$A$5:$AD$88,21+B20)</f>
        <v>39.734663669754951</v>
      </c>
    </row>
    <row r="21" spans="2:10" x14ac:dyDescent="0.35">
      <c r="F21" s="63"/>
      <c r="G21" s="63"/>
      <c r="H21" s="63"/>
      <c r="I21" s="63"/>
      <c r="J21" s="63"/>
    </row>
    <row r="22" spans="2:10" x14ac:dyDescent="0.35">
      <c r="F22" s="63"/>
      <c r="G22" s="63"/>
      <c r="H22" s="63"/>
      <c r="I22" s="63"/>
      <c r="J22" s="63"/>
    </row>
    <row r="23" spans="2:10" x14ac:dyDescent="0.35">
      <c r="C23" s="17"/>
      <c r="D23" s="17"/>
      <c r="E23" s="17"/>
      <c r="F23" s="63"/>
      <c r="G23" s="63"/>
      <c r="H23" s="63"/>
      <c r="I23" s="63"/>
      <c r="J23" s="63"/>
    </row>
    <row r="24" spans="2:10" x14ac:dyDescent="0.35">
      <c r="C24" s="17" t="str">
        <f t="shared" ref="C24:D27" si="0">C9</f>
        <v>Males aged 15-24 years</v>
      </c>
      <c r="D24" s="64">
        <f t="shared" si="0"/>
        <v>3845</v>
      </c>
      <c r="E24" s="17"/>
      <c r="F24" s="17" t="str">
        <f>C24</f>
        <v>Males aged 15-24 years</v>
      </c>
      <c r="G24" s="17"/>
      <c r="H24" s="65">
        <f>H9</f>
        <v>39.65552805280528</v>
      </c>
      <c r="I24" s="63"/>
      <c r="J24" s="63"/>
    </row>
    <row r="25" spans="2:10" x14ac:dyDescent="0.35">
      <c r="C25" s="17" t="str">
        <f t="shared" si="0"/>
        <v>Females aged 15-24 years</v>
      </c>
      <c r="D25" s="66">
        <f t="shared" si="0"/>
        <v>3397</v>
      </c>
      <c r="E25" s="17"/>
      <c r="F25" s="17" t="str">
        <f t="shared" ref="F25:F31" si="1">C25</f>
        <v>Females aged 15-24 years</v>
      </c>
      <c r="G25" s="17"/>
      <c r="H25" s="65">
        <f>H10</f>
        <v>39.814814814814817</v>
      </c>
      <c r="I25" s="63"/>
      <c r="J25" s="63"/>
    </row>
    <row r="26" spans="2:10" x14ac:dyDescent="0.35">
      <c r="C26" s="17" t="str">
        <f t="shared" si="0"/>
        <v>Females aged 15-24 years with a child</v>
      </c>
      <c r="D26" s="66">
        <f t="shared" si="0"/>
        <v>54</v>
      </c>
      <c r="E26" s="17"/>
      <c r="F26" s="17" t="str">
        <f t="shared" si="1"/>
        <v>Females aged 15-24 years with a child</v>
      </c>
      <c r="G26" s="17"/>
      <c r="H26" s="65">
        <f>H11</f>
        <v>13.267813267813267</v>
      </c>
      <c r="I26" s="63"/>
      <c r="J26" s="63"/>
    </row>
    <row r="27" spans="2:10" x14ac:dyDescent="0.35">
      <c r="C27" s="17" t="str">
        <f t="shared" si="0"/>
        <v>Females aged 15-24 years with no child</v>
      </c>
      <c r="D27" s="66">
        <f t="shared" si="0"/>
        <v>3344</v>
      </c>
      <c r="E27" s="17"/>
      <c r="F27" s="17" t="str">
        <f t="shared" si="1"/>
        <v>Females aged 15-24 years with no child</v>
      </c>
      <c r="G27" s="17"/>
      <c r="H27" s="65">
        <f>H12</f>
        <v>41.121495327102799</v>
      </c>
      <c r="I27" s="63"/>
      <c r="J27" s="63"/>
    </row>
    <row r="28" spans="2:10" x14ac:dyDescent="0.35">
      <c r="C28" s="17" t="str">
        <f>C14</f>
        <v>15-24 year-olds, left school before completing year 10</v>
      </c>
      <c r="D28" s="66">
        <f>D14</f>
        <v>2679</v>
      </c>
      <c r="E28" s="17"/>
      <c r="F28" s="17" t="str">
        <f t="shared" si="1"/>
        <v>15-24 year-olds, left school before completing year 10</v>
      </c>
      <c r="G28" s="17"/>
      <c r="H28" s="65">
        <f>H14</f>
        <v>64.445513591532361</v>
      </c>
      <c r="I28" s="63"/>
      <c r="J28" s="63"/>
    </row>
    <row r="29" spans="2:10" x14ac:dyDescent="0.35">
      <c r="C29" s="17" t="str">
        <f>C15</f>
        <v>15-24 year-olds, completed year 11 or 12</v>
      </c>
      <c r="D29" s="66">
        <f>D15</f>
        <v>4566</v>
      </c>
      <c r="E29" s="17"/>
      <c r="F29" s="17" t="str">
        <f t="shared" si="1"/>
        <v>15-24 year-olds, completed year 11 or 12</v>
      </c>
      <c r="G29" s="17"/>
      <c r="H29" s="65">
        <f>H15</f>
        <v>32.415163992616783</v>
      </c>
      <c r="I29" s="63"/>
      <c r="J29" s="63"/>
    </row>
    <row r="30" spans="2:10" x14ac:dyDescent="0.35">
      <c r="C30" s="17" t="str">
        <f>C17</f>
        <v>Persons aged 15-19 years</v>
      </c>
      <c r="D30" s="66">
        <f>D17</f>
        <v>5180</v>
      </c>
      <c r="E30" s="17"/>
      <c r="F30" s="17" t="str">
        <f t="shared" si="1"/>
        <v>Persons aged 15-19 years</v>
      </c>
      <c r="G30" s="17"/>
      <c r="H30" s="65">
        <f>H17</f>
        <v>66.004077471967378</v>
      </c>
      <c r="I30" s="63"/>
      <c r="J30" s="63"/>
    </row>
    <row r="31" spans="2:10" x14ac:dyDescent="0.35">
      <c r="C31" s="17" t="str">
        <f>C18</f>
        <v>Persons aged 20-24 years</v>
      </c>
      <c r="D31" s="66">
        <f>D18</f>
        <v>2067</v>
      </c>
      <c r="E31" s="17"/>
      <c r="F31" s="17" t="str">
        <f t="shared" si="1"/>
        <v>Persons aged 20-24 years</v>
      </c>
      <c r="G31" s="17"/>
      <c r="H31" s="65">
        <f>H18</f>
        <v>19.886472965172214</v>
      </c>
      <c r="I31" s="63"/>
      <c r="J31" s="63"/>
    </row>
    <row r="32" spans="2:10" x14ac:dyDescent="0.35">
      <c r="F32" s="17" t="s">
        <v>183</v>
      </c>
      <c r="G32" s="17"/>
      <c r="H32" s="65">
        <f>H20</f>
        <v>39.734663669754951</v>
      </c>
      <c r="I32" s="63"/>
      <c r="J32" s="63"/>
    </row>
    <row r="33" spans="6:10" x14ac:dyDescent="0.35">
      <c r="F33" s="63"/>
      <c r="G33" s="63"/>
      <c r="H33" s="63"/>
      <c r="I33" s="63"/>
      <c r="J33" s="63"/>
    </row>
    <row r="34" spans="6:10" x14ac:dyDescent="0.35">
      <c r="F34" s="63"/>
      <c r="G34" s="63"/>
      <c r="H34" s="63"/>
      <c r="I34" s="63"/>
      <c r="J34" s="63"/>
    </row>
    <row r="35" spans="6:10" x14ac:dyDescent="0.35">
      <c r="F35" s="63"/>
      <c r="G35" s="63"/>
      <c r="H35" s="63"/>
      <c r="I35" s="63"/>
      <c r="J35" s="63"/>
    </row>
    <row r="36" spans="6:10" x14ac:dyDescent="0.35">
      <c r="F36" s="63"/>
      <c r="G36" s="63"/>
      <c r="H36" s="63"/>
      <c r="I36" s="63"/>
      <c r="J36" s="63"/>
    </row>
    <row r="37" spans="6:10" x14ac:dyDescent="0.35">
      <c r="F37" s="63"/>
      <c r="G37" s="63"/>
      <c r="H37" s="63"/>
      <c r="I37" s="63"/>
      <c r="J37" s="63"/>
    </row>
  </sheetData>
  <sheetProtection sheet="1" objects="1" scenarios="1"/>
  <mergeCells count="4">
    <mergeCell ref="C5:H5"/>
    <mergeCell ref="C2:J2"/>
    <mergeCell ref="F3:G3"/>
    <mergeCell ref="C1:J1"/>
  </mergeCells>
  <pageMargins left="0.39370078740157483" right="0.39370078740157483" top="0.39370078740157483" bottom="0.39370078740157483" header="0.31496062992125984" footer="0.31496062992125984"/>
  <pageSetup paperSize="9" scale="85"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7</xdr:col>
                    <xdr:colOff>19050</xdr:colOff>
                    <xdr:row>2</xdr:row>
                    <xdr:rowOff>0</xdr:rowOff>
                  </from>
                  <to>
                    <xdr:col>8</xdr:col>
                    <xdr:colOff>485775</xdr:colOff>
                    <xdr:row>3</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9900"/>
    <pageSetUpPr fitToPage="1"/>
  </sheetPr>
  <dimension ref="A1:Q90"/>
  <sheetViews>
    <sheetView showGridLines="0" showRowColHeaders="0" workbookViewId="0">
      <pane xSplit="11" ySplit="5" topLeftCell="R6" activePane="bottomRight" state="frozen"/>
      <selection pane="topRight" activeCell="L1" sqref="L1"/>
      <selection pane="bottomLeft" activeCell="A6" sqref="A6"/>
      <selection pane="bottomRight" activeCell="R2" sqref="R2"/>
    </sheetView>
  </sheetViews>
  <sheetFormatPr defaultColWidth="9.1328125" defaultRowHeight="13.15" x14ac:dyDescent="0.4"/>
  <cols>
    <col min="1" max="1" width="5.1328125" style="67" customWidth="1"/>
    <col min="2" max="2" width="18" style="67" customWidth="1"/>
    <col min="3" max="4" width="9.1328125" style="68"/>
    <col min="5" max="5" width="18.86328125" style="69" bestFit="1" customWidth="1"/>
    <col min="6" max="6" width="9.1328125" style="70"/>
    <col min="7" max="15" width="9.1328125" style="67"/>
    <col min="16" max="16" width="14.59765625" style="67" bestFit="1" customWidth="1"/>
    <col min="17" max="16384" width="9.1328125" style="67"/>
  </cols>
  <sheetData>
    <row r="1" spans="1:17" ht="38.25" customHeight="1" x14ac:dyDescent="0.4">
      <c r="A1" s="98" t="s">
        <v>204</v>
      </c>
      <c r="B1" s="98"/>
      <c r="C1" s="98"/>
      <c r="D1" s="98"/>
      <c r="E1" s="98"/>
      <c r="F1" s="98"/>
      <c r="G1" s="98"/>
      <c r="H1" s="98"/>
      <c r="I1" s="98"/>
      <c r="J1" s="98"/>
      <c r="K1" s="98"/>
    </row>
    <row r="2" spans="1:17" x14ac:dyDescent="0.4">
      <c r="B2" s="67" t="s">
        <v>202</v>
      </c>
    </row>
    <row r="3" spans="1:17" ht="6" customHeight="1" x14ac:dyDescent="0.4">
      <c r="P3" s="71"/>
    </row>
    <row r="4" spans="1:17" ht="6" customHeight="1" x14ac:dyDescent="0.4">
      <c r="P4" s="71"/>
    </row>
    <row r="5" spans="1:17" ht="15.75" x14ac:dyDescent="0.5">
      <c r="B5" s="97" t="s">
        <v>203</v>
      </c>
      <c r="C5" s="97"/>
      <c r="D5" s="97"/>
      <c r="E5" s="97"/>
      <c r="H5" s="72">
        <v>6</v>
      </c>
      <c r="P5" s="73"/>
      <c r="Q5" s="73"/>
    </row>
    <row r="6" spans="1:17" x14ac:dyDescent="0.4">
      <c r="A6" s="71"/>
      <c r="B6" s="71"/>
      <c r="C6" s="85"/>
      <c r="D6" s="85"/>
      <c r="E6" s="86"/>
      <c r="F6" s="87"/>
      <c r="G6" s="71"/>
      <c r="H6" s="71"/>
      <c r="I6" s="71"/>
      <c r="J6" s="71"/>
      <c r="K6" s="71"/>
      <c r="L6" s="71"/>
      <c r="P6" s="74" t="s">
        <v>196</v>
      </c>
      <c r="Q6" s="73"/>
    </row>
    <row r="7" spans="1:17" x14ac:dyDescent="0.4">
      <c r="A7" s="73"/>
      <c r="B7" s="73"/>
      <c r="C7" s="74"/>
      <c r="D7" s="74"/>
      <c r="E7" s="80"/>
      <c r="F7" s="81"/>
      <c r="G7" s="73"/>
      <c r="H7" s="71"/>
      <c r="I7" s="71"/>
      <c r="J7" s="71"/>
      <c r="K7" s="71"/>
      <c r="L7" s="71"/>
      <c r="P7" s="74" t="s">
        <v>197</v>
      </c>
      <c r="Q7" s="73"/>
    </row>
    <row r="8" spans="1:17" x14ac:dyDescent="0.4">
      <c r="A8" s="73"/>
      <c r="B8" s="73"/>
      <c r="C8" s="74" t="s">
        <v>189</v>
      </c>
      <c r="D8" s="74" t="s">
        <v>190</v>
      </c>
      <c r="E8" s="80"/>
      <c r="F8" s="81"/>
      <c r="G8" s="73"/>
      <c r="H8" s="71"/>
      <c r="I8" s="71"/>
      <c r="J8" s="71"/>
      <c r="K8" s="71"/>
      <c r="L8" s="71"/>
      <c r="P8" s="74" t="s">
        <v>198</v>
      </c>
      <c r="Q8" s="73"/>
    </row>
    <row r="9" spans="1:17" x14ac:dyDescent="0.4">
      <c r="A9" s="82">
        <v>1</v>
      </c>
      <c r="B9" s="83" t="s">
        <v>138</v>
      </c>
      <c r="C9" s="81">
        <f>VLOOKUP(A9,'Table (2)'!$A$6:$AD$84,21+$H$5)+0.00001*A9</f>
        <v>14.09091909090909</v>
      </c>
      <c r="D9" s="84">
        <f>RANK(C9,C$9:C$87)</f>
        <v>57</v>
      </c>
      <c r="E9" s="80" t="str">
        <f>VLOOKUP(MATCH(A9,D$9:D$87,0),$A$9:$C$87,2)</f>
        <v>Melbourne</v>
      </c>
      <c r="F9" s="81">
        <f>VLOOKUP(MATCH(A9,D$9:D$87,0),$A$9:$C$87,3)</f>
        <v>38.461978461538465</v>
      </c>
      <c r="G9" s="73"/>
      <c r="H9" s="71"/>
      <c r="I9" s="71"/>
      <c r="J9" s="71"/>
      <c r="K9" s="71"/>
      <c r="L9" s="71"/>
      <c r="P9" s="74" t="s">
        <v>199</v>
      </c>
      <c r="Q9" s="73"/>
    </row>
    <row r="10" spans="1:17" x14ac:dyDescent="0.4">
      <c r="A10" s="82">
        <v>2</v>
      </c>
      <c r="B10" s="83" t="s">
        <v>131</v>
      </c>
      <c r="C10" s="81">
        <f>VLOOKUP(A10,'Table (2)'!$A$6:$AD$84,21+$H$5)+0.00001*A10</f>
        <v>9.7720069706840391</v>
      </c>
      <c r="D10" s="84">
        <f t="shared" ref="D10:D73" si="0">RANK(C10,C$9:C$87)</f>
        <v>79</v>
      </c>
      <c r="E10" s="80" t="str">
        <f t="shared" ref="E10:E73" si="1">VLOOKUP(MATCH(A10,D$9:D$85,0),$A$9:$C$85,2)</f>
        <v>Monash</v>
      </c>
      <c r="F10" s="81">
        <f t="shared" ref="F10:F73" si="2">VLOOKUP(MATCH(A10,D$9:D$87,0),$A$9:$C$87,3)</f>
        <v>34.951338111025443</v>
      </c>
      <c r="G10" s="73"/>
      <c r="H10" s="71"/>
      <c r="I10" s="71"/>
      <c r="J10" s="71"/>
      <c r="K10" s="71"/>
      <c r="L10" s="71"/>
      <c r="P10" s="74" t="s">
        <v>191</v>
      </c>
      <c r="Q10" s="73"/>
    </row>
    <row r="11" spans="1:17" x14ac:dyDescent="0.4">
      <c r="A11" s="82">
        <v>3</v>
      </c>
      <c r="B11" s="83" t="s">
        <v>99</v>
      </c>
      <c r="C11" s="81">
        <f>VLOOKUP(A11,'Table (2)'!$A$6:$AD$84,21+$H$5)+0.00001*A11</f>
        <v>15.521658498727737</v>
      </c>
      <c r="D11" s="84">
        <f t="shared" si="0"/>
        <v>46</v>
      </c>
      <c r="E11" s="80" t="str">
        <f t="shared" si="1"/>
        <v>Greater Dandenong</v>
      </c>
      <c r="F11" s="81">
        <f t="shared" si="2"/>
        <v>32.41542399261678</v>
      </c>
      <c r="G11" s="73"/>
      <c r="H11" s="71"/>
      <c r="I11" s="71"/>
      <c r="J11" s="71"/>
      <c r="K11" s="71"/>
      <c r="L11" s="71"/>
      <c r="P11" s="74" t="s">
        <v>192</v>
      </c>
      <c r="Q11" s="73"/>
    </row>
    <row r="12" spans="1:17" x14ac:dyDescent="0.4">
      <c r="A12" s="82">
        <v>4</v>
      </c>
      <c r="B12" s="83" t="s">
        <v>100</v>
      </c>
      <c r="C12" s="81">
        <f>VLOOKUP(A12,'Table (2)'!$A$6:$AD$84,21+$H$5)+0.00001*A12</f>
        <v>22.512748787218591</v>
      </c>
      <c r="D12" s="84">
        <f t="shared" si="0"/>
        <v>19</v>
      </c>
      <c r="E12" s="80" t="str">
        <f t="shared" si="1"/>
        <v>Boroondara</v>
      </c>
      <c r="F12" s="81">
        <f t="shared" si="2"/>
        <v>30.140025414424112</v>
      </c>
      <c r="G12" s="73"/>
      <c r="H12" s="71"/>
      <c r="I12" s="71"/>
      <c r="J12" s="71"/>
      <c r="K12" s="71"/>
      <c r="L12" s="71"/>
      <c r="P12" s="74" t="s">
        <v>193</v>
      </c>
      <c r="Q12" s="73"/>
    </row>
    <row r="13" spans="1:17" x14ac:dyDescent="0.4">
      <c r="A13" s="82">
        <v>5</v>
      </c>
      <c r="B13" s="83" t="s">
        <v>139</v>
      </c>
      <c r="C13" s="81">
        <f>VLOOKUP(A13,'Table (2)'!$A$6:$AD$84,21+$H$5)+0.00001*A13</f>
        <v>14.180424361883153</v>
      </c>
      <c r="D13" s="84">
        <f t="shared" si="0"/>
        <v>55</v>
      </c>
      <c r="E13" s="80" t="str">
        <f t="shared" si="1"/>
        <v>Brimbank</v>
      </c>
      <c r="F13" s="81">
        <f t="shared" si="2"/>
        <v>29.215877803711052</v>
      </c>
      <c r="G13" s="73"/>
      <c r="H13" s="71"/>
      <c r="I13" s="71"/>
      <c r="J13" s="71"/>
      <c r="K13" s="71"/>
      <c r="L13" s="71"/>
      <c r="P13" s="74" t="s">
        <v>194</v>
      </c>
      <c r="Q13" s="73"/>
    </row>
    <row r="14" spans="1:17" x14ac:dyDescent="0.4">
      <c r="A14" s="82">
        <v>6</v>
      </c>
      <c r="B14" s="83" t="s">
        <v>140</v>
      </c>
      <c r="C14" s="81">
        <f>VLOOKUP(A14,'Table (2)'!$A$6:$AD$84,21+$H$5)+0.00001*A14</f>
        <v>14.570350267501423</v>
      </c>
      <c r="D14" s="84">
        <f t="shared" si="0"/>
        <v>53</v>
      </c>
      <c r="E14" s="80" t="str">
        <f t="shared" si="1"/>
        <v>Whitehorse</v>
      </c>
      <c r="F14" s="81">
        <f t="shared" si="2"/>
        <v>29.150551999637965</v>
      </c>
      <c r="G14" s="73"/>
      <c r="H14" s="71"/>
      <c r="I14" s="71"/>
      <c r="J14" s="71"/>
      <c r="K14" s="71"/>
      <c r="L14" s="71"/>
      <c r="P14" s="74" t="s">
        <v>195</v>
      </c>
      <c r="Q14" s="73"/>
    </row>
    <row r="15" spans="1:17" x14ac:dyDescent="0.4">
      <c r="A15" s="82">
        <v>7</v>
      </c>
      <c r="B15" s="83" t="s">
        <v>101</v>
      </c>
      <c r="C15" s="81">
        <f>VLOOKUP(A15,'Table (2)'!$A$6:$AD$84,21+$H$5)+0.00001*A15</f>
        <v>25.33372396176506</v>
      </c>
      <c r="D15" s="84">
        <f t="shared" si="0"/>
        <v>13</v>
      </c>
      <c r="E15" s="80" t="str">
        <f t="shared" si="1"/>
        <v>Manningham</v>
      </c>
      <c r="F15" s="81">
        <f t="shared" si="2"/>
        <v>28.611979539066887</v>
      </c>
      <c r="G15" s="73"/>
      <c r="H15" s="71"/>
      <c r="I15" s="71"/>
      <c r="J15" s="71"/>
      <c r="K15" s="71"/>
      <c r="L15" s="71"/>
      <c r="P15" s="74"/>
      <c r="Q15" s="73"/>
    </row>
    <row r="16" spans="1:17" x14ac:dyDescent="0.4">
      <c r="A16" s="82">
        <v>8</v>
      </c>
      <c r="B16" s="83" t="s">
        <v>132</v>
      </c>
      <c r="C16" s="81">
        <f>VLOOKUP(A16,'Table (2)'!$A$6:$AD$84,21+$H$5)+0.00001*A16</f>
        <v>14.025325441795232</v>
      </c>
      <c r="D16" s="84">
        <f t="shared" si="0"/>
        <v>58</v>
      </c>
      <c r="E16" s="80" t="str">
        <f t="shared" si="1"/>
        <v>Hume</v>
      </c>
      <c r="F16" s="81">
        <f t="shared" si="2"/>
        <v>27.627585844959764</v>
      </c>
      <c r="G16" s="73"/>
      <c r="H16" s="71"/>
      <c r="I16" s="71"/>
      <c r="J16" s="71"/>
      <c r="K16" s="71"/>
      <c r="L16" s="71"/>
      <c r="P16" s="73"/>
      <c r="Q16" s="73"/>
    </row>
    <row r="17" spans="1:17" x14ac:dyDescent="0.4">
      <c r="A17" s="82">
        <v>9</v>
      </c>
      <c r="B17" s="83" t="s">
        <v>102</v>
      </c>
      <c r="C17" s="81">
        <f>VLOOKUP(A17,'Table (2)'!$A$6:$AD$84,21+$H$5)+0.00001*A17</f>
        <v>30.140025414424112</v>
      </c>
      <c r="D17" s="84">
        <f t="shared" si="0"/>
        <v>4</v>
      </c>
      <c r="E17" s="80" t="str">
        <f t="shared" si="1"/>
        <v>Glen Eira</v>
      </c>
      <c r="F17" s="81">
        <f t="shared" si="2"/>
        <v>27.581538421674409</v>
      </c>
      <c r="G17" s="73"/>
      <c r="H17" s="71"/>
      <c r="I17" s="71"/>
      <c r="J17" s="71"/>
      <c r="K17" s="71"/>
      <c r="L17" s="71"/>
      <c r="P17" s="73"/>
      <c r="Q17" s="73"/>
    </row>
    <row r="18" spans="1:17" x14ac:dyDescent="0.4">
      <c r="A18" s="82">
        <v>10</v>
      </c>
      <c r="B18" s="83" t="s">
        <v>103</v>
      </c>
      <c r="C18" s="81">
        <f>VLOOKUP(A18,'Table (2)'!$A$6:$AD$84,21+$H$5)+0.00001*A18</f>
        <v>29.215877803711052</v>
      </c>
      <c r="D18" s="84">
        <f t="shared" si="0"/>
        <v>5</v>
      </c>
      <c r="E18" s="80" t="str">
        <f t="shared" si="1"/>
        <v>Wyndham</v>
      </c>
      <c r="F18" s="81">
        <f t="shared" si="2"/>
        <v>25.969908222669346</v>
      </c>
      <c r="G18" s="73"/>
      <c r="H18" s="71"/>
      <c r="I18" s="71"/>
      <c r="J18" s="71"/>
      <c r="K18" s="71"/>
      <c r="L18" s="71"/>
      <c r="P18" s="73"/>
      <c r="Q18" s="73"/>
    </row>
    <row r="19" spans="1:17" x14ac:dyDescent="0.4">
      <c r="A19" s="82">
        <v>11</v>
      </c>
      <c r="B19" s="83" t="s">
        <v>141</v>
      </c>
      <c r="C19" s="81">
        <f>VLOOKUP(A19,'Table (2)'!$A$6:$AD$84,21+$H$5)+0.00001*A19</f>
        <v>16.455806202531644</v>
      </c>
      <c r="D19" s="84">
        <f t="shared" si="0"/>
        <v>41</v>
      </c>
      <c r="E19" s="80" t="str">
        <f t="shared" si="1"/>
        <v>Stonnington</v>
      </c>
      <c r="F19" s="81">
        <f t="shared" si="2"/>
        <v>25.723884992919281</v>
      </c>
      <c r="G19" s="73"/>
      <c r="H19" s="71"/>
      <c r="I19" s="71"/>
      <c r="J19" s="71"/>
      <c r="K19" s="71"/>
      <c r="L19" s="71"/>
      <c r="P19" s="71"/>
    </row>
    <row r="20" spans="1:17" x14ac:dyDescent="0.4">
      <c r="A20" s="82">
        <v>12</v>
      </c>
      <c r="B20" s="83" t="s">
        <v>142</v>
      </c>
      <c r="C20" s="81">
        <f>VLOOKUP(A20,'Table (2)'!$A$6:$AD$84,21+$H$5)+0.00001*A20</f>
        <v>12.019780411081324</v>
      </c>
      <c r="D20" s="84">
        <f t="shared" si="0"/>
        <v>70</v>
      </c>
      <c r="E20" s="80" t="str">
        <f t="shared" si="1"/>
        <v>Darebin</v>
      </c>
      <c r="F20" s="81">
        <f t="shared" si="2"/>
        <v>25.497670915383285</v>
      </c>
      <c r="G20" s="73"/>
      <c r="H20" s="71"/>
      <c r="I20" s="71"/>
      <c r="J20" s="71"/>
      <c r="K20" s="71"/>
      <c r="L20" s="71"/>
    </row>
    <row r="21" spans="1:17" x14ac:dyDescent="0.4">
      <c r="A21" s="82">
        <v>13</v>
      </c>
      <c r="B21" s="83" t="s">
        <v>143</v>
      </c>
      <c r="C21" s="81">
        <f>VLOOKUP(A21,'Table (2)'!$A$6:$AD$84,21+$H$5)+0.00001*A21</f>
        <v>17.698641870953082</v>
      </c>
      <c r="D21" s="84">
        <f t="shared" si="0"/>
        <v>33</v>
      </c>
      <c r="E21" s="80" t="str">
        <f t="shared" si="1"/>
        <v>Bayside</v>
      </c>
      <c r="F21" s="81">
        <f t="shared" si="2"/>
        <v>25.33372396176506</v>
      </c>
      <c r="G21" s="73"/>
      <c r="H21" s="71"/>
      <c r="I21" s="71"/>
      <c r="J21" s="71"/>
      <c r="K21" s="71"/>
      <c r="L21" s="71"/>
    </row>
    <row r="22" spans="1:17" x14ac:dyDescent="0.4">
      <c r="A22" s="82">
        <v>14</v>
      </c>
      <c r="B22" s="83" t="s">
        <v>104</v>
      </c>
      <c r="C22" s="81">
        <f>VLOOKUP(A22,'Table (2)'!$A$6:$AD$84,21+$H$5)+0.00001*A22</f>
        <v>24.53518322582703</v>
      </c>
      <c r="D22" s="84">
        <f t="shared" si="0"/>
        <v>15</v>
      </c>
      <c r="E22" s="80" t="str">
        <f t="shared" si="1"/>
        <v>Whittlesea</v>
      </c>
      <c r="F22" s="81">
        <f t="shared" si="2"/>
        <v>24.892549584869371</v>
      </c>
      <c r="G22" s="73"/>
      <c r="H22" s="71"/>
      <c r="I22" s="71"/>
      <c r="J22" s="71"/>
      <c r="K22" s="71"/>
      <c r="L22" s="71"/>
    </row>
    <row r="23" spans="1:17" x14ac:dyDescent="0.4">
      <c r="A23" s="82">
        <v>15</v>
      </c>
      <c r="B23" s="83" t="s">
        <v>144</v>
      </c>
      <c r="C23" s="81">
        <f>VLOOKUP(A23,'Table (2)'!$A$6:$AD$84,21+$H$5)+0.00001*A23</f>
        <v>10.96111096096096</v>
      </c>
      <c r="D23" s="84">
        <f t="shared" si="0"/>
        <v>75</v>
      </c>
      <c r="E23" s="80" t="str">
        <f t="shared" si="1"/>
        <v>Casey</v>
      </c>
      <c r="F23" s="81">
        <f t="shared" si="2"/>
        <v>24.53518322582703</v>
      </c>
      <c r="G23" s="73"/>
      <c r="H23" s="71"/>
      <c r="I23" s="71"/>
      <c r="J23" s="71"/>
      <c r="K23" s="71"/>
      <c r="L23" s="71"/>
    </row>
    <row r="24" spans="1:17" x14ac:dyDescent="0.4">
      <c r="A24" s="82">
        <v>16</v>
      </c>
      <c r="B24" s="83" t="s">
        <v>145</v>
      </c>
      <c r="C24" s="81">
        <f>VLOOKUP(A24,'Table (2)'!$A$6:$AD$84,21+$H$5)+0.00001*A24</f>
        <v>10.679031090770405</v>
      </c>
      <c r="D24" s="84">
        <f t="shared" si="0"/>
        <v>77</v>
      </c>
      <c r="E24" s="80" t="str">
        <f t="shared" si="1"/>
        <v>Melton</v>
      </c>
      <c r="F24" s="81">
        <f t="shared" si="2"/>
        <v>24.452727282465961</v>
      </c>
      <c r="G24" s="73"/>
      <c r="H24" s="71"/>
      <c r="I24" s="71"/>
      <c r="J24" s="71"/>
      <c r="K24" s="71"/>
      <c r="L24" s="71"/>
    </row>
    <row r="25" spans="1:17" x14ac:dyDescent="0.4">
      <c r="A25" s="82">
        <v>17</v>
      </c>
      <c r="B25" s="83" t="s">
        <v>146</v>
      </c>
      <c r="C25" s="81">
        <f>VLOOKUP(A25,'Table (2)'!$A$6:$AD$84,21+$H$5)+0.00001*A25</f>
        <v>11.882399232386961</v>
      </c>
      <c r="D25" s="84">
        <f t="shared" si="0"/>
        <v>73</v>
      </c>
      <c r="E25" s="80" t="str">
        <f t="shared" si="1"/>
        <v>Maribyrnong</v>
      </c>
      <c r="F25" s="81">
        <f t="shared" si="2"/>
        <v>24.405907804878048</v>
      </c>
      <c r="G25" s="73"/>
      <c r="H25" s="71"/>
      <c r="I25" s="71"/>
      <c r="J25" s="71"/>
      <c r="K25" s="71"/>
      <c r="L25" s="71"/>
    </row>
    <row r="26" spans="1:17" x14ac:dyDescent="0.4">
      <c r="A26" s="82">
        <v>18</v>
      </c>
      <c r="B26" s="83" t="s">
        <v>105</v>
      </c>
      <c r="C26" s="81">
        <f>VLOOKUP(A26,'Table (2)'!$A$6:$AD$84,21+$H$5)+0.00001*A26</f>
        <v>25.497670915383285</v>
      </c>
      <c r="D26" s="84">
        <f t="shared" si="0"/>
        <v>12</v>
      </c>
      <c r="E26" s="80" t="str">
        <f t="shared" si="1"/>
        <v>Hobsons Bay</v>
      </c>
      <c r="F26" s="81">
        <f t="shared" si="2"/>
        <v>24.200926782989775</v>
      </c>
      <c r="G26" s="73"/>
      <c r="H26" s="71"/>
      <c r="I26" s="71"/>
      <c r="J26" s="71"/>
      <c r="K26" s="71"/>
      <c r="L26" s="71"/>
    </row>
    <row r="27" spans="1:17" x14ac:dyDescent="0.4">
      <c r="A27" s="82">
        <v>19</v>
      </c>
      <c r="B27" s="83" t="s">
        <v>147</v>
      </c>
      <c r="C27" s="81">
        <f>VLOOKUP(A27,'Table (2)'!$A$6:$AD$84,21+$H$5)+0.00001*A27</f>
        <v>12.293767981651376</v>
      </c>
      <c r="D27" s="84">
        <f t="shared" si="0"/>
        <v>68</v>
      </c>
      <c r="E27" s="80" t="str">
        <f t="shared" si="1"/>
        <v>Banyule</v>
      </c>
      <c r="F27" s="81">
        <f t="shared" si="2"/>
        <v>22.512748787218591</v>
      </c>
      <c r="G27" s="73"/>
      <c r="H27" s="71"/>
      <c r="I27" s="71"/>
      <c r="J27" s="71"/>
      <c r="K27" s="71"/>
      <c r="L27" s="71"/>
    </row>
    <row r="28" spans="1:17" x14ac:dyDescent="0.4">
      <c r="A28" s="82">
        <v>20</v>
      </c>
      <c r="B28" s="83" t="s">
        <v>106</v>
      </c>
      <c r="C28" s="81">
        <f>VLOOKUP(A28,'Table (2)'!$A$6:$AD$84,21+$H$5)+0.00001*A28</f>
        <v>17.265720436528365</v>
      </c>
      <c r="D28" s="84">
        <f t="shared" si="0"/>
        <v>35</v>
      </c>
      <c r="E28" s="80" t="str">
        <f t="shared" si="1"/>
        <v>Moreland</v>
      </c>
      <c r="F28" s="81">
        <f t="shared" si="2"/>
        <v>22.452124169486936</v>
      </c>
      <c r="G28" s="73"/>
      <c r="H28" s="71"/>
      <c r="I28" s="71"/>
      <c r="J28" s="71"/>
      <c r="K28" s="71"/>
      <c r="L28" s="71"/>
    </row>
    <row r="29" spans="1:17" x14ac:dyDescent="0.4">
      <c r="A29" s="82">
        <v>21</v>
      </c>
      <c r="B29" s="83" t="s">
        <v>148</v>
      </c>
      <c r="C29" s="81">
        <f>VLOOKUP(A29,'Table (2)'!$A$6:$AD$84,21+$H$5)+0.00001*A29</f>
        <v>14.947578421052631</v>
      </c>
      <c r="D29" s="84">
        <f t="shared" si="0"/>
        <v>51</v>
      </c>
      <c r="E29" s="80" t="str">
        <f t="shared" si="1"/>
        <v>Loddon</v>
      </c>
      <c r="F29" s="81">
        <f t="shared" si="2"/>
        <v>22.388439701492537</v>
      </c>
      <c r="G29" s="73"/>
      <c r="H29" s="71"/>
      <c r="I29" s="71"/>
      <c r="J29" s="71"/>
      <c r="K29" s="71"/>
      <c r="L29" s="71"/>
    </row>
    <row r="30" spans="1:17" x14ac:dyDescent="0.4">
      <c r="A30" s="82">
        <v>22</v>
      </c>
      <c r="B30" s="83" t="s">
        <v>107</v>
      </c>
      <c r="C30" s="81">
        <f>VLOOKUP(A30,'Table (2)'!$A$6:$AD$84,21+$H$5)+0.00001*A30</f>
        <v>27.581538421674409</v>
      </c>
      <c r="D30" s="84">
        <f t="shared" si="0"/>
        <v>9</v>
      </c>
      <c r="E30" s="80" t="str">
        <f t="shared" si="1"/>
        <v>Moonee Valley</v>
      </c>
      <c r="F30" s="81">
        <f t="shared" si="2"/>
        <v>22.20545386109762</v>
      </c>
      <c r="G30" s="73"/>
      <c r="H30" s="71"/>
      <c r="I30" s="71"/>
      <c r="J30" s="71"/>
      <c r="K30" s="71"/>
      <c r="L30" s="71"/>
    </row>
    <row r="31" spans="1:17" x14ac:dyDescent="0.4">
      <c r="A31" s="82">
        <v>23</v>
      </c>
      <c r="B31" s="83" t="s">
        <v>149</v>
      </c>
      <c r="C31" s="81">
        <f>VLOOKUP(A31,'Table (2)'!$A$6:$AD$84,21+$H$5)+0.00001*A31</f>
        <v>12.007562722273144</v>
      </c>
      <c r="D31" s="84">
        <f t="shared" si="0"/>
        <v>71</v>
      </c>
      <c r="E31" s="80" t="str">
        <f t="shared" si="1"/>
        <v>Port Phillip</v>
      </c>
      <c r="F31" s="81">
        <f t="shared" si="2"/>
        <v>22.063273341052955</v>
      </c>
      <c r="G31" s="73"/>
      <c r="H31" s="71"/>
      <c r="I31" s="71"/>
      <c r="J31" s="71"/>
      <c r="K31" s="71"/>
      <c r="L31" s="71"/>
    </row>
    <row r="32" spans="1:17" x14ac:dyDescent="0.4">
      <c r="A32" s="82">
        <v>24</v>
      </c>
      <c r="B32" s="83" t="s">
        <v>150</v>
      </c>
      <c r="C32" s="81">
        <f>VLOOKUP(A32,'Table (2)'!$A$6:$AD$84,21+$H$5)+0.00001*A32</f>
        <v>15.120291914341337</v>
      </c>
      <c r="D32" s="84">
        <f t="shared" si="0"/>
        <v>48</v>
      </c>
      <c r="E32" s="80" t="str">
        <f t="shared" si="1"/>
        <v>Pyrenees</v>
      </c>
      <c r="F32" s="81">
        <f t="shared" si="2"/>
        <v>21.959056973293766</v>
      </c>
      <c r="G32" s="73"/>
      <c r="H32" s="71"/>
      <c r="I32" s="71"/>
      <c r="J32" s="71"/>
      <c r="K32" s="71"/>
      <c r="L32" s="71"/>
    </row>
    <row r="33" spans="1:12" x14ac:dyDescent="0.4">
      <c r="A33" s="82">
        <v>25</v>
      </c>
      <c r="B33" s="83" t="s">
        <v>108</v>
      </c>
      <c r="C33" s="81">
        <f>VLOOKUP(A33,'Table (2)'!$A$6:$AD$84,21+$H$5)+0.00001*A33</f>
        <v>15.187671670274581</v>
      </c>
      <c r="D33" s="84">
        <f t="shared" si="0"/>
        <v>47</v>
      </c>
      <c r="E33" s="80" t="str">
        <f t="shared" si="1"/>
        <v>Hindmarsh</v>
      </c>
      <c r="F33" s="81">
        <f t="shared" si="2"/>
        <v>21.854604635761589</v>
      </c>
      <c r="G33" s="73"/>
      <c r="H33" s="71"/>
      <c r="I33" s="71"/>
      <c r="J33" s="71"/>
      <c r="K33" s="71"/>
      <c r="L33" s="71"/>
    </row>
    <row r="34" spans="1:12" x14ac:dyDescent="0.4">
      <c r="A34" s="82">
        <v>26</v>
      </c>
      <c r="B34" s="83" t="s">
        <v>109</v>
      </c>
      <c r="C34" s="81">
        <f>VLOOKUP(A34,'Table (2)'!$A$6:$AD$84,21+$H$5)+0.00001*A34</f>
        <v>32.41542399261678</v>
      </c>
      <c r="D34" s="84">
        <f t="shared" si="0"/>
        <v>3</v>
      </c>
      <c r="E34" s="80" t="str">
        <f t="shared" si="1"/>
        <v>Towong</v>
      </c>
      <c r="F34" s="81">
        <f t="shared" si="2"/>
        <v>21.85253185185185</v>
      </c>
      <c r="G34" s="73"/>
      <c r="H34" s="71"/>
      <c r="I34" s="71"/>
      <c r="J34" s="71"/>
      <c r="K34" s="71"/>
      <c r="L34" s="71"/>
    </row>
    <row r="35" spans="1:12" x14ac:dyDescent="0.4">
      <c r="A35" s="82">
        <v>27</v>
      </c>
      <c r="B35" s="83" t="s">
        <v>110</v>
      </c>
      <c r="C35" s="81">
        <f>VLOOKUP(A35,'Table (2)'!$A$6:$AD$84,21+$H$5)+0.00001*A35</f>
        <v>17.374262879895074</v>
      </c>
      <c r="D35" s="84">
        <f t="shared" si="0"/>
        <v>34</v>
      </c>
      <c r="E35" s="80" t="str">
        <f t="shared" si="1"/>
        <v>Knox</v>
      </c>
      <c r="F35" s="81">
        <f t="shared" si="2"/>
        <v>21.369181292775668</v>
      </c>
      <c r="G35" s="73"/>
      <c r="H35" s="71"/>
      <c r="I35" s="71"/>
      <c r="J35" s="71"/>
      <c r="K35" s="71"/>
      <c r="L35" s="71"/>
    </row>
    <row r="36" spans="1:12" x14ac:dyDescent="0.4">
      <c r="A36" s="82">
        <v>28</v>
      </c>
      <c r="B36" s="83" t="s">
        <v>111</v>
      </c>
      <c r="C36" s="81">
        <f>VLOOKUP(A36,'Table (2)'!$A$6:$AD$84,21+$H$5)+0.00001*A36</f>
        <v>16.350581984469372</v>
      </c>
      <c r="D36" s="84">
        <f t="shared" si="0"/>
        <v>42</v>
      </c>
      <c r="E36" s="80" t="str">
        <f t="shared" si="1"/>
        <v>Kingston</v>
      </c>
      <c r="F36" s="81">
        <f t="shared" si="2"/>
        <v>21.159448668487538</v>
      </c>
      <c r="G36" s="73"/>
      <c r="H36" s="71"/>
      <c r="I36" s="71"/>
      <c r="J36" s="71"/>
      <c r="K36" s="71"/>
      <c r="L36" s="71"/>
    </row>
    <row r="37" spans="1:12" x14ac:dyDescent="0.4">
      <c r="A37" s="82">
        <v>29</v>
      </c>
      <c r="B37" s="83" t="s">
        <v>151</v>
      </c>
      <c r="C37" s="81">
        <f>VLOOKUP(A37,'Table (2)'!$A$6:$AD$84,21+$H$5)+0.00001*A37</f>
        <v>17.147725897435897</v>
      </c>
      <c r="D37" s="84">
        <f t="shared" si="0"/>
        <v>37</v>
      </c>
      <c r="E37" s="80" t="str">
        <f t="shared" si="1"/>
        <v>Yarra</v>
      </c>
      <c r="F37" s="81">
        <f t="shared" si="2"/>
        <v>18.912505907119879</v>
      </c>
      <c r="G37" s="73"/>
      <c r="H37" s="71"/>
      <c r="I37" s="71"/>
      <c r="J37" s="71"/>
      <c r="K37" s="71"/>
      <c r="L37" s="71"/>
    </row>
    <row r="38" spans="1:12" x14ac:dyDescent="0.4">
      <c r="A38" s="82">
        <v>30</v>
      </c>
      <c r="B38" s="83" t="s">
        <v>152</v>
      </c>
      <c r="C38" s="81">
        <f>VLOOKUP(A38,'Table (2)'!$A$6:$AD$84,21+$H$5)+0.00001*A38</f>
        <v>21.854604635761589</v>
      </c>
      <c r="D38" s="84">
        <f t="shared" si="0"/>
        <v>25</v>
      </c>
      <c r="E38" s="80" t="str">
        <f t="shared" si="1"/>
        <v>Macedon Ranges</v>
      </c>
      <c r="F38" s="81">
        <f t="shared" si="2"/>
        <v>18.452580598017267</v>
      </c>
      <c r="G38" s="73"/>
      <c r="H38" s="71"/>
      <c r="I38" s="71"/>
      <c r="J38" s="71"/>
      <c r="K38" s="71"/>
      <c r="L38" s="71"/>
    </row>
    <row r="39" spans="1:12" x14ac:dyDescent="0.4">
      <c r="A39" s="82">
        <v>31</v>
      </c>
      <c r="B39" s="83" t="s">
        <v>112</v>
      </c>
      <c r="C39" s="81">
        <f>VLOOKUP(A39,'Table (2)'!$A$6:$AD$84,21+$H$5)+0.00001*A39</f>
        <v>24.200926782989775</v>
      </c>
      <c r="D39" s="84">
        <f t="shared" si="0"/>
        <v>18</v>
      </c>
      <c r="E39" s="80" t="str">
        <f t="shared" si="1"/>
        <v>Maroondah</v>
      </c>
      <c r="F39" s="81">
        <f t="shared" si="2"/>
        <v>18.308034345340197</v>
      </c>
      <c r="G39" s="73"/>
      <c r="H39" s="71"/>
      <c r="I39" s="71"/>
      <c r="J39" s="71"/>
      <c r="K39" s="71"/>
      <c r="L39" s="71"/>
    </row>
    <row r="40" spans="1:12" x14ac:dyDescent="0.4">
      <c r="A40" s="82">
        <v>32</v>
      </c>
      <c r="B40" s="83" t="s">
        <v>133</v>
      </c>
      <c r="C40" s="81">
        <f>VLOOKUP(A40,'Table (2)'!$A$6:$AD$84,21+$H$5)+0.00001*A40</f>
        <v>12.63569906137184</v>
      </c>
      <c r="D40" s="84">
        <f t="shared" si="0"/>
        <v>67</v>
      </c>
      <c r="E40" s="80" t="str">
        <f t="shared" si="1"/>
        <v>Nillumbik</v>
      </c>
      <c r="F40" s="81">
        <f t="shared" si="2"/>
        <v>18.235344933804061</v>
      </c>
      <c r="G40" s="73"/>
      <c r="H40" s="71"/>
      <c r="I40" s="71"/>
      <c r="J40" s="71"/>
      <c r="K40" s="71"/>
      <c r="L40" s="71"/>
    </row>
    <row r="41" spans="1:12" x14ac:dyDescent="0.4">
      <c r="A41" s="82">
        <v>33</v>
      </c>
      <c r="B41" s="83" t="s">
        <v>113</v>
      </c>
      <c r="C41" s="81">
        <f>VLOOKUP(A41,'Table (2)'!$A$6:$AD$84,21+$H$5)+0.00001*A41</f>
        <v>27.627585844959764</v>
      </c>
      <c r="D41" s="84">
        <f t="shared" si="0"/>
        <v>8</v>
      </c>
      <c r="E41" s="80" t="str">
        <f t="shared" si="1"/>
        <v>Cardinia</v>
      </c>
      <c r="F41" s="81">
        <f t="shared" si="2"/>
        <v>17.698641870953082</v>
      </c>
      <c r="G41" s="73"/>
      <c r="H41" s="71"/>
      <c r="I41" s="71"/>
      <c r="J41" s="71"/>
      <c r="K41" s="71"/>
      <c r="L41" s="71"/>
    </row>
    <row r="42" spans="1:12" x14ac:dyDescent="0.4">
      <c r="A42" s="82">
        <v>34</v>
      </c>
      <c r="B42" s="83" t="s">
        <v>153</v>
      </c>
      <c r="C42" s="81">
        <f>VLOOKUP(A42,'Table (2)'!$A$6:$AD$84,21+$H$5)+0.00001*A42</f>
        <v>15.833673333333332</v>
      </c>
      <c r="D42" s="84">
        <f t="shared" si="0"/>
        <v>43</v>
      </c>
      <c r="E42" s="80" t="str">
        <f t="shared" si="1"/>
        <v>Greater Geelong</v>
      </c>
      <c r="F42" s="81">
        <f t="shared" si="2"/>
        <v>17.374262879895074</v>
      </c>
      <c r="G42" s="73"/>
      <c r="H42" s="71"/>
      <c r="I42" s="71"/>
      <c r="J42" s="71"/>
      <c r="K42" s="71"/>
      <c r="L42" s="71"/>
    </row>
    <row r="43" spans="1:12" x14ac:dyDescent="0.4">
      <c r="A43" s="82">
        <v>35</v>
      </c>
      <c r="B43" s="83" t="s">
        <v>114</v>
      </c>
      <c r="C43" s="81">
        <f>VLOOKUP(A43,'Table (2)'!$A$6:$AD$84,21+$H$5)+0.00001*A43</f>
        <v>21.159448668487538</v>
      </c>
      <c r="D43" s="84">
        <f t="shared" si="0"/>
        <v>28</v>
      </c>
      <c r="E43" s="80" t="str">
        <f t="shared" si="1"/>
        <v>Frankston</v>
      </c>
      <c r="F43" s="81">
        <f t="shared" si="2"/>
        <v>17.265720436528365</v>
      </c>
      <c r="G43" s="73"/>
      <c r="H43" s="71"/>
      <c r="I43" s="71"/>
      <c r="J43" s="71"/>
      <c r="K43" s="71"/>
      <c r="L43" s="71"/>
    </row>
    <row r="44" spans="1:12" x14ac:dyDescent="0.4">
      <c r="A44" s="82">
        <v>36</v>
      </c>
      <c r="B44" s="83" t="s">
        <v>115</v>
      </c>
      <c r="C44" s="81">
        <f>VLOOKUP(A44,'Table (2)'!$A$6:$AD$84,21+$H$5)+0.00001*A44</f>
        <v>21.369181292775668</v>
      </c>
      <c r="D44" s="84">
        <f t="shared" si="0"/>
        <v>27</v>
      </c>
      <c r="E44" s="80" t="str">
        <f t="shared" si="1"/>
        <v>Murrindindi</v>
      </c>
      <c r="F44" s="81">
        <f t="shared" si="2"/>
        <v>17.163680567375888</v>
      </c>
      <c r="G44" s="73"/>
      <c r="H44" s="71"/>
      <c r="I44" s="71"/>
      <c r="J44" s="71"/>
      <c r="K44" s="71"/>
      <c r="L44" s="71"/>
    </row>
    <row r="45" spans="1:12" x14ac:dyDescent="0.4">
      <c r="A45" s="82">
        <v>37</v>
      </c>
      <c r="B45" s="83" t="s">
        <v>116</v>
      </c>
      <c r="C45" s="81">
        <f>VLOOKUP(A45,'Table (2)'!$A$6:$AD$84,21+$H$5)+0.00001*A45</f>
        <v>13.525639262634632</v>
      </c>
      <c r="D45" s="84">
        <f t="shared" si="0"/>
        <v>63</v>
      </c>
      <c r="E45" s="80" t="str">
        <f t="shared" si="1"/>
        <v>Hepburn</v>
      </c>
      <c r="F45" s="81">
        <f t="shared" si="2"/>
        <v>17.147725897435897</v>
      </c>
      <c r="G45" s="73"/>
      <c r="H45" s="71"/>
      <c r="I45" s="71"/>
      <c r="J45" s="71"/>
      <c r="K45" s="71"/>
      <c r="L45" s="71"/>
    </row>
    <row r="46" spans="1:12" x14ac:dyDescent="0.4">
      <c r="A46" s="82">
        <v>38</v>
      </c>
      <c r="B46" s="83" t="s">
        <v>154</v>
      </c>
      <c r="C46" s="81">
        <f>VLOOKUP(A46,'Table (2)'!$A$6:$AD$84,21+$H$5)+0.00001*A46</f>
        <v>22.388439701492537</v>
      </c>
      <c r="D46" s="84">
        <f t="shared" si="0"/>
        <v>21</v>
      </c>
      <c r="E46" s="80" t="str">
        <f t="shared" si="1"/>
        <v>Queenscliffe (B)</v>
      </c>
      <c r="F46" s="81">
        <f t="shared" si="2"/>
        <v>16.923686923076922</v>
      </c>
      <c r="G46" s="73"/>
      <c r="H46" s="71"/>
      <c r="I46" s="71"/>
      <c r="J46" s="71"/>
      <c r="K46" s="71"/>
      <c r="L46" s="71"/>
    </row>
    <row r="47" spans="1:12" x14ac:dyDescent="0.4">
      <c r="A47" s="82">
        <v>39</v>
      </c>
      <c r="B47" s="83" t="s">
        <v>155</v>
      </c>
      <c r="C47" s="81">
        <f>VLOOKUP(A47,'Table (2)'!$A$6:$AD$84,21+$H$5)+0.00001*A47</f>
        <v>18.452580598017267</v>
      </c>
      <c r="D47" s="84">
        <f t="shared" si="0"/>
        <v>30</v>
      </c>
      <c r="E47" s="80" t="str">
        <f t="shared" si="1"/>
        <v>Mitchell</v>
      </c>
      <c r="F47" s="81">
        <f t="shared" si="2"/>
        <v>16.760559686098656</v>
      </c>
      <c r="G47" s="73"/>
      <c r="H47" s="71"/>
      <c r="I47" s="71"/>
      <c r="J47" s="71"/>
      <c r="K47" s="71"/>
      <c r="L47" s="71"/>
    </row>
    <row r="48" spans="1:12" x14ac:dyDescent="0.4">
      <c r="A48" s="82">
        <v>40</v>
      </c>
      <c r="B48" s="83" t="s">
        <v>117</v>
      </c>
      <c r="C48" s="81">
        <f>VLOOKUP(A48,'Table (2)'!$A$6:$AD$84,21+$H$5)+0.00001*A48</f>
        <v>28.611979539066887</v>
      </c>
      <c r="D48" s="84">
        <f t="shared" si="0"/>
        <v>7</v>
      </c>
      <c r="E48" s="80" t="str">
        <f t="shared" si="1"/>
        <v>Mount Alexander</v>
      </c>
      <c r="F48" s="81">
        <f t="shared" si="2"/>
        <v>16.68780823238566</v>
      </c>
      <c r="G48" s="73"/>
      <c r="H48" s="71"/>
      <c r="I48" s="71"/>
      <c r="J48" s="71"/>
      <c r="K48" s="71"/>
      <c r="L48" s="71"/>
    </row>
    <row r="49" spans="1:12" x14ac:dyDescent="0.4">
      <c r="A49" s="82">
        <v>41</v>
      </c>
      <c r="B49" s="83" t="s">
        <v>156</v>
      </c>
      <c r="C49" s="81">
        <f>VLOOKUP(A49,'Table (2)'!$A$6:$AD$84,21+$H$5)+0.00001*A49</f>
        <v>13.067076666666665</v>
      </c>
      <c r="D49" s="84">
        <f t="shared" si="0"/>
        <v>65</v>
      </c>
      <c r="E49" s="80" t="str">
        <f t="shared" si="1"/>
        <v>Buloke</v>
      </c>
      <c r="F49" s="81">
        <f t="shared" si="2"/>
        <v>16.455806202531644</v>
      </c>
      <c r="G49" s="73"/>
      <c r="H49" s="71"/>
      <c r="I49" s="71"/>
      <c r="J49" s="71"/>
      <c r="K49" s="71"/>
      <c r="L49" s="71"/>
    </row>
    <row r="50" spans="1:12" x14ac:dyDescent="0.4">
      <c r="A50" s="82">
        <v>42</v>
      </c>
      <c r="B50" s="83" t="s">
        <v>118</v>
      </c>
      <c r="C50" s="81">
        <f>VLOOKUP(A50,'Table (2)'!$A$6:$AD$84,21+$H$5)+0.00001*A50</f>
        <v>24.405907804878048</v>
      </c>
      <c r="D50" s="84">
        <f t="shared" si="0"/>
        <v>17</v>
      </c>
      <c r="E50" s="80" t="str">
        <f t="shared" si="1"/>
        <v>Greater Shepparton</v>
      </c>
      <c r="F50" s="81">
        <f t="shared" si="2"/>
        <v>16.350581984469372</v>
      </c>
      <c r="G50" s="73"/>
      <c r="H50" s="71"/>
      <c r="I50" s="71"/>
      <c r="J50" s="71"/>
      <c r="K50" s="71"/>
      <c r="L50" s="71"/>
    </row>
    <row r="51" spans="1:12" x14ac:dyDescent="0.4">
      <c r="A51" s="82">
        <v>43</v>
      </c>
      <c r="B51" s="83" t="s">
        <v>119</v>
      </c>
      <c r="C51" s="81">
        <f>VLOOKUP(A51,'Table (2)'!$A$6:$AD$84,21+$H$5)+0.00001*A51</f>
        <v>18.308034345340197</v>
      </c>
      <c r="D51" s="84">
        <f t="shared" si="0"/>
        <v>31</v>
      </c>
      <c r="E51" s="80" t="str">
        <f t="shared" si="1"/>
        <v>Indigo</v>
      </c>
      <c r="F51" s="81">
        <f t="shared" si="2"/>
        <v>15.833673333333332</v>
      </c>
      <c r="G51" s="73"/>
      <c r="H51" s="71"/>
      <c r="I51" s="71"/>
      <c r="J51" s="71"/>
      <c r="K51" s="71"/>
      <c r="L51" s="71"/>
    </row>
    <row r="52" spans="1:12" x14ac:dyDescent="0.4">
      <c r="A52" s="82">
        <v>44</v>
      </c>
      <c r="B52" s="83" t="s">
        <v>120</v>
      </c>
      <c r="C52" s="81">
        <f>VLOOKUP(A52,'Table (2)'!$A$6:$AD$84,21+$H$5)+0.00001*A52</f>
        <v>38.461978461538465</v>
      </c>
      <c r="D52" s="84">
        <f t="shared" si="0"/>
        <v>1</v>
      </c>
      <c r="E52" s="80" t="str">
        <f t="shared" si="1"/>
        <v>Surf Coast</v>
      </c>
      <c r="F52" s="81">
        <f t="shared" si="2"/>
        <v>15.621487770360481</v>
      </c>
      <c r="G52" s="73"/>
      <c r="H52" s="71"/>
      <c r="I52" s="71"/>
      <c r="J52" s="71"/>
      <c r="K52" s="71"/>
      <c r="L52" s="71"/>
    </row>
    <row r="53" spans="1:12" x14ac:dyDescent="0.4">
      <c r="A53" s="82">
        <v>45</v>
      </c>
      <c r="B53" s="83" t="s">
        <v>157</v>
      </c>
      <c r="C53" s="81">
        <f>VLOOKUP(A53,'Table (2)'!$A$6:$AD$84,21+$H$5)+0.00001*A53</f>
        <v>24.452727282465961</v>
      </c>
      <c r="D53" s="84">
        <f t="shared" si="0"/>
        <v>16</v>
      </c>
      <c r="E53" s="80" t="str">
        <f t="shared" si="1"/>
        <v>Moyne</v>
      </c>
      <c r="F53" s="81">
        <f t="shared" si="2"/>
        <v>15.532464893617021</v>
      </c>
      <c r="G53" s="73"/>
      <c r="H53" s="71"/>
      <c r="I53" s="71"/>
      <c r="J53" s="71"/>
      <c r="K53" s="71"/>
      <c r="L53" s="71"/>
    </row>
    <row r="54" spans="1:12" x14ac:dyDescent="0.4">
      <c r="A54" s="82">
        <v>46</v>
      </c>
      <c r="B54" s="83" t="s">
        <v>134</v>
      </c>
      <c r="C54" s="81">
        <f>VLOOKUP(A54,'Table (2)'!$A$6:$AD$84,21+$H$5)+0.00001*A54</f>
        <v>14.124597931034483</v>
      </c>
      <c r="D54" s="84">
        <f t="shared" si="0"/>
        <v>56</v>
      </c>
      <c r="E54" s="80" t="str">
        <f t="shared" si="1"/>
        <v>Ballarat</v>
      </c>
      <c r="F54" s="81">
        <f t="shared" si="2"/>
        <v>15.521658498727737</v>
      </c>
      <c r="G54" s="73"/>
      <c r="H54" s="71"/>
      <c r="I54" s="71"/>
      <c r="J54" s="71"/>
      <c r="K54" s="71"/>
      <c r="L54" s="71"/>
    </row>
    <row r="55" spans="1:12" x14ac:dyDescent="0.4">
      <c r="A55" s="82">
        <v>47</v>
      </c>
      <c r="B55" s="83" t="s">
        <v>158</v>
      </c>
      <c r="C55" s="81">
        <f>VLOOKUP(A55,'Table (2)'!$A$6:$AD$84,21+$H$5)+0.00001*A55</f>
        <v>16.760559686098656</v>
      </c>
      <c r="D55" s="84">
        <f t="shared" si="0"/>
        <v>39</v>
      </c>
      <c r="E55" s="80" t="str">
        <f t="shared" si="1"/>
        <v>Greater Bendigo</v>
      </c>
      <c r="F55" s="81">
        <f t="shared" si="2"/>
        <v>15.187671670274581</v>
      </c>
      <c r="G55" s="73"/>
      <c r="H55" s="71"/>
      <c r="I55" s="71"/>
      <c r="J55" s="71"/>
      <c r="K55" s="71"/>
      <c r="L55" s="71"/>
    </row>
    <row r="56" spans="1:12" x14ac:dyDescent="0.4">
      <c r="A56" s="82">
        <v>48</v>
      </c>
      <c r="B56" s="83" t="s">
        <v>159</v>
      </c>
      <c r="C56" s="81">
        <f>VLOOKUP(A56,'Table (2)'!$A$6:$AD$84,21+$H$5)+0.00001*A56</f>
        <v>13.8447321631644</v>
      </c>
      <c r="D56" s="84">
        <f t="shared" si="0"/>
        <v>60</v>
      </c>
      <c r="E56" s="80" t="str">
        <f t="shared" si="1"/>
        <v>Golden Plains</v>
      </c>
      <c r="F56" s="81">
        <f t="shared" si="2"/>
        <v>15.120291914341337</v>
      </c>
      <c r="G56" s="73"/>
      <c r="H56" s="71"/>
      <c r="I56" s="71"/>
      <c r="J56" s="71"/>
      <c r="K56" s="71"/>
      <c r="L56" s="71"/>
    </row>
    <row r="57" spans="1:12" x14ac:dyDescent="0.4">
      <c r="A57" s="82">
        <v>49</v>
      </c>
      <c r="B57" s="83" t="s">
        <v>121</v>
      </c>
      <c r="C57" s="81">
        <f>VLOOKUP(A57,'Table (2)'!$A$6:$AD$84,21+$H$5)+0.00001*A57</f>
        <v>34.951338111025443</v>
      </c>
      <c r="D57" s="84">
        <f t="shared" si="0"/>
        <v>2</v>
      </c>
      <c r="E57" s="80" t="e">
        <f t="shared" si="1"/>
        <v>#N/A</v>
      </c>
      <c r="F57" s="81">
        <f t="shared" si="2"/>
        <v>15.042075736325385</v>
      </c>
      <c r="G57" s="73"/>
      <c r="H57" s="71"/>
      <c r="I57" s="71"/>
      <c r="J57" s="71"/>
      <c r="K57" s="71"/>
      <c r="L57" s="71"/>
    </row>
    <row r="58" spans="1:12" x14ac:dyDescent="0.4">
      <c r="A58" s="82">
        <v>50</v>
      </c>
      <c r="B58" s="83" t="s">
        <v>122</v>
      </c>
      <c r="C58" s="81">
        <f>VLOOKUP(A58,'Table (2)'!$A$6:$AD$84,21+$H$5)+0.00001*A58</f>
        <v>22.20545386109762</v>
      </c>
      <c r="D58" s="84">
        <f t="shared" si="0"/>
        <v>22</v>
      </c>
      <c r="E58" s="80" t="str">
        <f t="shared" si="1"/>
        <v>South Gippsland</v>
      </c>
      <c r="F58" s="81">
        <f t="shared" si="2"/>
        <v>15.020646702269692</v>
      </c>
      <c r="G58" s="73"/>
      <c r="H58" s="71"/>
      <c r="I58" s="71"/>
      <c r="J58" s="71"/>
      <c r="K58" s="71"/>
      <c r="L58" s="71"/>
    </row>
    <row r="59" spans="1:12" x14ac:dyDescent="0.4">
      <c r="A59" s="82">
        <v>51</v>
      </c>
      <c r="B59" s="83" t="s">
        <v>160</v>
      </c>
      <c r="C59" s="81">
        <f>VLOOKUP(A59,'Table (2)'!$A$6:$AD$84,21+$H$5)+0.00001*A59</f>
        <v>14.430992367247669</v>
      </c>
      <c r="D59" s="84">
        <f t="shared" si="0"/>
        <v>54</v>
      </c>
      <c r="E59" s="80" t="str">
        <f t="shared" si="1"/>
        <v>Gannawarra</v>
      </c>
      <c r="F59" s="81">
        <f t="shared" si="2"/>
        <v>14.947578421052631</v>
      </c>
      <c r="G59" s="73"/>
      <c r="H59" s="71"/>
      <c r="I59" s="71"/>
      <c r="J59" s="71"/>
      <c r="K59" s="71"/>
      <c r="L59" s="71"/>
    </row>
    <row r="60" spans="1:12" x14ac:dyDescent="0.4">
      <c r="A60" s="82">
        <v>52</v>
      </c>
      <c r="B60" s="83" t="s">
        <v>123</v>
      </c>
      <c r="C60" s="81">
        <f>VLOOKUP(A60,'Table (2)'!$A$6:$AD$84,21+$H$5)+0.00001*A60</f>
        <v>22.452124169486936</v>
      </c>
      <c r="D60" s="84">
        <f t="shared" si="0"/>
        <v>20</v>
      </c>
      <c r="E60" s="80" t="str">
        <f t="shared" si="1"/>
        <v>West Wimmera</v>
      </c>
      <c r="F60" s="81">
        <f t="shared" si="2"/>
        <v>14.595314594594594</v>
      </c>
      <c r="G60" s="73"/>
      <c r="H60" s="71"/>
      <c r="I60" s="71"/>
      <c r="J60" s="71"/>
      <c r="K60" s="71"/>
      <c r="L60" s="71"/>
    </row>
    <row r="61" spans="1:12" x14ac:dyDescent="0.4">
      <c r="A61" s="82">
        <v>53</v>
      </c>
      <c r="B61" s="83" t="s">
        <v>161</v>
      </c>
      <c r="C61" s="81">
        <f>VLOOKUP(A61,'Table (2)'!$A$6:$AD$84,21+$H$5)+0.00001*A61</f>
        <v>13.911687219654816</v>
      </c>
      <c r="D61" s="84">
        <f t="shared" si="0"/>
        <v>59</v>
      </c>
      <c r="E61" s="80" t="str">
        <f t="shared" si="1"/>
        <v>Baw Baw</v>
      </c>
      <c r="F61" s="81">
        <f t="shared" si="2"/>
        <v>14.570350267501423</v>
      </c>
      <c r="G61" s="73"/>
      <c r="H61" s="71"/>
      <c r="I61" s="71"/>
      <c r="J61" s="71"/>
      <c r="K61" s="71"/>
      <c r="L61" s="71"/>
    </row>
    <row r="62" spans="1:12" x14ac:dyDescent="0.4">
      <c r="A62" s="82">
        <v>54</v>
      </c>
      <c r="B62" s="83" t="s">
        <v>162</v>
      </c>
      <c r="C62" s="81">
        <f>VLOOKUP(A62,'Table (2)'!$A$6:$AD$84,21+$H$5)+0.00001*A62</f>
        <v>16.68780823238566</v>
      </c>
      <c r="D62" s="84">
        <f t="shared" si="0"/>
        <v>40</v>
      </c>
      <c r="E62" s="80" t="str">
        <f t="shared" si="1"/>
        <v>Moorabool</v>
      </c>
      <c r="F62" s="81">
        <f t="shared" si="2"/>
        <v>14.430992367247669</v>
      </c>
      <c r="G62" s="73"/>
      <c r="H62" s="71"/>
      <c r="I62" s="71"/>
      <c r="J62" s="71"/>
      <c r="K62" s="71"/>
      <c r="L62" s="71"/>
    </row>
    <row r="63" spans="1:12" x14ac:dyDescent="0.4">
      <c r="A63" s="82">
        <v>55</v>
      </c>
      <c r="B63" s="83" t="s">
        <v>163</v>
      </c>
      <c r="C63" s="81">
        <f>VLOOKUP(A63,'Table (2)'!$A$6:$AD$84,21+$H$5)+0.00001*A63</f>
        <v>15.532464893617021</v>
      </c>
      <c r="D63" s="84">
        <f t="shared" si="0"/>
        <v>45</v>
      </c>
      <c r="E63" s="80" t="str">
        <f t="shared" si="1"/>
        <v>Bass Coast</v>
      </c>
      <c r="F63" s="81">
        <f t="shared" si="2"/>
        <v>14.180424361883153</v>
      </c>
      <c r="G63" s="73"/>
      <c r="H63" s="71"/>
      <c r="I63" s="71"/>
      <c r="J63" s="71"/>
      <c r="K63" s="71"/>
      <c r="L63" s="71"/>
    </row>
    <row r="64" spans="1:12" x14ac:dyDescent="0.4">
      <c r="A64" s="82">
        <v>56</v>
      </c>
      <c r="B64" s="83" t="s">
        <v>164</v>
      </c>
      <c r="C64" s="81">
        <f>VLOOKUP(A64,'Table (2)'!$A$6:$AD$84,21+$H$5)+0.00001*A64</f>
        <v>17.163680567375888</v>
      </c>
      <c r="D64" s="84">
        <f t="shared" si="0"/>
        <v>36</v>
      </c>
      <c r="E64" s="80" t="str">
        <f t="shared" si="1"/>
        <v>Mildura</v>
      </c>
      <c r="F64" s="81">
        <f t="shared" si="2"/>
        <v>14.124597931034483</v>
      </c>
      <c r="G64" s="73"/>
      <c r="H64" s="71"/>
      <c r="I64" s="71"/>
      <c r="J64" s="71"/>
      <c r="K64" s="71"/>
      <c r="L64" s="71"/>
    </row>
    <row r="65" spans="1:12" x14ac:dyDescent="0.4">
      <c r="A65" s="82">
        <v>57</v>
      </c>
      <c r="B65" s="83" t="s">
        <v>165</v>
      </c>
      <c r="C65" s="81">
        <f>VLOOKUP(A65,'Table (2)'!$A$6:$AD$84,21+$H$5)+0.00001*A65</f>
        <v>18.235344933804061</v>
      </c>
      <c r="D65" s="84">
        <f t="shared" si="0"/>
        <v>32</v>
      </c>
      <c r="E65" s="80" t="str">
        <f t="shared" si="1"/>
        <v>Alpine</v>
      </c>
      <c r="F65" s="81">
        <f t="shared" si="2"/>
        <v>14.09091909090909</v>
      </c>
      <c r="G65" s="73"/>
      <c r="H65" s="71"/>
      <c r="I65" s="71"/>
      <c r="J65" s="71"/>
      <c r="K65" s="71"/>
      <c r="L65" s="71"/>
    </row>
    <row r="66" spans="1:12" x14ac:dyDescent="0.4">
      <c r="A66" s="82">
        <v>58</v>
      </c>
      <c r="B66" s="83" t="s">
        <v>166</v>
      </c>
      <c r="C66" s="81">
        <f>VLOOKUP(A66,'Table (2)'!$A$6:$AD$84,21+$H$5)+0.00001*A66</f>
        <v>10.502863105022829</v>
      </c>
      <c r="D66" s="84">
        <f t="shared" si="0"/>
        <v>78</v>
      </c>
      <c r="E66" s="80" t="str">
        <f t="shared" si="1"/>
        <v>Benalla</v>
      </c>
      <c r="F66" s="81">
        <f t="shared" si="2"/>
        <v>14.025325441795232</v>
      </c>
      <c r="G66" s="73"/>
      <c r="H66" s="71"/>
      <c r="I66" s="71"/>
      <c r="J66" s="71"/>
      <c r="K66" s="71"/>
      <c r="L66" s="71"/>
    </row>
    <row r="67" spans="1:12" x14ac:dyDescent="0.4">
      <c r="A67" s="82">
        <v>59</v>
      </c>
      <c r="B67" s="83" t="s">
        <v>124</v>
      </c>
      <c r="C67" s="81">
        <f>VLOOKUP(A67,'Table (2)'!$A$6:$AD$84,21+$H$5)+0.00001*A67</f>
        <v>22.063273341052955</v>
      </c>
      <c r="D67" s="84">
        <f t="shared" si="0"/>
        <v>23</v>
      </c>
      <c r="E67" s="80" t="str">
        <f t="shared" si="1"/>
        <v>Mornington Peninsula</v>
      </c>
      <c r="F67" s="81">
        <f t="shared" si="2"/>
        <v>13.911687219654816</v>
      </c>
      <c r="G67" s="73"/>
      <c r="H67" s="71"/>
      <c r="I67" s="71"/>
      <c r="J67" s="71"/>
      <c r="K67" s="71"/>
      <c r="L67" s="71"/>
    </row>
    <row r="68" spans="1:12" x14ac:dyDescent="0.4">
      <c r="A68" s="82">
        <v>60</v>
      </c>
      <c r="B68" s="83" t="s">
        <v>167</v>
      </c>
      <c r="C68" s="81">
        <f>VLOOKUP(A68,'Table (2)'!$A$6:$AD$84,21+$H$5)+0.00001*A68</f>
        <v>21.959056973293766</v>
      </c>
      <c r="D68" s="84">
        <f t="shared" si="0"/>
        <v>24</v>
      </c>
      <c r="E68" s="80" t="str">
        <f t="shared" si="1"/>
        <v>Moira</v>
      </c>
      <c r="F68" s="81">
        <f t="shared" si="2"/>
        <v>13.8447321631644</v>
      </c>
      <c r="G68" s="73"/>
      <c r="H68" s="71"/>
      <c r="I68" s="71"/>
      <c r="J68" s="71"/>
      <c r="K68" s="71"/>
      <c r="L68" s="71"/>
    </row>
    <row r="69" spans="1:12" x14ac:dyDescent="0.4">
      <c r="A69" s="82">
        <v>61</v>
      </c>
      <c r="B69" s="83" t="s">
        <v>74</v>
      </c>
      <c r="C69" s="81">
        <f>VLOOKUP(A69,'Table (2)'!$A$6:$AD$84,21+$H$5)+0.00001*A69</f>
        <v>16.923686923076922</v>
      </c>
      <c r="D69" s="84">
        <f t="shared" si="0"/>
        <v>38</v>
      </c>
      <c r="E69" s="80" t="e">
        <f t="shared" si="1"/>
        <v>#N/A</v>
      </c>
      <c r="F69" s="81">
        <f t="shared" si="2"/>
        <v>13.782051282051283</v>
      </c>
      <c r="G69" s="73"/>
      <c r="H69" s="71"/>
      <c r="I69" s="71"/>
      <c r="J69" s="71"/>
      <c r="K69" s="71"/>
      <c r="L69" s="71"/>
    </row>
    <row r="70" spans="1:12" x14ac:dyDescent="0.4">
      <c r="A70" s="82">
        <v>62</v>
      </c>
      <c r="B70" s="83" t="s">
        <v>168</v>
      </c>
      <c r="C70" s="81">
        <f>VLOOKUP(A70,'Table (2)'!$A$6:$AD$84,21+$H$5)+0.00001*A70</f>
        <v>15.020646702269692</v>
      </c>
      <c r="D70" s="84">
        <f t="shared" si="0"/>
        <v>50</v>
      </c>
      <c r="E70" s="80" t="str">
        <f t="shared" si="1"/>
        <v>Wellington</v>
      </c>
      <c r="F70" s="81">
        <f t="shared" si="2"/>
        <v>13.57804175914994</v>
      </c>
      <c r="G70" s="73"/>
      <c r="H70" s="71"/>
      <c r="I70" s="71"/>
      <c r="J70" s="71"/>
      <c r="K70" s="71"/>
      <c r="L70" s="71"/>
    </row>
    <row r="71" spans="1:12" x14ac:dyDescent="0.4">
      <c r="A71" s="82">
        <v>63</v>
      </c>
      <c r="B71" s="83" t="s">
        <v>169</v>
      </c>
      <c r="C71" s="81">
        <f>VLOOKUP(A71,'Table (2)'!$A$6:$AD$84,21+$H$5)+0.00001*A71</f>
        <v>13.409023039918116</v>
      </c>
      <c r="D71" s="84">
        <f t="shared" si="0"/>
        <v>64</v>
      </c>
      <c r="E71" s="80" t="str">
        <f t="shared" si="1"/>
        <v>Latrobe</v>
      </c>
      <c r="F71" s="81">
        <f t="shared" si="2"/>
        <v>13.525639262634632</v>
      </c>
      <c r="G71" s="73"/>
      <c r="H71" s="71"/>
      <c r="I71" s="71"/>
      <c r="J71" s="71"/>
      <c r="K71" s="71"/>
      <c r="L71" s="71"/>
    </row>
    <row r="72" spans="1:12" x14ac:dyDescent="0.4">
      <c r="A72" s="82">
        <v>64</v>
      </c>
      <c r="B72" s="83" t="s">
        <v>125</v>
      </c>
      <c r="C72" s="81">
        <f>VLOOKUP(A72,'Table (2)'!$A$6:$AD$84,21+$H$5)+0.00001*A72</f>
        <v>25.723884992919281</v>
      </c>
      <c r="D72" s="84">
        <f t="shared" si="0"/>
        <v>11</v>
      </c>
      <c r="E72" s="80" t="str">
        <f t="shared" si="1"/>
        <v>Southern Grampians</v>
      </c>
      <c r="F72" s="81">
        <f t="shared" si="2"/>
        <v>13.409023039918116</v>
      </c>
      <c r="G72" s="73"/>
      <c r="H72" s="71"/>
      <c r="I72" s="71"/>
      <c r="J72" s="71"/>
      <c r="K72" s="71"/>
      <c r="L72" s="71"/>
    </row>
    <row r="73" spans="1:12" x14ac:dyDescent="0.4">
      <c r="A73" s="82">
        <v>65</v>
      </c>
      <c r="B73" s="83" t="s">
        <v>170</v>
      </c>
      <c r="C73" s="81">
        <f>VLOOKUP(A73,'Table (2)'!$A$6:$AD$84,21+$H$5)+0.00001*A73</f>
        <v>12.897475396825399</v>
      </c>
      <c r="D73" s="84">
        <f t="shared" si="0"/>
        <v>66</v>
      </c>
      <c r="E73" s="80" t="str">
        <f t="shared" si="1"/>
        <v>Mansfield</v>
      </c>
      <c r="F73" s="81">
        <f t="shared" si="2"/>
        <v>13.067076666666665</v>
      </c>
      <c r="G73" s="73"/>
      <c r="H73" s="71"/>
      <c r="I73" s="71"/>
      <c r="J73" s="71"/>
      <c r="K73" s="71"/>
      <c r="L73" s="71"/>
    </row>
    <row r="74" spans="1:12" x14ac:dyDescent="0.4">
      <c r="A74" s="82">
        <v>66</v>
      </c>
      <c r="B74" s="83" t="s">
        <v>171</v>
      </c>
      <c r="C74" s="81">
        <f>VLOOKUP(A74,'Table (2)'!$A$6:$AD$84,21+$H$5)+0.00001*A74</f>
        <v>15.621487770360481</v>
      </c>
      <c r="D74" s="84">
        <f t="shared" ref="D74:D87" si="3">RANK(C74,C$9:C$87)</f>
        <v>44</v>
      </c>
      <c r="E74" s="80" t="str">
        <f t="shared" ref="E74:E85" si="4">VLOOKUP(MATCH(A74,D$9:D$85,0),$A$9:$C$85,2)</f>
        <v>Strathbogie</v>
      </c>
      <c r="F74" s="81">
        <f t="shared" ref="F74:F87" si="5">VLOOKUP(MATCH(A74,D$9:D$87,0),$A$9:$C$87,3)</f>
        <v>12.897475396825399</v>
      </c>
      <c r="G74" s="73"/>
      <c r="H74" s="71"/>
      <c r="I74" s="71"/>
      <c r="J74" s="71"/>
      <c r="K74" s="71"/>
      <c r="L74" s="71"/>
    </row>
    <row r="75" spans="1:12" x14ac:dyDescent="0.4">
      <c r="A75" s="82">
        <v>67</v>
      </c>
      <c r="B75" s="83" t="s">
        <v>135</v>
      </c>
      <c r="C75" s="81">
        <f>VLOOKUP(A75,'Table (2)'!$A$6:$AD$84,21+$H$5)+0.00001*A75</f>
        <v>12.110625423476968</v>
      </c>
      <c r="D75" s="84">
        <f t="shared" si="3"/>
        <v>69</v>
      </c>
      <c r="E75" s="80" t="str">
        <f t="shared" si="4"/>
        <v>Horsham</v>
      </c>
      <c r="F75" s="81">
        <f t="shared" si="5"/>
        <v>12.63569906137184</v>
      </c>
      <c r="G75" s="73"/>
      <c r="H75" s="71"/>
      <c r="I75" s="71"/>
      <c r="J75" s="71"/>
      <c r="K75" s="71"/>
      <c r="L75" s="71"/>
    </row>
    <row r="76" spans="1:12" x14ac:dyDescent="0.4">
      <c r="A76" s="82">
        <v>68</v>
      </c>
      <c r="B76" s="83" t="s">
        <v>172</v>
      </c>
      <c r="C76" s="81">
        <f>VLOOKUP(A76,'Table (2)'!$A$6:$AD$84,21+$H$5)+0.00001*A76</f>
        <v>21.85253185185185</v>
      </c>
      <c r="D76" s="84">
        <f t="shared" si="3"/>
        <v>26</v>
      </c>
      <c r="E76" s="80" t="str">
        <f t="shared" si="4"/>
        <v>East Gippsland</v>
      </c>
      <c r="F76" s="81">
        <f t="shared" si="5"/>
        <v>12.293767981651376</v>
      </c>
      <c r="G76" s="73"/>
      <c r="H76" s="71"/>
      <c r="I76" s="71"/>
      <c r="J76" s="71"/>
      <c r="K76" s="71"/>
      <c r="L76" s="71"/>
    </row>
    <row r="77" spans="1:12" x14ac:dyDescent="0.4">
      <c r="A77" s="82">
        <v>69</v>
      </c>
      <c r="B77" s="83" t="s">
        <v>136</v>
      </c>
      <c r="C77" s="81">
        <f>VLOOKUP(A77,'Table (2)'!$A$6:$AD$84,21+$H$5)+0.00001*A77</f>
        <v>11.834316244874049</v>
      </c>
      <c r="D77" s="84">
        <f t="shared" si="3"/>
        <v>74</v>
      </c>
      <c r="E77" s="80" t="str">
        <f t="shared" si="4"/>
        <v>Swan Hill</v>
      </c>
      <c r="F77" s="81">
        <f t="shared" si="5"/>
        <v>12.110625423476968</v>
      </c>
      <c r="G77" s="73"/>
      <c r="H77" s="71"/>
      <c r="I77" s="71"/>
      <c r="J77" s="71"/>
      <c r="K77" s="71"/>
      <c r="L77" s="71"/>
    </row>
    <row r="78" spans="1:12" x14ac:dyDescent="0.4">
      <c r="A78" s="82">
        <v>70</v>
      </c>
      <c r="B78" s="83" t="s">
        <v>126</v>
      </c>
      <c r="C78" s="81">
        <f>VLOOKUP(A78,'Table (2)'!$A$6:$AD$84,21+$H$5)+0.00001*A78</f>
        <v>10.801367222685572</v>
      </c>
      <c r="D78" s="84">
        <f t="shared" si="3"/>
        <v>76</v>
      </c>
      <c r="E78" s="80" t="str">
        <f t="shared" si="4"/>
        <v>Campaspe</v>
      </c>
      <c r="F78" s="81">
        <f t="shared" si="5"/>
        <v>12.019780411081324</v>
      </c>
      <c r="G78" s="73"/>
      <c r="H78" s="71"/>
      <c r="I78" s="71"/>
      <c r="J78" s="71"/>
      <c r="K78" s="71"/>
      <c r="L78" s="71"/>
    </row>
    <row r="79" spans="1:12" x14ac:dyDescent="0.4">
      <c r="A79" s="82">
        <v>71</v>
      </c>
      <c r="B79" s="83" t="s">
        <v>173</v>
      </c>
      <c r="C79" s="81">
        <f>VLOOKUP(A79,'Table (2)'!$A$6:$AD$84,21+$H$5)+0.00001*A79</f>
        <v>13.57804175914994</v>
      </c>
      <c r="D79" s="84">
        <f t="shared" si="3"/>
        <v>62</v>
      </c>
      <c r="E79" s="80" t="str">
        <f t="shared" si="4"/>
        <v>Glenelg</v>
      </c>
      <c r="F79" s="81">
        <f t="shared" si="5"/>
        <v>12.007562722273144</v>
      </c>
      <c r="G79" s="73"/>
      <c r="H79" s="71"/>
      <c r="I79" s="71"/>
      <c r="J79" s="71"/>
      <c r="K79" s="71"/>
      <c r="L79" s="71"/>
    </row>
    <row r="80" spans="1:12" x14ac:dyDescent="0.4">
      <c r="A80" s="82">
        <v>72</v>
      </c>
      <c r="B80" s="83" t="s">
        <v>174</v>
      </c>
      <c r="C80" s="81">
        <f>VLOOKUP(A80,'Table (2)'!$A$6:$AD$84,21+$H$5)+0.00001*A80</f>
        <v>14.595314594594594</v>
      </c>
      <c r="D80" s="84">
        <f t="shared" si="3"/>
        <v>52</v>
      </c>
      <c r="E80" s="80" t="str">
        <f t="shared" si="4"/>
        <v>Wodonga</v>
      </c>
      <c r="F80" s="81">
        <f t="shared" si="5"/>
        <v>11.960579580036519</v>
      </c>
      <c r="G80" s="73"/>
      <c r="H80" s="71"/>
      <c r="I80" s="71"/>
      <c r="J80" s="71"/>
      <c r="K80" s="71"/>
      <c r="L80" s="71"/>
    </row>
    <row r="81" spans="1:12" x14ac:dyDescent="0.4">
      <c r="A81" s="82">
        <v>73</v>
      </c>
      <c r="B81" s="83" t="s">
        <v>127</v>
      </c>
      <c r="C81" s="81">
        <f>VLOOKUP(A81,'Table (2)'!$A$6:$AD$84,21+$H$5)+0.00001*A81</f>
        <v>29.150551999637965</v>
      </c>
      <c r="D81" s="84">
        <f t="shared" si="3"/>
        <v>6</v>
      </c>
      <c r="E81" s="80" t="str">
        <f t="shared" si="4"/>
        <v>Corangamite</v>
      </c>
      <c r="F81" s="81">
        <f t="shared" si="5"/>
        <v>11.882399232386961</v>
      </c>
      <c r="G81" s="73"/>
      <c r="H81" s="71"/>
      <c r="I81" s="71"/>
      <c r="J81" s="71"/>
      <c r="K81" s="71"/>
      <c r="L81" s="71"/>
    </row>
    <row r="82" spans="1:12" x14ac:dyDescent="0.4">
      <c r="A82" s="82">
        <v>74</v>
      </c>
      <c r="B82" s="83" t="s">
        <v>128</v>
      </c>
      <c r="C82" s="81">
        <f>VLOOKUP(A82,'Table (2)'!$A$6:$AD$84,21+$H$5)+0.00001*A82</f>
        <v>24.892549584869371</v>
      </c>
      <c r="D82" s="84">
        <f t="shared" si="3"/>
        <v>14</v>
      </c>
      <c r="E82" s="80" t="str">
        <f t="shared" si="4"/>
        <v>Wangaratta</v>
      </c>
      <c r="F82" s="81">
        <f t="shared" si="5"/>
        <v>11.834316244874049</v>
      </c>
      <c r="G82" s="73"/>
      <c r="H82" s="71"/>
      <c r="I82" s="71"/>
      <c r="J82" s="71"/>
      <c r="K82" s="71"/>
      <c r="L82" s="71"/>
    </row>
    <row r="83" spans="1:12" x14ac:dyDescent="0.4">
      <c r="A83" s="82">
        <v>75</v>
      </c>
      <c r="B83" s="83" t="s">
        <v>137</v>
      </c>
      <c r="C83" s="81">
        <f>VLOOKUP(A83,'Table (2)'!$A$6:$AD$84,21+$H$5)+0.00001*A83</f>
        <v>11.960579580036519</v>
      </c>
      <c r="D83" s="84">
        <f t="shared" si="3"/>
        <v>72</v>
      </c>
      <c r="E83" s="80" t="str">
        <f t="shared" si="4"/>
        <v>Central Goldfields</v>
      </c>
      <c r="F83" s="81">
        <f t="shared" si="5"/>
        <v>10.96111096096096</v>
      </c>
      <c r="G83" s="73"/>
      <c r="H83" s="71"/>
      <c r="I83" s="71"/>
      <c r="J83" s="71"/>
      <c r="K83" s="71"/>
      <c r="L83" s="71"/>
    </row>
    <row r="84" spans="1:12" x14ac:dyDescent="0.4">
      <c r="A84" s="82">
        <v>76</v>
      </c>
      <c r="B84" s="83" t="s">
        <v>129</v>
      </c>
      <c r="C84" s="81">
        <f>VLOOKUP(A84,'Table (2)'!$A$6:$AD$84,21+$H$5)+0.00001*A84</f>
        <v>25.969908222669346</v>
      </c>
      <c r="D84" s="84">
        <f t="shared" si="3"/>
        <v>10</v>
      </c>
      <c r="E84" s="80" t="str">
        <f t="shared" si="4"/>
        <v>Warrnambool</v>
      </c>
      <c r="F84" s="81">
        <f t="shared" si="5"/>
        <v>10.801367222685572</v>
      </c>
      <c r="G84" s="73"/>
      <c r="H84" s="71"/>
      <c r="I84" s="71"/>
      <c r="J84" s="71"/>
      <c r="K84" s="71"/>
      <c r="L84" s="71"/>
    </row>
    <row r="85" spans="1:12" x14ac:dyDescent="0.4">
      <c r="A85" s="82">
        <v>77</v>
      </c>
      <c r="B85" s="83" t="s">
        <v>130</v>
      </c>
      <c r="C85" s="81">
        <f>VLOOKUP(A85,'Table (2)'!$A$6:$AD$84,21+$H$5)+0.00001*A85</f>
        <v>18.912505907119879</v>
      </c>
      <c r="D85" s="84">
        <f t="shared" si="3"/>
        <v>29</v>
      </c>
      <c r="E85" s="80" t="str">
        <f t="shared" si="4"/>
        <v>Colac-Otway</v>
      </c>
      <c r="F85" s="81">
        <f t="shared" si="5"/>
        <v>10.679031090770405</v>
      </c>
      <c r="G85" s="73"/>
      <c r="H85" s="71"/>
      <c r="I85" s="71"/>
      <c r="J85" s="71"/>
      <c r="K85" s="71"/>
      <c r="L85" s="71"/>
    </row>
    <row r="86" spans="1:12" x14ac:dyDescent="0.4">
      <c r="A86" s="82">
        <v>78</v>
      </c>
      <c r="B86" s="83" t="s">
        <v>175</v>
      </c>
      <c r="C86" s="81">
        <f>VLOOKUP(A86,'Table (2)'!$A$6:$AD$84,21+$H$5)</f>
        <v>15.042075736325385</v>
      </c>
      <c r="D86" s="84">
        <f t="shared" si="3"/>
        <v>49</v>
      </c>
      <c r="E86" s="80" t="str">
        <f t="shared" ref="E86:E87" si="6">VLOOKUP(MATCH(A86,D$9:D$87,0),$A$9:$C$87,2)</f>
        <v>Northern Grampians</v>
      </c>
      <c r="F86" s="81">
        <f t="shared" si="5"/>
        <v>10.502863105022829</v>
      </c>
      <c r="G86" s="73"/>
      <c r="H86" s="71"/>
      <c r="I86" s="71"/>
      <c r="J86" s="71"/>
      <c r="K86" s="71"/>
      <c r="L86" s="71"/>
    </row>
    <row r="87" spans="1:12" x14ac:dyDescent="0.4">
      <c r="A87" s="82">
        <v>79</v>
      </c>
      <c r="B87" s="83" t="s">
        <v>176</v>
      </c>
      <c r="C87" s="81">
        <f>VLOOKUP(A87,'Table (2)'!$A$6:$AD$84,21+$H$5)</f>
        <v>13.782051282051283</v>
      </c>
      <c r="D87" s="84">
        <f t="shared" si="3"/>
        <v>61</v>
      </c>
      <c r="E87" s="80" t="str">
        <f t="shared" si="6"/>
        <v>Ararat</v>
      </c>
      <c r="F87" s="81">
        <f t="shared" si="5"/>
        <v>9.7720069706840391</v>
      </c>
      <c r="G87" s="73"/>
      <c r="H87" s="71"/>
      <c r="I87" s="71"/>
      <c r="J87" s="71"/>
      <c r="K87" s="71"/>
      <c r="L87" s="71"/>
    </row>
    <row r="88" spans="1:12" x14ac:dyDescent="0.4">
      <c r="A88" s="73"/>
      <c r="B88" s="73"/>
      <c r="C88" s="74"/>
      <c r="D88" s="74"/>
      <c r="E88" s="80"/>
      <c r="F88" s="81"/>
      <c r="G88" s="73"/>
      <c r="H88" s="71"/>
      <c r="I88" s="71"/>
      <c r="J88" s="71"/>
      <c r="K88" s="71"/>
      <c r="L88" s="71"/>
    </row>
    <row r="89" spans="1:12" x14ac:dyDescent="0.4">
      <c r="A89" s="73"/>
      <c r="B89" s="73"/>
      <c r="C89" s="85"/>
      <c r="D89" s="85"/>
      <c r="E89" s="86"/>
      <c r="F89" s="87"/>
      <c r="G89" s="71"/>
      <c r="H89" s="71"/>
      <c r="I89" s="71"/>
    </row>
    <row r="90" spans="1:12" x14ac:dyDescent="0.4">
      <c r="C90" s="85"/>
      <c r="D90" s="85"/>
      <c r="E90" s="86"/>
      <c r="F90" s="87"/>
      <c r="G90" s="71"/>
      <c r="H90" s="71"/>
      <c r="I90" s="71"/>
    </row>
  </sheetData>
  <sheetProtection sheet="1" objects="1" scenarios="1"/>
  <mergeCells count="2">
    <mergeCell ref="B5:E5"/>
    <mergeCell ref="A1:K1"/>
  </mergeCells>
  <pageMargins left="0.98425196850393704" right="0.70866141732283472" top="0.39370078740157483" bottom="0.39370078740157483" header="0.31496062992125984" footer="0.31496062992125984"/>
  <pageSetup paperSize="9" scale="74"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Drop Down 1">
              <controlPr defaultSize="0" autoLine="0" autoPict="0">
                <anchor moveWithCells="1">
                  <from>
                    <xdr:col>4</xdr:col>
                    <xdr:colOff>914400</xdr:colOff>
                    <xdr:row>4</xdr:row>
                    <xdr:rowOff>0</xdr:rowOff>
                  </from>
                  <to>
                    <xdr:col>10</xdr:col>
                    <xdr:colOff>47625</xdr:colOff>
                    <xdr:row>5</xdr:row>
                    <xdr:rowOff>0</xdr:rowOff>
                  </to>
                </anchor>
              </controlPr>
            </control>
          </mc:Choice>
        </mc:AlternateContent>
      </controls>
    </mc:Choice>
  </mc:AlternateContent>
</worksheet>
</file>

<file path=customXml/_rels/item2.xml.rels>&#65279;<?xml version="1.0" encoding="utf-8"?><Relationships xmlns="http://schemas.openxmlformats.org/package/2006/relationships"><Relationship Type="http://schemas.openxmlformats.org/officeDocument/2006/relationships/customXmlProps" Target="/customXml/itemProps2.xml" Id="Rd3c4172d526e4b2384ade4b889302c76" /></Relationships>
</file>

<file path=customXml/item2.xml><?xml version="1.0" encoding="utf-8"?>
<metadata xmlns="http://www.objective.com/ecm/document/metadata/9676E22B47CC48CBA49BA16071DCFF24" version="1.0.0">
  <systemFields>
    <field name="Objective-Id">
      <value order="0">A9517175</value>
    </field>
    <field name="Objective-Title">
      <value order="0">Youth disengagement by gender, age, education and children born</value>
    </field>
    <field name="Objective-Description">
      <value order="0"/>
    </field>
    <field name="Objective-CreationStamp">
      <value order="0">2023-02-09T21:29:17Z</value>
    </field>
    <field name="Objective-IsApproved">
      <value order="0">false</value>
    </field>
    <field name="Objective-IsPublished">
      <value order="0">true</value>
    </field>
    <field name="Objective-DatePublished">
      <value order="0">2023-02-09T22:43:48Z</value>
    </field>
    <field name="Objective-ModificationStamp">
      <value order="0">2023-08-02T23:17:19Z</value>
    </field>
    <field name="Objective-Owner">
      <value order="0">Hayden Brown</value>
    </field>
    <field name="Objective-Path">
      <value order="0">Classified Object:Classified Object:Classified Object:Census Analysis 2022 Website Files</value>
    </field>
    <field name="Objective-Parent">
      <value order="0">Census Analysis 2022 Website Files</value>
    </field>
    <field name="Objective-State">
      <value order="0">Published</value>
    </field>
    <field name="Objective-VersionId">
      <value order="0">vA12130762</value>
    </field>
    <field name="Objective-Version">
      <value order="0">2.0</value>
    </field>
    <field name="Objective-VersionNumber">
      <value order="0">2</value>
    </field>
    <field name="Objective-VersionComment">
      <value order="0"/>
    </field>
    <field name="Objective-FileNumber">
      <value order="0">qA481061</value>
    </field>
    <field name="Objective-Classification">
      <value order="0"/>
    </field>
    <field name="Objective-Caveats">
      <value order="0"/>
    </field>
  </systemFields>
  <catalogues>
    <catalogue name="Document Type Catalogue" type="type" ori="id:cA11">
      <field name="Objective-Business Unit">
        <value order="0"/>
      </field>
      <field name="Objective-Corporate Document Type">
        <value order="0"/>
      </field>
      <field name="Objective-Records Audit Vital Record">
        <value order="0"/>
      </field>
      <field name="Objective-Records Audit Date">
        <value order="0"/>
      </field>
      <field name="Objective-Connect Creator">
        <value order="0"/>
      </field>
      <field name="Objective-Bulk Update Status">
        <value order="0"/>
      </field>
    </catalogue>
  </catalogues>
</metadata>
</file>

<file path=customXml/itemProps2.xml><?xml version="1.0" encoding="utf-8"?>
<ds:datastoreItem xmlns:ds="http://schemas.openxmlformats.org/officeDocument/2006/customXml" ds:itemID="{5745109E-2DDF-40CB-AC2B-FF9B10C90820}">
  <ds:schemaRefs>
    <ds:schemaRef ds:uri="http://www.objective.com/ecm/document/metadata/9676E22B47CC48CBA49BA16071DCFF2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Table (2)</vt:lpstr>
      <vt:lpstr>New Rates</vt:lpstr>
      <vt:lpstr>Single Municipalities</vt:lpstr>
      <vt:lpstr>Comparison</vt:lpstr>
      <vt:lpstr>Comparison!Print_Area</vt:lpstr>
      <vt:lpstr>'Single Municipalities'!Print_Area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Naish</dc:creator>
  <cp:lastModifiedBy>Hayden</cp:lastModifiedBy>
  <cp:lastPrinted>2017-11-16T06:21:26Z</cp:lastPrinted>
  <dcterms:created xsi:type="dcterms:W3CDTF">2016-11-24T18:49:15Z</dcterms:created>
  <dcterms:modified xsi:type="dcterms:W3CDTF">2023-02-09T09:05:40Z</dcterms:modified>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Checked by">
    <vt:lpwstr>32123</vt:lpwstr>
  </op:property>
  <op:property fmtid="{D5CDD505-2E9C-101B-9397-08002B2CF9AE}" pid="3" name="Objective-Comment">
    <vt:lpwstr/>
  </op:property>
  <op:property fmtid="{D5CDD505-2E9C-101B-9397-08002B2CF9AE}" pid="4" name="Customer-Id">
    <vt:lpwstr>9676E22B47CC48CBA49BA16071DCFF24</vt:lpwstr>
  </op:property>
  <op:property fmtid="{D5CDD505-2E9C-101B-9397-08002B2CF9AE}" pid="5" name="Objective-Id">
    <vt:lpwstr>A9517175</vt:lpwstr>
  </op:property>
  <op:property fmtid="{D5CDD505-2E9C-101B-9397-08002B2CF9AE}" pid="6" name="Objective-Title">
    <vt:lpwstr>Youth disengagement by gender, age, education and children born</vt:lpwstr>
  </op:property>
  <op:property fmtid="{D5CDD505-2E9C-101B-9397-08002B2CF9AE}" pid="7" name="Objective-Description">
    <vt:lpwstr/>
  </op:property>
  <op:property fmtid="{D5CDD505-2E9C-101B-9397-08002B2CF9AE}" pid="8" name="Objective-CreationStamp">
    <vt:filetime>2023-02-09T21:29:17Z</vt:filetime>
  </op:property>
  <op:property fmtid="{D5CDD505-2E9C-101B-9397-08002B2CF9AE}" pid="9" name="Objective-IsApproved">
    <vt:bool>false</vt:bool>
  </op:property>
  <op:property fmtid="{D5CDD505-2E9C-101B-9397-08002B2CF9AE}" pid="10" name="Objective-IsPublished">
    <vt:bool>true</vt:bool>
  </op:property>
  <op:property fmtid="{D5CDD505-2E9C-101B-9397-08002B2CF9AE}" pid="11" name="Objective-DatePublished">
    <vt:filetime>2023-02-09T22:43:48Z</vt:filetime>
  </op:property>
  <op:property fmtid="{D5CDD505-2E9C-101B-9397-08002B2CF9AE}" pid="12" name="Objective-ModificationStamp">
    <vt:filetime>2023-08-02T23:17:19Z</vt:filetime>
  </op:property>
  <op:property fmtid="{D5CDD505-2E9C-101B-9397-08002B2CF9AE}" pid="13" name="Objective-Owner">
    <vt:lpwstr>Hayden Brown</vt:lpwstr>
  </op:property>
  <op:property fmtid="{D5CDD505-2E9C-101B-9397-08002B2CF9AE}" pid="14" name="Objective-Path">
    <vt:lpwstr>Classified Object:Classified Object:Classified Object:Census Analysis 2022 Website Files</vt:lpwstr>
  </op:property>
  <op:property fmtid="{D5CDD505-2E9C-101B-9397-08002B2CF9AE}" pid="15" name="Objective-Parent">
    <vt:lpwstr>Census Analysis 2022 Website Files</vt:lpwstr>
  </op:property>
  <op:property fmtid="{D5CDD505-2E9C-101B-9397-08002B2CF9AE}" pid="16" name="Objective-State">
    <vt:lpwstr>Published</vt:lpwstr>
  </op:property>
  <op:property fmtid="{D5CDD505-2E9C-101B-9397-08002B2CF9AE}" pid="17" name="Objective-VersionId">
    <vt:lpwstr>vA12130762</vt:lpwstr>
  </op:property>
  <op:property fmtid="{D5CDD505-2E9C-101B-9397-08002B2CF9AE}" pid="18" name="Objective-Version">
    <vt:lpwstr>2.0</vt:lpwstr>
  </op:property>
  <op:property fmtid="{D5CDD505-2E9C-101B-9397-08002B2CF9AE}" pid="19" name="Objective-VersionNumber">
    <vt:r8>2</vt:r8>
  </op:property>
  <op:property fmtid="{D5CDD505-2E9C-101B-9397-08002B2CF9AE}" pid="20" name="Objective-VersionComment">
    <vt:lpwstr/>
  </op:property>
  <op:property fmtid="{D5CDD505-2E9C-101B-9397-08002B2CF9AE}" pid="21" name="Objective-FileNumber">
    <vt:lpwstr>qA481061</vt:lpwstr>
  </op:property>
  <op:property fmtid="{D5CDD505-2E9C-101B-9397-08002B2CF9AE}" pid="22" name="Objective-Classification">
    <vt:lpwstr/>
  </op:property>
  <op:property fmtid="{D5CDD505-2E9C-101B-9397-08002B2CF9AE}" pid="23" name="Objective-Caveats">
    <vt:lpwstr/>
  </op:property>
  <op:property fmtid="{D5CDD505-2E9C-101B-9397-08002B2CF9AE}" pid="24" name="Objective-Business Unit">
    <vt:lpwstr/>
  </op:property>
  <op:property fmtid="{D5CDD505-2E9C-101B-9397-08002B2CF9AE}" pid="25" name="Objective-Corporate Document Type">
    <vt:lpwstr/>
  </op:property>
  <op:property fmtid="{D5CDD505-2E9C-101B-9397-08002B2CF9AE}" pid="26" name="Objective-Records Audit Vital Record">
    <vt:lpwstr/>
  </op:property>
  <op:property fmtid="{D5CDD505-2E9C-101B-9397-08002B2CF9AE}" pid="27" name="Objective-Records Audit Date">
    <vt:lpwstr/>
  </op:property>
  <op:property fmtid="{D5CDD505-2E9C-101B-9397-08002B2CF9AE}" pid="28" name="Objective-Connect Creator">
    <vt:lpwstr/>
  </op:property>
  <op:property fmtid="{D5CDD505-2E9C-101B-9397-08002B2CF9AE}" pid="29" name="Objective-Bulk Update Status">
    <vt:lpwstr/>
  </op:property>
</op:Properties>
</file>