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c87a4f95e88461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B856CC02-EE80-4536-87DD-CCDCF8B51F90}" xr6:coauthVersionLast="47" xr6:coauthVersionMax="47" xr10:uidLastSave="{00000000-0000-0000-0000-000000000000}"/>
  <bookViews>
    <workbookView xWindow="-110" yWindow="-110" windowWidth="19420" windowHeight="11500" tabRatio="499" firstSheet="1" activeTab="1" xr2:uid="{00000000-000D-0000-FFFF-FFFF00000000}"/>
  </bookViews>
  <sheets>
    <sheet name="Test" sheetId="4" state="hidden" r:id="rId1"/>
    <sheet name="LGA" sheetId="2" r:id="rId2"/>
    <sheet name="Suburbs" sheetId="7" r:id="rId3"/>
  </sheets>
  <definedNames>
    <definedName name="d">#REF!</definedName>
    <definedName name="de">#REF!</definedName>
    <definedName name="dec">#REF!</definedName>
    <definedName name="mar">#REF!</definedName>
    <definedName name="_xlnm.Print_Area" localSheetId="1">LGA!$B$1:$O$46</definedName>
    <definedName name="_xlnm.Print_Area" localSheetId="2">Suburbs!$B$1:$Z$525</definedName>
    <definedName name="_xlnm.Print_Titles" localSheetId="2">Suburbs!$3:$3</definedName>
    <definedName name="rngDate" localSheetId="2">#REF!</definedName>
    <definedName name="rngDate">#REF!</definedName>
    <definedName name="s">#REF!</definedName>
    <definedName name="se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2" l="1"/>
  <c r="J6" i="4"/>
  <c r="C7" i="2" s="1"/>
  <c r="I6" i="4"/>
  <c r="H6" i="4"/>
  <c r="G6" i="4"/>
  <c r="F6" i="4"/>
  <c r="E6" i="4"/>
  <c r="D6" i="4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16" i="2"/>
  <c r="M15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16" i="2"/>
  <c r="K15" i="2"/>
  <c r="AO87" i="4"/>
  <c r="AN87" i="4"/>
  <c r="AM87" i="4"/>
  <c r="AL87" i="4"/>
  <c r="AK87" i="4"/>
  <c r="AJ87" i="4"/>
  <c r="AO86" i="4"/>
  <c r="AN86" i="4"/>
  <c r="AM86" i="4"/>
  <c r="AL86" i="4"/>
  <c r="AK86" i="4"/>
  <c r="AJ86" i="4"/>
  <c r="E66" i="4"/>
  <c r="F66" i="4" l="1"/>
  <c r="L86" i="4"/>
  <c r="D31" i="4" l="1"/>
  <c r="D7" i="4" l="1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2" i="4"/>
  <c r="D33" i="4"/>
  <c r="D34" i="4"/>
  <c r="K7" i="2" s="1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J7" i="4" l="1"/>
  <c r="C8" i="2" s="1"/>
  <c r="J8" i="4"/>
  <c r="C9" i="2" s="1"/>
  <c r="J9" i="4"/>
  <c r="C10" i="2" s="1"/>
  <c r="J10" i="4"/>
  <c r="C11" i="2" s="1"/>
  <c r="J11" i="4"/>
  <c r="C12" i="2" s="1"/>
  <c r="J12" i="4"/>
  <c r="C13" i="2" s="1"/>
  <c r="J13" i="4"/>
  <c r="C14" i="2" s="1"/>
  <c r="J14" i="4"/>
  <c r="C15" i="2" s="1"/>
  <c r="J15" i="4"/>
  <c r="C16" i="2" s="1"/>
  <c r="J16" i="4"/>
  <c r="C17" i="2" s="1"/>
  <c r="J17" i="4"/>
  <c r="C18" i="2" s="1"/>
  <c r="J18" i="4"/>
  <c r="C19" i="2" s="1"/>
  <c r="J19" i="4"/>
  <c r="C20" i="2" s="1"/>
  <c r="J20" i="4"/>
  <c r="C21" i="2" s="1"/>
  <c r="J21" i="4"/>
  <c r="C22" i="2" s="1"/>
  <c r="J22" i="4"/>
  <c r="C23" i="2" s="1"/>
  <c r="J23" i="4"/>
  <c r="C24" i="2" s="1"/>
  <c r="J24" i="4"/>
  <c r="C25" i="2" s="1"/>
  <c r="J25" i="4"/>
  <c r="C26" i="2" s="1"/>
  <c r="J26" i="4"/>
  <c r="C27" i="2" s="1"/>
  <c r="J27" i="4"/>
  <c r="C28" i="2" s="1"/>
  <c r="J28" i="4"/>
  <c r="C29" i="2" s="1"/>
  <c r="J29" i="4"/>
  <c r="C30" i="2" s="1"/>
  <c r="J30" i="4"/>
  <c r="C31" i="2" s="1"/>
  <c r="J31" i="4"/>
  <c r="C32" i="2" s="1"/>
  <c r="J32" i="4"/>
  <c r="C33" i="2" s="1"/>
  <c r="J33" i="4"/>
  <c r="C34" i="2" s="1"/>
  <c r="J34" i="4"/>
  <c r="C35" i="2" s="1"/>
  <c r="J35" i="4"/>
  <c r="C36" i="2" s="1"/>
  <c r="J36" i="4"/>
  <c r="C37" i="2" s="1"/>
  <c r="J37" i="4"/>
  <c r="C38" i="2" s="1"/>
  <c r="J38" i="4"/>
  <c r="C39" i="2" s="1"/>
  <c r="J39" i="4"/>
  <c r="C40" i="2" s="1"/>
  <c r="J40" i="4"/>
  <c r="C41" i="2" s="1"/>
  <c r="J41" i="4"/>
  <c r="C42" i="2" s="1"/>
  <c r="J42" i="4"/>
  <c r="C43" i="2" s="1"/>
  <c r="J43" i="4"/>
  <c r="C44" i="2" s="1"/>
  <c r="J44" i="4"/>
  <c r="C45" i="2" s="1"/>
  <c r="J45" i="4"/>
  <c r="C46" i="2" s="1"/>
  <c r="J46" i="4"/>
  <c r="C47" i="2" s="1"/>
  <c r="J47" i="4"/>
  <c r="C48" i="2" s="1"/>
  <c r="J48" i="4"/>
  <c r="C49" i="2" s="1"/>
  <c r="J49" i="4"/>
  <c r="C50" i="2" s="1"/>
  <c r="J50" i="4"/>
  <c r="C51" i="2" s="1"/>
  <c r="J51" i="4"/>
  <c r="C52" i="2" s="1"/>
  <c r="J52" i="4"/>
  <c r="C53" i="2" s="1"/>
  <c r="J53" i="4"/>
  <c r="C54" i="2" s="1"/>
  <c r="J54" i="4"/>
  <c r="C55" i="2" s="1"/>
  <c r="J55" i="4"/>
  <c r="C56" i="2" s="1"/>
  <c r="J56" i="4"/>
  <c r="C57" i="2" s="1"/>
  <c r="J57" i="4"/>
  <c r="C58" i="2" s="1"/>
  <c r="J58" i="4"/>
  <c r="C59" i="2" s="1"/>
  <c r="J59" i="4"/>
  <c r="C60" i="2" s="1"/>
  <c r="J60" i="4"/>
  <c r="C61" i="2" s="1"/>
  <c r="J61" i="4"/>
  <c r="C62" i="2" s="1"/>
  <c r="J62" i="4"/>
  <c r="C63" i="2" s="1"/>
  <c r="J63" i="4"/>
  <c r="C64" i="2" s="1"/>
  <c r="J64" i="4"/>
  <c r="C65" i="2" s="1"/>
  <c r="J65" i="4"/>
  <c r="C66" i="2" s="1"/>
  <c r="J66" i="4"/>
  <c r="C67" i="2" s="1"/>
  <c r="J67" i="4"/>
  <c r="C68" i="2" s="1"/>
  <c r="J68" i="4"/>
  <c r="C69" i="2" s="1"/>
  <c r="J69" i="4"/>
  <c r="C70" i="2" s="1"/>
  <c r="J70" i="4"/>
  <c r="C71" i="2" s="1"/>
  <c r="J71" i="4"/>
  <c r="C72" i="2" s="1"/>
  <c r="J72" i="4"/>
  <c r="C73" i="2" s="1"/>
  <c r="J73" i="4"/>
  <c r="C74" i="2" s="1"/>
  <c r="J74" i="4"/>
  <c r="C75" i="2" s="1"/>
  <c r="J75" i="4"/>
  <c r="C76" i="2" s="1"/>
  <c r="J76" i="4"/>
  <c r="C77" i="2" s="1"/>
  <c r="J77" i="4"/>
  <c r="C78" i="2" s="1"/>
  <c r="J78" i="4"/>
  <c r="C79" i="2" s="1"/>
  <c r="J79" i="4"/>
  <c r="C80" i="2" s="1"/>
  <c r="J80" i="4"/>
  <c r="C81" i="2" s="1"/>
  <c r="J81" i="4"/>
  <c r="C82" i="2" s="1"/>
  <c r="J82" i="4"/>
  <c r="C83" i="2" s="1"/>
  <c r="J83" i="4"/>
  <c r="C84" i="2" s="1"/>
  <c r="J84" i="4"/>
  <c r="C85" i="2" s="1"/>
  <c r="J85" i="4"/>
  <c r="AF86" i="4"/>
  <c r="AF87" i="4"/>
  <c r="K13" i="2" l="1"/>
  <c r="J87" i="4"/>
  <c r="J86" i="4"/>
  <c r="C87" i="2" s="1"/>
  <c r="M13" i="2" l="1"/>
  <c r="O13" i="2" s="1"/>
  <c r="C88" i="2"/>
  <c r="I85" i="4"/>
  <c r="H85" i="4"/>
  <c r="G85" i="4"/>
  <c r="F85" i="4"/>
  <c r="E85" i="4"/>
  <c r="E7" i="4"/>
  <c r="F7" i="4"/>
  <c r="G7" i="4"/>
  <c r="H7" i="4"/>
  <c r="I7" i="4"/>
  <c r="E8" i="4"/>
  <c r="F8" i="4"/>
  <c r="G8" i="4"/>
  <c r="H8" i="4"/>
  <c r="I8" i="4"/>
  <c r="E9" i="4"/>
  <c r="F9" i="4"/>
  <c r="G9" i="4"/>
  <c r="H9" i="4"/>
  <c r="I9" i="4"/>
  <c r="E10" i="4"/>
  <c r="F10" i="4"/>
  <c r="G10" i="4"/>
  <c r="H10" i="4"/>
  <c r="I10" i="4"/>
  <c r="E11" i="4"/>
  <c r="F11" i="4"/>
  <c r="G11" i="4"/>
  <c r="H11" i="4"/>
  <c r="I11" i="4"/>
  <c r="E12" i="4"/>
  <c r="F12" i="4"/>
  <c r="G12" i="4"/>
  <c r="H12" i="4"/>
  <c r="I12" i="4"/>
  <c r="E13" i="4"/>
  <c r="F13" i="4"/>
  <c r="G13" i="4"/>
  <c r="H13" i="4"/>
  <c r="I13" i="4"/>
  <c r="E14" i="4"/>
  <c r="F14" i="4"/>
  <c r="G14" i="4"/>
  <c r="H14" i="4"/>
  <c r="I14" i="4"/>
  <c r="E15" i="4"/>
  <c r="F15" i="4"/>
  <c r="G15" i="4"/>
  <c r="H15" i="4"/>
  <c r="I15" i="4"/>
  <c r="E16" i="4"/>
  <c r="F16" i="4"/>
  <c r="G16" i="4"/>
  <c r="H16" i="4"/>
  <c r="I16" i="4"/>
  <c r="E17" i="4"/>
  <c r="F17" i="4"/>
  <c r="G17" i="4"/>
  <c r="H17" i="4"/>
  <c r="I17" i="4"/>
  <c r="E18" i="4"/>
  <c r="F18" i="4"/>
  <c r="G18" i="4"/>
  <c r="H18" i="4"/>
  <c r="I18" i="4"/>
  <c r="E19" i="4"/>
  <c r="F19" i="4"/>
  <c r="G19" i="4"/>
  <c r="H19" i="4"/>
  <c r="I19" i="4"/>
  <c r="E20" i="4"/>
  <c r="F20" i="4"/>
  <c r="G20" i="4"/>
  <c r="H20" i="4"/>
  <c r="I20" i="4"/>
  <c r="E21" i="4"/>
  <c r="F21" i="4"/>
  <c r="G21" i="4"/>
  <c r="H21" i="4"/>
  <c r="I21" i="4"/>
  <c r="E22" i="4"/>
  <c r="F22" i="4"/>
  <c r="G22" i="4"/>
  <c r="H22" i="4"/>
  <c r="I22" i="4"/>
  <c r="E23" i="4"/>
  <c r="F23" i="4"/>
  <c r="G23" i="4"/>
  <c r="H23" i="4"/>
  <c r="I23" i="4"/>
  <c r="E24" i="4"/>
  <c r="F24" i="4"/>
  <c r="G24" i="4"/>
  <c r="H24" i="4"/>
  <c r="I24" i="4"/>
  <c r="E25" i="4"/>
  <c r="F25" i="4"/>
  <c r="G25" i="4"/>
  <c r="H25" i="4"/>
  <c r="I25" i="4"/>
  <c r="E26" i="4"/>
  <c r="F26" i="4"/>
  <c r="G26" i="4"/>
  <c r="H26" i="4"/>
  <c r="I26" i="4"/>
  <c r="E27" i="4"/>
  <c r="F27" i="4"/>
  <c r="G27" i="4"/>
  <c r="H27" i="4"/>
  <c r="I27" i="4"/>
  <c r="E28" i="4"/>
  <c r="F28" i="4"/>
  <c r="G28" i="4"/>
  <c r="H28" i="4"/>
  <c r="I28" i="4"/>
  <c r="E29" i="4"/>
  <c r="F29" i="4"/>
  <c r="G29" i="4"/>
  <c r="H29" i="4"/>
  <c r="I29" i="4"/>
  <c r="E30" i="4"/>
  <c r="F30" i="4"/>
  <c r="G30" i="4"/>
  <c r="H30" i="4"/>
  <c r="I30" i="4"/>
  <c r="E31" i="4"/>
  <c r="F31" i="4"/>
  <c r="G31" i="4"/>
  <c r="H31" i="4"/>
  <c r="I31" i="4"/>
  <c r="E32" i="4"/>
  <c r="F32" i="4"/>
  <c r="G32" i="4"/>
  <c r="H32" i="4"/>
  <c r="I32" i="4"/>
  <c r="E33" i="4"/>
  <c r="F33" i="4"/>
  <c r="G33" i="4"/>
  <c r="H33" i="4"/>
  <c r="I33" i="4"/>
  <c r="E34" i="4"/>
  <c r="F34" i="4"/>
  <c r="G34" i="4"/>
  <c r="H34" i="4"/>
  <c r="I34" i="4"/>
  <c r="E35" i="4"/>
  <c r="F35" i="4"/>
  <c r="G35" i="4"/>
  <c r="H35" i="4"/>
  <c r="I35" i="4"/>
  <c r="E36" i="4"/>
  <c r="F36" i="4"/>
  <c r="G36" i="4"/>
  <c r="H36" i="4"/>
  <c r="I36" i="4"/>
  <c r="E37" i="4"/>
  <c r="F37" i="4"/>
  <c r="G37" i="4"/>
  <c r="H37" i="4"/>
  <c r="I37" i="4"/>
  <c r="E38" i="4"/>
  <c r="F38" i="4"/>
  <c r="G38" i="4"/>
  <c r="H38" i="4"/>
  <c r="I38" i="4"/>
  <c r="E39" i="4"/>
  <c r="F39" i="4"/>
  <c r="G39" i="4"/>
  <c r="H39" i="4"/>
  <c r="I39" i="4"/>
  <c r="E40" i="4"/>
  <c r="F40" i="4"/>
  <c r="G40" i="4"/>
  <c r="H40" i="4"/>
  <c r="I40" i="4"/>
  <c r="E41" i="4"/>
  <c r="F41" i="4"/>
  <c r="G41" i="4"/>
  <c r="H41" i="4"/>
  <c r="I41" i="4"/>
  <c r="E42" i="4"/>
  <c r="F42" i="4"/>
  <c r="G42" i="4"/>
  <c r="H42" i="4"/>
  <c r="I42" i="4"/>
  <c r="E43" i="4"/>
  <c r="F43" i="4"/>
  <c r="G43" i="4"/>
  <c r="H43" i="4"/>
  <c r="I43" i="4"/>
  <c r="E44" i="4"/>
  <c r="F44" i="4"/>
  <c r="G44" i="4"/>
  <c r="H44" i="4"/>
  <c r="I44" i="4"/>
  <c r="E45" i="4"/>
  <c r="F45" i="4"/>
  <c r="G45" i="4"/>
  <c r="H45" i="4"/>
  <c r="I45" i="4"/>
  <c r="E46" i="4"/>
  <c r="F46" i="4"/>
  <c r="G46" i="4"/>
  <c r="H46" i="4"/>
  <c r="I46" i="4"/>
  <c r="E47" i="4"/>
  <c r="F47" i="4"/>
  <c r="G47" i="4"/>
  <c r="H47" i="4"/>
  <c r="I47" i="4"/>
  <c r="E48" i="4"/>
  <c r="F48" i="4"/>
  <c r="G48" i="4"/>
  <c r="H48" i="4"/>
  <c r="I48" i="4"/>
  <c r="E49" i="4"/>
  <c r="F49" i="4"/>
  <c r="G49" i="4"/>
  <c r="H49" i="4"/>
  <c r="I49" i="4"/>
  <c r="E50" i="4"/>
  <c r="F50" i="4"/>
  <c r="G50" i="4"/>
  <c r="H50" i="4"/>
  <c r="I50" i="4"/>
  <c r="E51" i="4"/>
  <c r="F51" i="4"/>
  <c r="G51" i="4"/>
  <c r="H51" i="4"/>
  <c r="I51" i="4"/>
  <c r="E52" i="4"/>
  <c r="F52" i="4"/>
  <c r="G52" i="4"/>
  <c r="H52" i="4"/>
  <c r="I52" i="4"/>
  <c r="E53" i="4"/>
  <c r="F53" i="4"/>
  <c r="G53" i="4"/>
  <c r="H53" i="4"/>
  <c r="I53" i="4"/>
  <c r="E54" i="4"/>
  <c r="F54" i="4"/>
  <c r="G54" i="4"/>
  <c r="H54" i="4"/>
  <c r="I54" i="4"/>
  <c r="E55" i="4"/>
  <c r="F55" i="4"/>
  <c r="G55" i="4"/>
  <c r="H55" i="4"/>
  <c r="I55" i="4"/>
  <c r="E56" i="4"/>
  <c r="F56" i="4"/>
  <c r="G56" i="4"/>
  <c r="H56" i="4"/>
  <c r="I56" i="4"/>
  <c r="E57" i="4"/>
  <c r="F57" i="4"/>
  <c r="G57" i="4"/>
  <c r="H57" i="4"/>
  <c r="I57" i="4"/>
  <c r="E58" i="4"/>
  <c r="F58" i="4"/>
  <c r="G58" i="4"/>
  <c r="H58" i="4"/>
  <c r="I58" i="4"/>
  <c r="E59" i="4"/>
  <c r="F59" i="4"/>
  <c r="G59" i="4"/>
  <c r="H59" i="4"/>
  <c r="I59" i="4"/>
  <c r="E60" i="4"/>
  <c r="F60" i="4"/>
  <c r="G60" i="4"/>
  <c r="H60" i="4"/>
  <c r="I60" i="4"/>
  <c r="E61" i="4"/>
  <c r="F61" i="4"/>
  <c r="G61" i="4"/>
  <c r="H61" i="4"/>
  <c r="I61" i="4"/>
  <c r="E62" i="4"/>
  <c r="F62" i="4"/>
  <c r="G62" i="4"/>
  <c r="H62" i="4"/>
  <c r="I62" i="4"/>
  <c r="E63" i="4"/>
  <c r="F63" i="4"/>
  <c r="G63" i="4"/>
  <c r="H63" i="4"/>
  <c r="I63" i="4"/>
  <c r="E64" i="4"/>
  <c r="F64" i="4"/>
  <c r="G64" i="4"/>
  <c r="H64" i="4"/>
  <c r="I64" i="4"/>
  <c r="E65" i="4"/>
  <c r="F65" i="4"/>
  <c r="G65" i="4"/>
  <c r="H65" i="4"/>
  <c r="I65" i="4"/>
  <c r="G66" i="4"/>
  <c r="H66" i="4"/>
  <c r="I66" i="4"/>
  <c r="E67" i="4"/>
  <c r="F67" i="4"/>
  <c r="G67" i="4"/>
  <c r="H67" i="4"/>
  <c r="I67" i="4"/>
  <c r="E68" i="4"/>
  <c r="F68" i="4"/>
  <c r="G68" i="4"/>
  <c r="H68" i="4"/>
  <c r="I68" i="4"/>
  <c r="E69" i="4"/>
  <c r="F69" i="4"/>
  <c r="G69" i="4"/>
  <c r="H69" i="4"/>
  <c r="I69" i="4"/>
  <c r="E70" i="4"/>
  <c r="F70" i="4"/>
  <c r="G70" i="4"/>
  <c r="H70" i="4"/>
  <c r="I70" i="4"/>
  <c r="E71" i="4"/>
  <c r="F71" i="4"/>
  <c r="G71" i="4"/>
  <c r="H71" i="4"/>
  <c r="I71" i="4"/>
  <c r="E72" i="4"/>
  <c r="F72" i="4"/>
  <c r="G72" i="4"/>
  <c r="H72" i="4"/>
  <c r="I72" i="4"/>
  <c r="E73" i="4"/>
  <c r="F73" i="4"/>
  <c r="G73" i="4"/>
  <c r="H73" i="4"/>
  <c r="I73" i="4"/>
  <c r="E74" i="4"/>
  <c r="F74" i="4"/>
  <c r="G74" i="4"/>
  <c r="H74" i="4"/>
  <c r="I74" i="4"/>
  <c r="E75" i="4"/>
  <c r="F75" i="4"/>
  <c r="G75" i="4"/>
  <c r="H75" i="4"/>
  <c r="I75" i="4"/>
  <c r="E76" i="4"/>
  <c r="F76" i="4"/>
  <c r="G76" i="4"/>
  <c r="H76" i="4"/>
  <c r="I76" i="4"/>
  <c r="E77" i="4"/>
  <c r="F77" i="4"/>
  <c r="G77" i="4"/>
  <c r="H77" i="4"/>
  <c r="I77" i="4"/>
  <c r="E78" i="4"/>
  <c r="F78" i="4"/>
  <c r="G78" i="4"/>
  <c r="H78" i="4"/>
  <c r="I78" i="4"/>
  <c r="E79" i="4"/>
  <c r="F79" i="4"/>
  <c r="G79" i="4"/>
  <c r="H79" i="4"/>
  <c r="I79" i="4"/>
  <c r="E80" i="4"/>
  <c r="F80" i="4"/>
  <c r="G80" i="4"/>
  <c r="H80" i="4"/>
  <c r="I80" i="4"/>
  <c r="E81" i="4"/>
  <c r="F81" i="4"/>
  <c r="G81" i="4"/>
  <c r="H81" i="4"/>
  <c r="I81" i="4"/>
  <c r="E82" i="4"/>
  <c r="F82" i="4"/>
  <c r="G82" i="4"/>
  <c r="H82" i="4"/>
  <c r="I82" i="4"/>
  <c r="E83" i="4"/>
  <c r="F83" i="4"/>
  <c r="G83" i="4"/>
  <c r="H83" i="4"/>
  <c r="I83" i="4"/>
  <c r="E84" i="4"/>
  <c r="F84" i="4"/>
  <c r="G84" i="4"/>
  <c r="H84" i="4"/>
  <c r="I84" i="4"/>
  <c r="D27" i="2" l="1"/>
  <c r="D71" i="2"/>
  <c r="D65" i="2"/>
  <c r="D37" i="2"/>
  <c r="D60" i="2"/>
  <c r="D32" i="2"/>
  <c r="D74" i="2"/>
  <c r="D51" i="2"/>
  <c r="D82" i="2"/>
  <c r="D68" i="2"/>
  <c r="D48" i="2"/>
  <c r="D23" i="2"/>
  <c r="D76" i="2"/>
  <c r="D28" i="2"/>
  <c r="D11" i="2"/>
  <c r="D84" i="2"/>
  <c r="D70" i="2"/>
  <c r="D64" i="2"/>
  <c r="D36" i="2"/>
  <c r="D8" i="2"/>
  <c r="D78" i="2"/>
  <c r="D44" i="2"/>
  <c r="D16" i="2"/>
  <c r="D72" i="2"/>
  <c r="D52" i="2"/>
  <c r="D24" i="2"/>
  <c r="D77" i="2"/>
  <c r="D57" i="2"/>
  <c r="D29" i="2"/>
  <c r="D15" i="2"/>
  <c r="D40" i="2"/>
  <c r="D12" i="2"/>
  <c r="D20" i="2"/>
  <c r="D73" i="2"/>
  <c r="D86" i="2"/>
  <c r="D66" i="2"/>
  <c r="D62" i="2"/>
  <c r="D58" i="2"/>
  <c r="D54" i="2"/>
  <c r="D50" i="2"/>
  <c r="D46" i="2"/>
  <c r="D42" i="2"/>
  <c r="D38" i="2"/>
  <c r="D34" i="2"/>
  <c r="D30" i="2"/>
  <c r="D26" i="2"/>
  <c r="D22" i="2"/>
  <c r="D18" i="2"/>
  <c r="D14" i="2"/>
  <c r="D10" i="2"/>
  <c r="K8" i="2"/>
  <c r="K11" i="2"/>
  <c r="K9" i="2"/>
  <c r="K10" i="2"/>
  <c r="D63" i="2"/>
  <c r="K12" i="2"/>
  <c r="D43" i="2"/>
  <c r="M5" i="2"/>
  <c r="K5" i="2"/>
  <c r="D9" i="2"/>
  <c r="D13" i="2"/>
  <c r="D17" i="2"/>
  <c r="D19" i="2"/>
  <c r="D21" i="2"/>
  <c r="D25" i="2"/>
  <c r="D31" i="2"/>
  <c r="D33" i="2"/>
  <c r="D35" i="2"/>
  <c r="D39" i="2"/>
  <c r="D41" i="2"/>
  <c r="D45" i="2"/>
  <c r="D47" i="2"/>
  <c r="D49" i="2"/>
  <c r="D53" i="2"/>
  <c r="D55" i="2"/>
  <c r="D56" i="2"/>
  <c r="D59" i="2"/>
  <c r="D61" i="2"/>
  <c r="D67" i="2"/>
  <c r="D69" i="2"/>
  <c r="D75" i="2"/>
  <c r="D79" i="2"/>
  <c r="D80" i="2"/>
  <c r="D81" i="2"/>
  <c r="D83" i="2"/>
  <c r="D85" i="2"/>
  <c r="D7" i="2"/>
  <c r="E7" i="2" l="1"/>
  <c r="O3" i="2"/>
  <c r="E84" i="2"/>
  <c r="E82" i="2"/>
  <c r="E80" i="2"/>
  <c r="E78" i="2"/>
  <c r="E76" i="2"/>
  <c r="E74" i="2"/>
  <c r="E72" i="2"/>
  <c r="E70" i="2"/>
  <c r="E68" i="2"/>
  <c r="E66" i="2"/>
  <c r="E64" i="2"/>
  <c r="E62" i="2"/>
  <c r="E60" i="2"/>
  <c r="E58" i="2"/>
  <c r="E56" i="2"/>
  <c r="E54" i="2"/>
  <c r="E52" i="2"/>
  <c r="E50" i="2"/>
  <c r="E48" i="2"/>
  <c r="E46" i="2"/>
  <c r="E44" i="2"/>
  <c r="E42" i="2"/>
  <c r="E40" i="2"/>
  <c r="E38" i="2"/>
  <c r="E36" i="2"/>
  <c r="E34" i="2"/>
  <c r="E32" i="2"/>
  <c r="E30" i="2"/>
  <c r="E28" i="2"/>
  <c r="E26" i="2"/>
  <c r="E24" i="2"/>
  <c r="E22" i="2"/>
  <c r="E20" i="2"/>
  <c r="E18" i="2"/>
  <c r="E16" i="2"/>
  <c r="E14" i="2"/>
  <c r="E12" i="2"/>
  <c r="E10" i="2"/>
  <c r="E8" i="2"/>
  <c r="E85" i="2"/>
  <c r="E83" i="2"/>
  <c r="E81" i="2"/>
  <c r="E79" i="2"/>
  <c r="E77" i="2"/>
  <c r="E75" i="2"/>
  <c r="E73" i="2"/>
  <c r="E71" i="2"/>
  <c r="E69" i="2"/>
  <c r="E67" i="2"/>
  <c r="E65" i="2"/>
  <c r="E63" i="2"/>
  <c r="E61" i="2"/>
  <c r="E59" i="2"/>
  <c r="E57" i="2"/>
  <c r="E55" i="2"/>
  <c r="E53" i="2"/>
  <c r="E51" i="2"/>
  <c r="E49" i="2"/>
  <c r="E47" i="2"/>
  <c r="E45" i="2"/>
  <c r="E43" i="2"/>
  <c r="E41" i="2"/>
  <c r="E39" i="2"/>
  <c r="E37" i="2"/>
  <c r="E35" i="2"/>
  <c r="E33" i="2"/>
  <c r="E31" i="2"/>
  <c r="E29" i="2"/>
  <c r="E27" i="2"/>
  <c r="E25" i="2"/>
  <c r="E23" i="2"/>
  <c r="E21" i="2"/>
  <c r="E19" i="2"/>
  <c r="E17" i="2"/>
  <c r="E15" i="2"/>
  <c r="E13" i="2"/>
  <c r="E11" i="2"/>
  <c r="E9" i="2"/>
  <c r="W87" i="4"/>
  <c r="V87" i="4"/>
  <c r="AE87" i="4"/>
  <c r="L87" i="4"/>
  <c r="T87" i="4"/>
  <c r="S87" i="4"/>
  <c r="U87" i="4"/>
  <c r="AD87" i="4"/>
  <c r="M87" i="4"/>
  <c r="AC87" i="4"/>
  <c r="AB87" i="4"/>
  <c r="P87" i="4"/>
  <c r="O87" i="4"/>
  <c r="R87" i="4"/>
  <c r="AA87" i="4"/>
  <c r="Q87" i="4"/>
  <c r="Z87" i="4"/>
  <c r="N87" i="4"/>
  <c r="Y87" i="4"/>
  <c r="X87" i="4"/>
  <c r="W86" i="4"/>
  <c r="V86" i="4"/>
  <c r="AE86" i="4"/>
  <c r="T86" i="4"/>
  <c r="E86" i="4" s="1"/>
  <c r="S86" i="4"/>
  <c r="F86" i="4" s="1"/>
  <c r="U86" i="4"/>
  <c r="D86" i="4" s="1"/>
  <c r="AD86" i="4"/>
  <c r="M86" i="4"/>
  <c r="I86" i="4" s="1"/>
  <c r="AC86" i="4"/>
  <c r="AB86" i="4"/>
  <c r="P86" i="4"/>
  <c r="G86" i="4" s="1"/>
  <c r="O86" i="4"/>
  <c r="R86" i="4"/>
  <c r="AA86" i="4"/>
  <c r="Q86" i="4"/>
  <c r="Z86" i="4"/>
  <c r="N86" i="4"/>
  <c r="H86" i="4" s="1"/>
  <c r="Y86" i="4"/>
  <c r="X86" i="4"/>
  <c r="G7" i="2" l="1"/>
  <c r="F7" i="2"/>
  <c r="D87" i="2"/>
  <c r="I87" i="4"/>
  <c r="M12" i="2" s="1"/>
  <c r="O12" i="2" s="1"/>
  <c r="G87" i="4"/>
  <c r="M10" i="2" s="1"/>
  <c r="O10" i="2" s="1"/>
  <c r="D87" i="4"/>
  <c r="M7" i="2" s="1"/>
  <c r="O7" i="2" s="1"/>
  <c r="F87" i="4"/>
  <c r="M9" i="2" s="1"/>
  <c r="O9" i="2" s="1"/>
  <c r="E87" i="4"/>
  <c r="M8" i="2" s="1"/>
  <c r="O8" i="2" s="1"/>
  <c r="H87" i="4"/>
  <c r="M11" i="2" s="1"/>
  <c r="O11" i="2" s="1"/>
  <c r="G8" i="2"/>
  <c r="F80" i="2"/>
  <c r="G80" i="2"/>
  <c r="F39" i="2"/>
  <c r="G39" i="2"/>
  <c r="F84" i="2"/>
  <c r="F82" i="2"/>
  <c r="F78" i="2"/>
  <c r="F76" i="2"/>
  <c r="F74" i="2"/>
  <c r="F72" i="2"/>
  <c r="F70" i="2"/>
  <c r="F68" i="2"/>
  <c r="F66" i="2"/>
  <c r="F64" i="2"/>
  <c r="F62" i="2"/>
  <c r="F60" i="2"/>
  <c r="F58" i="2"/>
  <c r="F56" i="2"/>
  <c r="F54" i="2"/>
  <c r="F52" i="2"/>
  <c r="F50" i="2"/>
  <c r="F48" i="2"/>
  <c r="F46" i="2"/>
  <c r="F44" i="2"/>
  <c r="F42" i="2"/>
  <c r="F40" i="2"/>
  <c r="F38" i="2"/>
  <c r="F36" i="2"/>
  <c r="F34" i="2"/>
  <c r="F32" i="2"/>
  <c r="F30" i="2"/>
  <c r="F28" i="2"/>
  <c r="F26" i="2"/>
  <c r="F24" i="2"/>
  <c r="F22" i="2"/>
  <c r="F20" i="2"/>
  <c r="F18" i="2"/>
  <c r="F16" i="2"/>
  <c r="F14" i="2"/>
  <c r="F12" i="2"/>
  <c r="F10" i="2"/>
  <c r="F8" i="2"/>
  <c r="G85" i="2"/>
  <c r="G83" i="2"/>
  <c r="G81" i="2"/>
  <c r="G79" i="2"/>
  <c r="G77" i="2"/>
  <c r="G75" i="2"/>
  <c r="G73" i="2"/>
  <c r="G71" i="2"/>
  <c r="G69" i="2"/>
  <c r="G67" i="2"/>
  <c r="G65" i="2"/>
  <c r="G63" i="2"/>
  <c r="G61" i="2"/>
  <c r="G59" i="2"/>
  <c r="G57" i="2"/>
  <c r="G55" i="2"/>
  <c r="G53" i="2"/>
  <c r="G51" i="2"/>
  <c r="G49" i="2"/>
  <c r="G47" i="2"/>
  <c r="G45" i="2"/>
  <c r="G43" i="2"/>
  <c r="G41" i="2"/>
  <c r="G37" i="2"/>
  <c r="G35" i="2"/>
  <c r="G33" i="2"/>
  <c r="G31" i="2"/>
  <c r="G29" i="2"/>
  <c r="G27" i="2"/>
  <c r="G25" i="2"/>
  <c r="G23" i="2"/>
  <c r="G21" i="2"/>
  <c r="G19" i="2"/>
  <c r="G17" i="2"/>
  <c r="G15" i="2"/>
  <c r="G13" i="2"/>
  <c r="G11" i="2"/>
  <c r="G9" i="2"/>
  <c r="F85" i="2"/>
  <c r="F83" i="2"/>
  <c r="F81" i="2"/>
  <c r="F79" i="2"/>
  <c r="F77" i="2"/>
  <c r="F75" i="2"/>
  <c r="F73" i="2"/>
  <c r="F71" i="2"/>
  <c r="F69" i="2"/>
  <c r="F67" i="2"/>
  <c r="F65" i="2"/>
  <c r="F63" i="2"/>
  <c r="F61" i="2"/>
  <c r="F59" i="2"/>
  <c r="F57" i="2"/>
  <c r="F55" i="2"/>
  <c r="F53" i="2"/>
  <c r="F51" i="2"/>
  <c r="F49" i="2"/>
  <c r="F47" i="2"/>
  <c r="F45" i="2"/>
  <c r="F43" i="2"/>
  <c r="F41" i="2"/>
  <c r="F37" i="2"/>
  <c r="F35" i="2"/>
  <c r="F33" i="2"/>
  <c r="F31" i="2"/>
  <c r="F29" i="2"/>
  <c r="F27" i="2"/>
  <c r="F25" i="2"/>
  <c r="F23" i="2"/>
  <c r="F21" i="2"/>
  <c r="F19" i="2"/>
  <c r="F17" i="2"/>
  <c r="F15" i="2"/>
  <c r="F13" i="2"/>
  <c r="F11" i="2"/>
  <c r="F9" i="2"/>
  <c r="G84" i="2"/>
  <c r="G82" i="2"/>
  <c r="G78" i="2"/>
  <c r="G76" i="2"/>
  <c r="G74" i="2"/>
  <c r="G72" i="2"/>
  <c r="G70" i="2"/>
  <c r="G68" i="2"/>
  <c r="G66" i="2"/>
  <c r="G64" i="2"/>
  <c r="G62" i="2"/>
  <c r="G60" i="2"/>
  <c r="G58" i="2"/>
  <c r="G56" i="2"/>
  <c r="G54" i="2"/>
  <c r="G52" i="2"/>
  <c r="G50" i="2"/>
  <c r="G48" i="2"/>
  <c r="G46" i="2"/>
  <c r="G44" i="2"/>
  <c r="G42" i="2"/>
  <c r="G40" i="2"/>
  <c r="G38" i="2"/>
  <c r="G36" i="2"/>
  <c r="G34" i="2"/>
  <c r="G32" i="2"/>
  <c r="G30" i="2"/>
  <c r="G28" i="2"/>
  <c r="G26" i="2"/>
  <c r="G24" i="2"/>
  <c r="G22" i="2"/>
  <c r="G20" i="2"/>
  <c r="G18" i="2"/>
  <c r="G16" i="2"/>
  <c r="G14" i="2"/>
  <c r="G12" i="2"/>
  <c r="G10" i="2"/>
  <c r="D88" i="2" l="1"/>
</calcChain>
</file>

<file path=xl/sharedStrings.xml><?xml version="1.0" encoding="utf-8"?>
<sst xmlns="http://schemas.openxmlformats.org/spreadsheetml/2006/main" count="907" uniqueCount="645">
  <si>
    <t>Austudy</t>
  </si>
  <si>
    <t>Unincorporated Vic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</si>
  <si>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</si>
  <si>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</si>
  <si>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</si>
  <si>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</si>
  <si>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</si>
  <si>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</si>
  <si>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</si>
  <si>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</si>
  <si>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</si>
  <si>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</si>
  <si>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</si>
  <si>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</si>
  <si>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</si>
  <si>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</si>
  <si>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</si>
  <si>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</si>
  <si>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</si>
  <si>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</si>
  <si>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</si>
  <si>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</si>
  <si>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</si>
  <si>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</si>
  <si>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</si>
  <si>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</si>
  <si>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</si>
  <si>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</si>
  <si>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</si>
  <si>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</si>
  <si>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</si>
  <si>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</si>
  <si>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</si>
  <si>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</si>
  <si>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</si>
  <si>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</si>
  <si>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</si>
  <si>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</si>
  <si>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</si>
  <si>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</si>
  <si>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</si>
  <si>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</si>
  <si>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</si>
  <si>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</si>
  <si>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</si>
  <si>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</si>
  <si>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</si>
  <si>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</si>
  <si>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</si>
  <si>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</si>
  <si>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</si>
  <si>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</si>
  <si>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</si>
  <si>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</si>
  <si>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</si>
  <si>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</si>
  <si>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</si>
  <si>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</si>
  <si>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</si>
  <si>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</si>
  <si>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</si>
  <si>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</si>
  <si>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</si>
  <si>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</si>
  <si>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</si>
  <si>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</si>
  <si>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</si>
  <si>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</si>
  <si>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</si>
  <si>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</si>
  <si>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</si>
  <si>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</si>
  <si>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</si>
  <si>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</si>
  <si>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</si>
  <si>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</si>
  <si>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</si>
  <si>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</si>
  <si>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</si>
  <si>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</si>
  <si>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</si>
  <si>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Age Pension</t>
  </si>
  <si>
    <t>Carer Allowance</t>
  </si>
  <si>
    <t>Carer Payment</t>
  </si>
  <si>
    <t>Commonwealth Seniors Health Card</t>
  </si>
  <si>
    <t>Disability Support Pension</t>
  </si>
  <si>
    <t>Health Care Card</t>
  </si>
  <si>
    <t>Low Income Card</t>
  </si>
  <si>
    <t>Parenting Payment Partnered</t>
  </si>
  <si>
    <t>Parenting Payment Single</t>
  </si>
  <si>
    <t>Special Benefit</t>
  </si>
  <si>
    <t>Victoria</t>
  </si>
  <si>
    <t>Metro. Melbourne</t>
  </si>
  <si>
    <t>Order Normal</t>
  </si>
  <si>
    <t>Order by Category</t>
  </si>
  <si>
    <t>Aged Pension/ Pop 65+ (%)</t>
  </si>
  <si>
    <t>Disability Pension / Population (%)</t>
  </si>
  <si>
    <t>Health Care Card / Population (%)</t>
  </si>
  <si>
    <t>Parenting Payment - partnered / Pop Female 20-45 (%)</t>
  </si>
  <si>
    <t>RATIOS</t>
  </si>
  <si>
    <t>NUMBERS</t>
  </si>
  <si>
    <t>No</t>
  </si>
  <si>
    <t>Adj no</t>
  </si>
  <si>
    <t>Rank</t>
  </si>
  <si>
    <t xml:space="preserve">      Select Municipalities, below:</t>
  </si>
  <si>
    <t xml:space="preserve">       Select payment ratio or category, below:</t>
  </si>
  <si>
    <t>Parenting Payment Single / Population Females 20-44 (%)</t>
  </si>
  <si>
    <t>Parenting Payment - partnered / Population Female 20-45 (%)</t>
  </si>
  <si>
    <t>Disability Pension / Total population (%)</t>
  </si>
  <si>
    <t>Aged Pension/ Population 65+ (%)</t>
  </si>
  <si>
    <t>Health Care Card / Total population (%)</t>
  </si>
  <si>
    <t>Rent Assistance/Occupied Dwellings (%)</t>
  </si>
  <si>
    <t>Commonwealth Rent Assistance</t>
  </si>
  <si>
    <t>Pension Concession Card</t>
  </si>
  <si>
    <t>Jobseeker Payment / 18-64 (%)</t>
  </si>
  <si>
    <t>JobSeeker Payment</t>
  </si>
  <si>
    <t>Jobseeker Payment / Population 18-64 (%)</t>
  </si>
  <si>
    <t>Parenting Payment Single / Females 20-45 (%)</t>
  </si>
  <si>
    <t>Alfredton</t>
  </si>
  <si>
    <t>Buninyong</t>
  </si>
  <si>
    <t>Delacombe</t>
  </si>
  <si>
    <t>Smythes Creek</t>
  </si>
  <si>
    <t>Wendouree - Miners Rest</t>
  </si>
  <si>
    <t>Creswick - Clunes</t>
  </si>
  <si>
    <t>Daylesford</t>
  </si>
  <si>
    <t>Gordon (Vic.)</t>
  </si>
  <si>
    <t>Avoca</t>
  </si>
  <si>
    <t>Beaufort</t>
  </si>
  <si>
    <t>Golden Plains - North</t>
  </si>
  <si>
    <t>Maryborough (Vic.)</t>
  </si>
  <si>
    <t>Bendigo</t>
  </si>
  <si>
    <t>California Gully - Eaglehawk</t>
  </si>
  <si>
    <t>East Bendigo - Kennington</t>
  </si>
  <si>
    <t>Flora Hill - Spring Gully</t>
  </si>
  <si>
    <t>Kangaroo Flat - Golden Square</t>
  </si>
  <si>
    <t>Maiden Gully</t>
  </si>
  <si>
    <t>Strathfieldsaye</t>
  </si>
  <si>
    <t>White Hills - Ascot</t>
  </si>
  <si>
    <t>Castlemaine</t>
  </si>
  <si>
    <t>Heathcote</t>
  </si>
  <si>
    <t>Kyneton</t>
  </si>
  <si>
    <t>Woodend</t>
  </si>
  <si>
    <t>Bannockburn</t>
  </si>
  <si>
    <t>Golden Plains - South</t>
  </si>
  <si>
    <t>Winchelsea</t>
  </si>
  <si>
    <t>Belmont</t>
  </si>
  <si>
    <t>Geelong</t>
  </si>
  <si>
    <t>Geelong West - Hamlyn Heights</t>
  </si>
  <si>
    <t>Highton</t>
  </si>
  <si>
    <t>Lara</t>
  </si>
  <si>
    <t>Leopold</t>
  </si>
  <si>
    <t>Newcomb - Moolap</t>
  </si>
  <si>
    <t>Newtown (Vic.)</t>
  </si>
  <si>
    <t>North Geelong - Bell Park</t>
  </si>
  <si>
    <t>Clifton Springs</t>
  </si>
  <si>
    <t>Lorne - Anglesea</t>
  </si>
  <si>
    <t>Portarlington</t>
  </si>
  <si>
    <t>Point Lonsdale - Queenscliff</t>
  </si>
  <si>
    <t>Torquay</t>
  </si>
  <si>
    <t>Alexandra</t>
  </si>
  <si>
    <t>Euroa</t>
  </si>
  <si>
    <t>Kilmore - Broadford</t>
  </si>
  <si>
    <t>Mansfield (Vic.)</t>
  </si>
  <si>
    <t>Nagambie</t>
  </si>
  <si>
    <t>Seymour</t>
  </si>
  <si>
    <t>Upper Yarra Valley</t>
  </si>
  <si>
    <t>Yea</t>
  </si>
  <si>
    <t>Rutherglen</t>
  </si>
  <si>
    <t>Beechworth</t>
  </si>
  <si>
    <t>Bright - Mount Beauty</t>
  </si>
  <si>
    <t>Chiltern - Indigo Valley</t>
  </si>
  <si>
    <t>Myrtleford</t>
  </si>
  <si>
    <t>West Wodonga</t>
  </si>
  <si>
    <t>Yackandandah</t>
  </si>
  <si>
    <t>Drouin</t>
  </si>
  <si>
    <t>Mount Baw Baw Region</t>
  </si>
  <si>
    <t>Trafalgar (Vic.)</t>
  </si>
  <si>
    <t>Warragul</t>
  </si>
  <si>
    <t>Alps - East</t>
  </si>
  <si>
    <t>Bairnsdale</t>
  </si>
  <si>
    <t>Bruthen - Omeo</t>
  </si>
  <si>
    <t>Lake King</t>
  </si>
  <si>
    <t>Lakes Entrance</t>
  </si>
  <si>
    <t>Orbost</t>
  </si>
  <si>
    <t>Paynesville</t>
  </si>
  <si>
    <t>Foster</t>
  </si>
  <si>
    <t>French Island</t>
  </si>
  <si>
    <t>Korumburra</t>
  </si>
  <si>
    <t>Leongatha</t>
  </si>
  <si>
    <t>Phillip Island</t>
  </si>
  <si>
    <t>Wilsons Promontory</t>
  </si>
  <si>
    <t>Wonthaggi - Inverloch</t>
  </si>
  <si>
    <t>Churchill</t>
  </si>
  <si>
    <t>Moe - Newborough</t>
  </si>
  <si>
    <t>Morwell</t>
  </si>
  <si>
    <t>Yallourn North - Glengarry</t>
  </si>
  <si>
    <t>Alps - West</t>
  </si>
  <si>
    <t>Longford - Loch Sport</t>
  </si>
  <si>
    <t>Maffra</t>
  </si>
  <si>
    <t>Rosedale</t>
  </si>
  <si>
    <t>Sale</t>
  </si>
  <si>
    <t>Yarram</t>
  </si>
  <si>
    <t>Brunswick East</t>
  </si>
  <si>
    <t>Brunswick West</t>
  </si>
  <si>
    <t>Pascoe Vale South</t>
  </si>
  <si>
    <t>Alphington - Fairfield</t>
  </si>
  <si>
    <t>Thornbury</t>
  </si>
  <si>
    <t>Ascot Vale</t>
  </si>
  <si>
    <t>Flemington</t>
  </si>
  <si>
    <t>Moonee Ponds</t>
  </si>
  <si>
    <t>Carlton</t>
  </si>
  <si>
    <t>Docklands</t>
  </si>
  <si>
    <t>East Melbourne</t>
  </si>
  <si>
    <t>Flemington Racecourse</t>
  </si>
  <si>
    <t>Kensington (Vic.)</t>
  </si>
  <si>
    <t>North Melbourne</t>
  </si>
  <si>
    <t>Parkville</t>
  </si>
  <si>
    <t>South Yarra - West</t>
  </si>
  <si>
    <t>Albert Park</t>
  </si>
  <si>
    <t>Elwood</t>
  </si>
  <si>
    <t>Port Melbourne</t>
  </si>
  <si>
    <t>Port Melbourne Industrial</t>
  </si>
  <si>
    <t>South Melbourne</t>
  </si>
  <si>
    <t>St Kilda East</t>
  </si>
  <si>
    <t>Armadale</t>
  </si>
  <si>
    <t>Prahran - Windsor</t>
  </si>
  <si>
    <t>Toorak</t>
  </si>
  <si>
    <t>Abbotsford</t>
  </si>
  <si>
    <t>Carlton North - Princes Hill</t>
  </si>
  <si>
    <t>Collingwood</t>
  </si>
  <si>
    <t>Fitzroy</t>
  </si>
  <si>
    <t>Fitzroy North</t>
  </si>
  <si>
    <t>Ashburton (Vic.)</t>
  </si>
  <si>
    <t>Balwyn</t>
  </si>
  <si>
    <t>Balwyn North</t>
  </si>
  <si>
    <t>Camberwell</t>
  </si>
  <si>
    <t>Glen Iris - East</t>
  </si>
  <si>
    <t>Hawthorn East</t>
  </si>
  <si>
    <t>Kew East</t>
  </si>
  <si>
    <t>Surrey Hills (West) - Canterbury</t>
  </si>
  <si>
    <t>Bulleen</t>
  </si>
  <si>
    <t>Doncaster</t>
  </si>
  <si>
    <t>Templestowe</t>
  </si>
  <si>
    <t>Templestowe Lower</t>
  </si>
  <si>
    <t>Blackburn</t>
  </si>
  <si>
    <t>Blackburn South</t>
  </si>
  <si>
    <t>Box Hill</t>
  </si>
  <si>
    <t>Box Hill North</t>
  </si>
  <si>
    <t>Burwood East</t>
  </si>
  <si>
    <t>Surrey Hills (East) - Mont Albert</t>
  </si>
  <si>
    <t>Beaumaris</t>
  </si>
  <si>
    <t>Brighton (Vic.)</t>
  </si>
  <si>
    <t>Brighton East</t>
  </si>
  <si>
    <t>Hampton</t>
  </si>
  <si>
    <t>Sandringham - Black Rock</t>
  </si>
  <si>
    <t>Bentleigh - McKinnon</t>
  </si>
  <si>
    <t>Carnegie</t>
  </si>
  <si>
    <t>Caulfield - North</t>
  </si>
  <si>
    <t>Caulfield - South</t>
  </si>
  <si>
    <t>Elsternwick</t>
  </si>
  <si>
    <t>Hughesdale</t>
  </si>
  <si>
    <t>Murrumbeena</t>
  </si>
  <si>
    <t>Ormond - Glen Huntly</t>
  </si>
  <si>
    <t>Aspendale Gardens - Waterways</t>
  </si>
  <si>
    <t>Braeside</t>
  </si>
  <si>
    <t>Carrum - Patterson Lakes</t>
  </si>
  <si>
    <t>Chelsea - Bonbeach</t>
  </si>
  <si>
    <t>Chelsea Heights</t>
  </si>
  <si>
    <t>Edithvale - Aspendale</t>
  </si>
  <si>
    <t>Mentone</t>
  </si>
  <si>
    <t>Moorabbin - Heatherton</t>
  </si>
  <si>
    <t>Moorabbin Airport</t>
  </si>
  <si>
    <t>Mordialloc - Parkdale</t>
  </si>
  <si>
    <t>Malvern - Glen Iris</t>
  </si>
  <si>
    <t>Malvern East</t>
  </si>
  <si>
    <t>Bundoora - East</t>
  </si>
  <si>
    <t>Greensborough</t>
  </si>
  <si>
    <t>Heidelberg - Rosanna</t>
  </si>
  <si>
    <t>Heidelberg West</t>
  </si>
  <si>
    <t>Ivanhoe</t>
  </si>
  <si>
    <t>Ivanhoe East - Eaglemont</t>
  </si>
  <si>
    <t>Montmorency - Briar Hill</t>
  </si>
  <si>
    <t>Viewbank - Yallambie</t>
  </si>
  <si>
    <t>Watsonia</t>
  </si>
  <si>
    <t>Kingsbury</t>
  </si>
  <si>
    <t>Preston - East</t>
  </si>
  <si>
    <t>Preston - West</t>
  </si>
  <si>
    <t>Eltham</t>
  </si>
  <si>
    <t>Hurstbridge</t>
  </si>
  <si>
    <t>Kinglake</t>
  </si>
  <si>
    <t>Panton Hill - St Andrews</t>
  </si>
  <si>
    <t>Plenty - Yarrambat</t>
  </si>
  <si>
    <t>Research - North Warrandyte</t>
  </si>
  <si>
    <t>Wattle Glen - Diamond Creek</t>
  </si>
  <si>
    <t>Bundoora - North</t>
  </si>
  <si>
    <t>Bundoora - West</t>
  </si>
  <si>
    <t>Mill Park - North</t>
  </si>
  <si>
    <t>Mill Park - South</t>
  </si>
  <si>
    <t>Thomastown</t>
  </si>
  <si>
    <t>Wallan</t>
  </si>
  <si>
    <t>Epping - East</t>
  </si>
  <si>
    <t>Epping - South</t>
  </si>
  <si>
    <t>Wollert</t>
  </si>
  <si>
    <t>Airport West</t>
  </si>
  <si>
    <t>Essendon Airport</t>
  </si>
  <si>
    <t>Keilor</t>
  </si>
  <si>
    <t>Keilor East</t>
  </si>
  <si>
    <t>Niddrie - Essendon West</t>
  </si>
  <si>
    <t>Strathmore</t>
  </si>
  <si>
    <t>Gisborne</t>
  </si>
  <si>
    <t>Macedon</t>
  </si>
  <si>
    <t>Riddells Creek</t>
  </si>
  <si>
    <t>Romsey</t>
  </si>
  <si>
    <t>Coburg North</t>
  </si>
  <si>
    <t>Fawkner</t>
  </si>
  <si>
    <t>Pascoe Vale</t>
  </si>
  <si>
    <t>Gowanbrae</t>
  </si>
  <si>
    <t>Hadfield</t>
  </si>
  <si>
    <t>Sunbury</t>
  </si>
  <si>
    <t>Sunbury - South</t>
  </si>
  <si>
    <t>Broadmeadows</t>
  </si>
  <si>
    <t>Campbellfield - Coolaroo</t>
  </si>
  <si>
    <t>Gladstone Park - Westmeadows</t>
  </si>
  <si>
    <t>Greenvale - Bulla</t>
  </si>
  <si>
    <t>Meadow Heights</t>
  </si>
  <si>
    <t>Melbourne Airport</t>
  </si>
  <si>
    <t>Tullamarine</t>
  </si>
  <si>
    <t>Craigieburn - Central</t>
  </si>
  <si>
    <t>Craigieburn - North</t>
  </si>
  <si>
    <t>Craigieburn - South</t>
  </si>
  <si>
    <t>Craigieburn - West</t>
  </si>
  <si>
    <t>Mickleham - Yuroke</t>
  </si>
  <si>
    <t>Bayswater</t>
  </si>
  <si>
    <t>Knoxfield - Scoresby</t>
  </si>
  <si>
    <t>Lysterfield</t>
  </si>
  <si>
    <t>Rowville - Central</t>
  </si>
  <si>
    <t>Rowville - North</t>
  </si>
  <si>
    <t>Rowville - South</t>
  </si>
  <si>
    <t>Wantirna</t>
  </si>
  <si>
    <t>Wantirna South</t>
  </si>
  <si>
    <t>Boronia</t>
  </si>
  <si>
    <t>Ferntree Gully (South) - Upper Ferntree Gully</t>
  </si>
  <si>
    <t>The Basin</t>
  </si>
  <si>
    <t>Donvale - Park Orchards</t>
  </si>
  <si>
    <t>Warrandyte - Wonga Park</t>
  </si>
  <si>
    <t>Bayswater North</t>
  </si>
  <si>
    <t>Croydon Hills - Warranwood</t>
  </si>
  <si>
    <t>Ringwood</t>
  </si>
  <si>
    <t>Ringwood East</t>
  </si>
  <si>
    <t>Ringwood North</t>
  </si>
  <si>
    <t>Croydon - East</t>
  </si>
  <si>
    <t>Croydon - West</t>
  </si>
  <si>
    <t>Croydon South</t>
  </si>
  <si>
    <t>Forest Hill</t>
  </si>
  <si>
    <t>Mitcham (Vic.)</t>
  </si>
  <si>
    <t>Nunawading</t>
  </si>
  <si>
    <t>Vermont</t>
  </si>
  <si>
    <t>Vermont South</t>
  </si>
  <si>
    <t>Belgrave - Selby</t>
  </si>
  <si>
    <t>Chirnside Park</t>
  </si>
  <si>
    <t>Healesville - Yarra Glen</t>
  </si>
  <si>
    <t>Kilsyth</t>
  </si>
  <si>
    <t>Lilydale - Coldstream</t>
  </si>
  <si>
    <t>Monbulk - Silvan</t>
  </si>
  <si>
    <t>Montrose</t>
  </si>
  <si>
    <t>Mooroolbark</t>
  </si>
  <si>
    <t>Mount Dandenong - Olinda</t>
  </si>
  <si>
    <t>Mount Evelyn</t>
  </si>
  <si>
    <t>Upwey - Tecoma</t>
  </si>
  <si>
    <t>Wandin - Seville</t>
  </si>
  <si>
    <t>Yarra Valley</t>
  </si>
  <si>
    <t>Beaconsfield - Officer</t>
  </si>
  <si>
    <t>Bunyip - Garfield</t>
  </si>
  <si>
    <t>Emerald - Cockatoo</t>
  </si>
  <si>
    <t>Koo Wee Rup</t>
  </si>
  <si>
    <t>Berwick - North</t>
  </si>
  <si>
    <t>Doveton</t>
  </si>
  <si>
    <t>Hallam</t>
  </si>
  <si>
    <t>Narre Warren North</t>
  </si>
  <si>
    <t>Endeavour Hills - North</t>
  </si>
  <si>
    <t>Endeavour Hills - South</t>
  </si>
  <si>
    <t>Narre Warren - North East</t>
  </si>
  <si>
    <t>Narre Warren - South West</t>
  </si>
  <si>
    <t>Cranbourne</t>
  </si>
  <si>
    <t>Cranbourne South</t>
  </si>
  <si>
    <t>Cranbourne West</t>
  </si>
  <si>
    <t>Lynbrook - Lyndhurst</t>
  </si>
  <si>
    <t>Pearcedale - Tooradin</t>
  </si>
  <si>
    <t>Clarinda - Oakleigh South</t>
  </si>
  <si>
    <t>Clayton South</t>
  </si>
  <si>
    <t>Dandenong North</t>
  </si>
  <si>
    <t>Dingley Village</t>
  </si>
  <si>
    <t>Noble Park North</t>
  </si>
  <si>
    <t>Springvale</t>
  </si>
  <si>
    <t>Springvale South</t>
  </si>
  <si>
    <t>Noble Park - East</t>
  </si>
  <si>
    <t>Noble Park - West</t>
  </si>
  <si>
    <t>Ashwood - Chadstone</t>
  </si>
  <si>
    <t>Glen Waverley - East</t>
  </si>
  <si>
    <t>Glen Waverley - West</t>
  </si>
  <si>
    <t>Mount Waverley - North</t>
  </si>
  <si>
    <t>Mount Waverley - South</t>
  </si>
  <si>
    <t>Mulgrave</t>
  </si>
  <si>
    <t>Oakleigh - Huntingdale</t>
  </si>
  <si>
    <t>Wheelers Hill</t>
  </si>
  <si>
    <t>Ardeer - Albion</t>
  </si>
  <si>
    <t>Cairnlea</t>
  </si>
  <si>
    <t>Delahey</t>
  </si>
  <si>
    <t>Keilor Downs</t>
  </si>
  <si>
    <t>Kings Park (Vic.)</t>
  </si>
  <si>
    <t>St Albans - North</t>
  </si>
  <si>
    <t>St Albans - South</t>
  </si>
  <si>
    <t>Sunshine</t>
  </si>
  <si>
    <t>Sunshine North</t>
  </si>
  <si>
    <t>Sunshine West</t>
  </si>
  <si>
    <t>Sydenham</t>
  </si>
  <si>
    <t>Taylors Lakes</t>
  </si>
  <si>
    <t>Altona</t>
  </si>
  <si>
    <t>Altona Meadows</t>
  </si>
  <si>
    <t>Altona North</t>
  </si>
  <si>
    <t>Newport</t>
  </si>
  <si>
    <t>Seabrook</t>
  </si>
  <si>
    <t>Williamstown</t>
  </si>
  <si>
    <t>Braybrook</t>
  </si>
  <si>
    <t>Footscray</t>
  </si>
  <si>
    <t>Seddon - Kingsville</t>
  </si>
  <si>
    <t>West Footscray - Tottenham</t>
  </si>
  <si>
    <t>Yarraville</t>
  </si>
  <si>
    <t>Bacchus Marsh</t>
  </si>
  <si>
    <t>Hillside</t>
  </si>
  <si>
    <t>Melton West</t>
  </si>
  <si>
    <t>Rockbank - Mount Cottrell</t>
  </si>
  <si>
    <t>Taylors Hill</t>
  </si>
  <si>
    <t>Burnside</t>
  </si>
  <si>
    <t>Burnside Heights</t>
  </si>
  <si>
    <t>Caroline Springs</t>
  </si>
  <si>
    <t>Hoppers Crossing - North</t>
  </si>
  <si>
    <t>Hoppers Crossing - South</t>
  </si>
  <si>
    <t>Laverton</t>
  </si>
  <si>
    <t>Werribee - South</t>
  </si>
  <si>
    <t>Point Cook - East</t>
  </si>
  <si>
    <t>Point Cook - South</t>
  </si>
  <si>
    <t>Werribee - East</t>
  </si>
  <si>
    <t>Werribee - West</t>
  </si>
  <si>
    <t>Carrum Downs</t>
  </si>
  <si>
    <t>Frankston North</t>
  </si>
  <si>
    <t>Frankston South</t>
  </si>
  <si>
    <t>Langwarrin</t>
  </si>
  <si>
    <t>Seaford (Vic.)</t>
  </si>
  <si>
    <t>Skye - Sandhurst</t>
  </si>
  <si>
    <t>Dromana</t>
  </si>
  <si>
    <t>Flinders</t>
  </si>
  <si>
    <t>Hastings - Somers</t>
  </si>
  <si>
    <t>Mount Eliza</t>
  </si>
  <si>
    <t>Mount Martha</t>
  </si>
  <si>
    <t>Point Nepean</t>
  </si>
  <si>
    <t>Rosebud - McCrae</t>
  </si>
  <si>
    <t>Somerville</t>
  </si>
  <si>
    <t>Nhill Region</t>
  </si>
  <si>
    <t>St Arnaud</t>
  </si>
  <si>
    <t>Stawell</t>
  </si>
  <si>
    <t>Irymple</t>
  </si>
  <si>
    <t>Merbein</t>
  </si>
  <si>
    <t>Red Cliffs</t>
  </si>
  <si>
    <t>Mildura - North</t>
  </si>
  <si>
    <t>Mildura - South</t>
  </si>
  <si>
    <t>Kerang</t>
  </si>
  <si>
    <t>Robinvale</t>
  </si>
  <si>
    <t>Echuca</t>
  </si>
  <si>
    <t>Kyabram</t>
  </si>
  <si>
    <t>Lockington - Gunbower</t>
  </si>
  <si>
    <t>Rochester</t>
  </si>
  <si>
    <t>Rushworth</t>
  </si>
  <si>
    <t>Cobram</t>
  </si>
  <si>
    <t>Numurkah</t>
  </si>
  <si>
    <t>Yarrawonga</t>
  </si>
  <si>
    <t>Mooroopna</t>
  </si>
  <si>
    <t>Shepparton - North</t>
  </si>
  <si>
    <t>Glenelg (Vic.)</t>
  </si>
  <si>
    <t>Hamilton (Vic.)</t>
  </si>
  <si>
    <t>Portland</t>
  </si>
  <si>
    <t>Camperdown</t>
  </si>
  <si>
    <t>Colac</t>
  </si>
  <si>
    <t>Corangamite - North</t>
  </si>
  <si>
    <t>Corangamite - South</t>
  </si>
  <si>
    <t>Otway</t>
  </si>
  <si>
    <t>Moyne - East</t>
  </si>
  <si>
    <t>Moyne - West</t>
  </si>
  <si>
    <t>Warrnambool - North</t>
  </si>
  <si>
    <t>Warrnambool - South</t>
  </si>
  <si>
    <t>Ararat Surrounds</t>
  </si>
  <si>
    <t>Avondale Heights</t>
  </si>
  <si>
    <t>Bacchus Marsh Surrounds</t>
  </si>
  <si>
    <t>Ballarat East - Warrenheip</t>
  </si>
  <si>
    <t>Ballarat North - Invermay</t>
  </si>
  <si>
    <t>Baranduda - Leneva</t>
  </si>
  <si>
    <t>Barwon Heads - Armstrong Creek</t>
  </si>
  <si>
    <t>Benalla Surrounds</t>
  </si>
  <si>
    <t>Bendigo Surrounds - North</t>
  </si>
  <si>
    <t>Bendigo Surrounds - South</t>
  </si>
  <si>
    <t>Bentleigh East - North</t>
  </si>
  <si>
    <t>Bentleigh East - South</t>
  </si>
  <si>
    <t>Berwick - South East</t>
  </si>
  <si>
    <t>Berwick - South West</t>
  </si>
  <si>
    <t>Brookfield</t>
  </si>
  <si>
    <t>Brunswick - North</t>
  </si>
  <si>
    <t>Brunswick - South</t>
  </si>
  <si>
    <t>Burwood (Vic.)</t>
  </si>
  <si>
    <t>Canadian - Mount Clear</t>
  </si>
  <si>
    <t>Castlemaine Surrounds</t>
  </si>
  <si>
    <t>Charlemont</t>
  </si>
  <si>
    <t>Clayton - Central</t>
  </si>
  <si>
    <t>Clayton (North) - Notting Hill</t>
  </si>
  <si>
    <t>Clifton Hill - Alphington</t>
  </si>
  <si>
    <t>Clyde North - North</t>
  </si>
  <si>
    <t>Clyde North - South</t>
  </si>
  <si>
    <t>Cobblebank - Strathtulloh</t>
  </si>
  <si>
    <t>Coburg - East</t>
  </si>
  <si>
    <t>Coburg - West</t>
  </si>
  <si>
    <t>Colac Surrounds</t>
  </si>
  <si>
    <t>Corio - Lovely Banks</t>
  </si>
  <si>
    <t>Craigieburn - North West</t>
  </si>
  <si>
    <t>Cranbourne East - North</t>
  </si>
  <si>
    <t>Cranbourne East - South</t>
  </si>
  <si>
    <t>Cranbourne North - East</t>
  </si>
  <si>
    <t>Cranbourne North - West</t>
  </si>
  <si>
    <t>Dandenong - North</t>
  </si>
  <si>
    <t>Dandenong - South</t>
  </si>
  <si>
    <t>Deer Park</t>
  </si>
  <si>
    <t>Derrimut</t>
  </si>
  <si>
    <t>Diggers Rest</t>
  </si>
  <si>
    <t>Doncaster East - North</t>
  </si>
  <si>
    <t>Doncaster East - South</t>
  </si>
  <si>
    <t>Doreen - North</t>
  </si>
  <si>
    <t>Doreen - South</t>
  </si>
  <si>
    <t>Epping (Vic.) - West</t>
  </si>
  <si>
    <t>Essendon - East</t>
  </si>
  <si>
    <t>Essendon (West) - Aberfeldie</t>
  </si>
  <si>
    <t>Eynesbury - Exford</t>
  </si>
  <si>
    <t>Ferntree Gully - North</t>
  </si>
  <si>
    <t>Fraser Rise - Plumpton</t>
  </si>
  <si>
    <t>Glenroy - East</t>
  </si>
  <si>
    <t>Glenroy - West</t>
  </si>
  <si>
    <t>Grovedale - Mount Duneed</t>
  </si>
  <si>
    <t>Hampton Park - East</t>
  </si>
  <si>
    <t>Hampton Park - West</t>
  </si>
  <si>
    <t>Hawthorn - North</t>
  </si>
  <si>
    <t>Hawthorn - South</t>
  </si>
  <si>
    <t>Highett (East) - Cheltenham</t>
  </si>
  <si>
    <t>Highett (West) - Cheltenham</t>
  </si>
  <si>
    <t>Horsham Surrounds</t>
  </si>
  <si>
    <t>Kew - South</t>
  </si>
  <si>
    <t>Kew - West</t>
  </si>
  <si>
    <t>Keysborough - North</t>
  </si>
  <si>
    <t>Keysborough - South</t>
  </si>
  <si>
    <t>Kialla</t>
  </si>
  <si>
    <t>Kurunjang - Toolern Vale</t>
  </si>
  <si>
    <t>Lalor - East</t>
  </si>
  <si>
    <t>Lalor - West</t>
  </si>
  <si>
    <t>Manor Lakes - Quandong</t>
  </si>
  <si>
    <t>Maryborough Surrounds</t>
  </si>
  <si>
    <t>Melbourne CBD - East</t>
  </si>
  <si>
    <t>Melbourne CBD - North</t>
  </si>
  <si>
    <t>Melbourne CBD - West</t>
  </si>
  <si>
    <t>Melton South - Weir Views</t>
  </si>
  <si>
    <t>Mernda - North</t>
  </si>
  <si>
    <t>Mernda - South</t>
  </si>
  <si>
    <t>Mildura Surrounds</t>
  </si>
  <si>
    <t>Mornington - East</t>
  </si>
  <si>
    <t>Mornington - West</t>
  </si>
  <si>
    <t>Narre Warren South - East</t>
  </si>
  <si>
    <t>Narre Warren South - West</t>
  </si>
  <si>
    <t>Norlane</t>
  </si>
  <si>
    <t>Northcote - East</t>
  </si>
  <si>
    <t>Northcote - West</t>
  </si>
  <si>
    <t>Oak Park</t>
  </si>
  <si>
    <t>Ocean Grove</t>
  </si>
  <si>
    <t>Pakenham - North East</t>
  </si>
  <si>
    <t>Pakenham - North West</t>
  </si>
  <si>
    <t>Pakenham - South East</t>
  </si>
  <si>
    <t>Pakenham - South West</t>
  </si>
  <si>
    <t>Point Cook - North East</t>
  </si>
  <si>
    <t>Point Cook - North West</t>
  </si>
  <si>
    <t>Reservoir - North East</t>
  </si>
  <si>
    <t>Reservoir - North West</t>
  </si>
  <si>
    <t>Reservoir - South East</t>
  </si>
  <si>
    <t>Reservoir - South West</t>
  </si>
  <si>
    <t>Richmond - North</t>
  </si>
  <si>
    <t>Richmond (South) - Cremorne</t>
  </si>
  <si>
    <t>Roxburgh Park - North</t>
  </si>
  <si>
    <t>Roxburgh Park (South) - Somerton</t>
  </si>
  <si>
    <t>Royal Botanic Gardens Victoria</t>
  </si>
  <si>
    <t>Sebastopol - Redan</t>
  </si>
  <si>
    <t>Seymour Surrounds</t>
  </si>
  <si>
    <t>Shepparton - South East</t>
  </si>
  <si>
    <t>Shepparton Surrounds - East</t>
  </si>
  <si>
    <t>Shepparton Surrounds - West</t>
  </si>
  <si>
    <t>South Morang - North</t>
  </si>
  <si>
    <t>South Morang - South</t>
  </si>
  <si>
    <t>South Yarra - North</t>
  </si>
  <si>
    <t>South Yarra - South</t>
  </si>
  <si>
    <t>Southbank - East</t>
  </si>
  <si>
    <t>Southbank (West) - South Wharf</t>
  </si>
  <si>
    <t>St Kilda - Central</t>
  </si>
  <si>
    <t>St Kilda - West</t>
  </si>
  <si>
    <t>Sunbury - West</t>
  </si>
  <si>
    <t>Swan Hill Surrounds</t>
  </si>
  <si>
    <t>Tarneit - Central</t>
  </si>
  <si>
    <t>Tarneit - North</t>
  </si>
  <si>
    <t>Tarneit - South</t>
  </si>
  <si>
    <t>Tarneit (West) - Mount Cottrell</t>
  </si>
  <si>
    <t>Traralgon - East</t>
  </si>
  <si>
    <t>Traralgon - West</t>
  </si>
  <si>
    <t>Truganina - North</t>
  </si>
  <si>
    <t>Truganina - South East</t>
  </si>
  <si>
    <t>Truganina - South West</t>
  </si>
  <si>
    <t>Wangaratta Surrounds</t>
  </si>
  <si>
    <t>West Melbourne - Industrial</t>
  </si>
  <si>
    <t>West Melbourne - Residential</t>
  </si>
  <si>
    <t>Wyndham Vale - North</t>
  </si>
  <si>
    <t>Wyndham Vale - South</t>
  </si>
  <si>
    <t>ABSTUDY (Living allowance)</t>
  </si>
  <si>
    <t>ABSTUDY (Non-living allowance)</t>
  </si>
  <si>
    <t>Carer Allowance (Child Health Care Card only)</t>
  </si>
  <si>
    <t>Youth Allowance (other)</t>
  </si>
  <si>
    <t>Youth Allowance (student and apprentice)</t>
  </si>
  <si>
    <t>Family Tax Benefit A</t>
  </si>
  <si>
    <t>Family Tax Benefit B</t>
  </si>
  <si>
    <t>Parental Leave Pay</t>
  </si>
  <si>
    <t>Mobility Allowance</t>
  </si>
  <si>
    <t>Pensioner Education Supplement</t>
  </si>
  <si>
    <t>CENTRELINK PAYMENTS: Ratios and Numbers, June 2026</t>
  </si>
  <si>
    <t>Population 2026</t>
  </si>
  <si>
    <t>Pop 15 to 24, 2026</t>
  </si>
  <si>
    <t>Pop Female 20 to 45 , 2026</t>
  </si>
  <si>
    <t>Pop. 65+, 2026</t>
  </si>
  <si>
    <t>Occupied dwellings, 2026</t>
  </si>
  <si>
    <t>Population 18-64, 2026</t>
  </si>
  <si>
    <t>Centrelink Allowances, June 2026, Victorian LGAs</t>
  </si>
  <si>
    <t>Payment recipients by Statistical Area Level 2 (SA2) and payment type, June 2026</t>
  </si>
  <si>
    <r>
      <t>Carer Allowance</t>
    </r>
    <r>
      <rPr>
        <sz val="8"/>
        <color rgb="FFFFFF00"/>
        <rFont val="Calibri"/>
        <family val="2"/>
        <scheme val="minor"/>
      </rPr>
      <t xml:space="preserve">
(Child Health Care Card only)</t>
    </r>
  </si>
  <si>
    <r>
      <t xml:space="preserve">ABSTUDY
</t>
    </r>
    <r>
      <rPr>
        <sz val="8"/>
        <color rgb="FFFFFF00"/>
        <rFont val="Calibri"/>
        <family val="2"/>
        <scheme val="minor"/>
      </rPr>
      <t>(Non-living allowance)</t>
    </r>
  </si>
  <si>
    <r>
      <t>ABSTUDY</t>
    </r>
    <r>
      <rPr>
        <sz val="8"/>
        <color rgb="FFFFFF00"/>
        <rFont val="Calibri"/>
        <family val="2"/>
        <scheme val="minor"/>
      </rPr>
      <t xml:space="preserve">
(Living allowance)</t>
    </r>
  </si>
  <si>
    <r>
      <t xml:space="preserve">Youth Allowance
</t>
    </r>
    <r>
      <rPr>
        <sz val="8"/>
        <color rgb="FFFFFF00"/>
        <rFont val="Calibri"/>
        <family val="2"/>
        <scheme val="minor"/>
      </rPr>
      <t>(student and apprentice)</t>
    </r>
  </si>
  <si>
    <r>
      <t>Youth Allowance</t>
    </r>
    <r>
      <rPr>
        <sz val="8"/>
        <color rgb="FFFFFF00"/>
        <rFont val="Calibri"/>
        <family val="2"/>
        <scheme val="minor"/>
      </rPr>
      <t xml:space="preserve"> (other)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</si>
</sst>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Garamond"/>
      <family val="1"/>
    </font>
    <font>
      <sz val="14"/>
      <color rgb="FFFFFF99"/>
      <name val="Garamond"/>
      <family val="1"/>
    </font>
    <font>
      <sz val="11"/>
      <color rgb="FFFFFF99"/>
      <name val="Garamond"/>
      <family val="1"/>
    </font>
    <font>
      <sz val="11"/>
      <color theme="1"/>
      <name val="Garamond"/>
      <family val="1"/>
    </font>
    <font>
      <sz val="8"/>
      <color theme="1"/>
      <name val="Garamond"/>
      <family val="1"/>
    </font>
    <font>
      <sz val="9"/>
      <color theme="1"/>
      <name val="Garamond"/>
      <family val="1"/>
    </font>
    <font>
      <sz val="11"/>
      <color theme="0"/>
      <name val="Garamond"/>
      <family val="1"/>
    </font>
    <font>
      <sz val="8"/>
      <color theme="0"/>
      <name val="Garamond"/>
      <family val="1"/>
    </font>
    <font>
      <sz val="6"/>
      <color theme="0"/>
      <name val="Garamond"/>
      <family val="1"/>
    </font>
    <font>
      <sz val="9"/>
      <color theme="0"/>
      <name val="Garamond"/>
      <family val="1"/>
    </font>
    <font>
      <b/>
      <sz val="8"/>
      <color theme="1"/>
      <name val="Garamond"/>
      <family val="1"/>
    </font>
    <font>
      <sz val="20"/>
      <color theme="0"/>
      <name val="Garamond"/>
      <family val="1"/>
    </font>
    <font>
      <b/>
      <sz val="11"/>
      <color theme="1"/>
      <name val="Garamond"/>
      <family val="1"/>
    </font>
    <font>
      <b/>
      <sz val="10"/>
      <color theme="5" tint="-0.499984740745262"/>
      <name val="Garamond"/>
      <family val="1"/>
    </font>
    <font>
      <b/>
      <sz val="10"/>
      <color theme="1"/>
      <name val="Garamond"/>
      <family val="1"/>
    </font>
    <font>
      <b/>
      <sz val="10"/>
      <color rgb="FF003300"/>
      <name val="Garamond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1"/>
      <color rgb="FF0066AA"/>
      <name val="Calibri"/>
      <family val="2"/>
      <scheme val="minor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indexed="8"/>
      <name val="Calibri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0"/>
      <name val="Garamond"/>
      <family val="1"/>
    </font>
    <font>
      <b/>
      <sz val="10"/>
      <color rgb="FFFFFF00"/>
      <name val="Calibri"/>
      <family val="2"/>
      <scheme val="minor"/>
    </font>
    <font>
      <sz val="18"/>
      <color rgb="FFFFFF99"/>
      <name val="Garamond"/>
      <family val="1"/>
    </font>
    <font>
      <b/>
      <sz val="8"/>
      <color rgb="FFFFFF99"/>
      <name val="Calibri"/>
      <family val="2"/>
      <scheme val="minor"/>
    </font>
    <font>
      <sz val="8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double">
        <color theme="4" tint="-0.499984740745262"/>
      </top>
      <bottom style="double">
        <color theme="4" tint="-0.499984740745262"/>
      </bottom>
      <diagonal/>
    </border>
  </borders>
  <cellStyleXfs count="146">
    <xf numFmtId="0" fontId="0" fillId="0" borderId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2" fillId="41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3" fillId="34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23" fillId="35" borderId="0" applyNumberFormat="0" applyBorder="0" applyAlignment="0" applyProtection="0"/>
    <xf numFmtId="0" fontId="23" fillId="39" borderId="0" applyNumberFormat="0" applyBorder="0" applyAlignment="0" applyProtection="0"/>
    <xf numFmtId="0" fontId="24" fillId="13" borderId="0" applyNumberFormat="0" applyBorder="0" applyAlignment="0" applyProtection="0"/>
    <xf numFmtId="0" fontId="25" fillId="16" borderId="5" applyNumberFormat="0" applyAlignment="0" applyProtection="0"/>
    <xf numFmtId="0" fontId="26" fillId="17" borderId="8" applyNumberFormat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12" borderId="0" applyNumberFormat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5" borderId="5" applyNumberFormat="0" applyAlignment="0" applyProtection="0"/>
    <xf numFmtId="0" fontId="34" fillId="0" borderId="7" applyNumberFormat="0" applyFill="0" applyAlignment="0" applyProtection="0"/>
    <xf numFmtId="0" fontId="35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36" fillId="0" borderId="0"/>
    <xf numFmtId="0" fontId="2" fillId="18" borderId="9" applyNumberFormat="0" applyFont="0" applyAlignment="0" applyProtection="0"/>
    <xf numFmtId="0" fontId="2" fillId="18" borderId="9" applyNumberFormat="0" applyFont="0" applyAlignment="0" applyProtection="0"/>
    <xf numFmtId="0" fontId="2" fillId="18" borderId="9" applyNumberFormat="0" applyFont="0" applyAlignment="0" applyProtection="0"/>
    <xf numFmtId="0" fontId="2" fillId="18" borderId="9" applyNumberFormat="0" applyFont="0" applyAlignment="0" applyProtection="0"/>
    <xf numFmtId="0" fontId="2" fillId="18" borderId="9" applyNumberFormat="0" applyFont="0" applyAlignment="0" applyProtection="0"/>
    <xf numFmtId="0" fontId="2" fillId="18" borderId="9" applyNumberFormat="0" applyFont="0" applyAlignment="0" applyProtection="0"/>
    <xf numFmtId="0" fontId="22" fillId="18" borderId="9" applyNumberFormat="0" applyFont="0" applyAlignment="0" applyProtection="0"/>
    <xf numFmtId="0" fontId="37" fillId="16" borderId="6" applyNumberFormat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2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textRotation="90" wrapText="1"/>
    </xf>
    <xf numFmtId="0" fontId="10" fillId="2" borderId="0" xfId="0" applyFont="1" applyFill="1" applyAlignment="1">
      <alignment horizontal="center" textRotation="90" wrapText="1"/>
    </xf>
    <xf numFmtId="0" fontId="9" fillId="3" borderId="0" xfId="0" applyFont="1" applyFill="1" applyAlignment="1">
      <alignment horizontal="center" textRotation="90" wrapText="1"/>
    </xf>
    <xf numFmtId="0" fontId="9" fillId="2" borderId="0" xfId="0" applyFont="1" applyFill="1" applyAlignment="1">
      <alignment horizontal="center" textRotation="90" wrapText="1"/>
    </xf>
    <xf numFmtId="0" fontId="10" fillId="0" borderId="0" xfId="0" applyFont="1" applyAlignment="1">
      <alignment horizontal="center" textRotation="90" wrapText="1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3" fontId="9" fillId="5" borderId="0" xfId="0" applyNumberFormat="1" applyFont="1" applyFill="1" applyAlignment="1">
      <alignment horizontal="center" textRotation="90" wrapText="1"/>
    </xf>
    <xf numFmtId="0" fontId="9" fillId="5" borderId="0" xfId="0" applyFont="1" applyFill="1" applyAlignment="1">
      <alignment horizontal="center" textRotation="90" wrapText="1"/>
    </xf>
    <xf numFmtId="0" fontId="8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locked="0" hidden="1"/>
    </xf>
    <xf numFmtId="0" fontId="9" fillId="0" borderId="0" xfId="0" applyFont="1" applyAlignment="1" applyProtection="1">
      <alignment horizontal="center"/>
      <protection locked="0" hidden="1"/>
    </xf>
    <xf numFmtId="0" fontId="15" fillId="9" borderId="0" xfId="0" applyFont="1" applyFill="1" applyProtection="1"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2" fillId="0" borderId="0" xfId="0" applyFont="1" applyProtection="1"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0" fontId="9" fillId="7" borderId="1" xfId="0" applyFont="1" applyFill="1" applyBorder="1" applyProtection="1">
      <protection hidden="1"/>
    </xf>
    <xf numFmtId="165" fontId="17" fillId="0" borderId="0" xfId="0" applyNumberFormat="1" applyFont="1" applyProtection="1">
      <protection hidden="1"/>
    </xf>
    <xf numFmtId="0" fontId="9" fillId="11" borderId="1" xfId="0" applyFont="1" applyFill="1" applyBorder="1" applyProtection="1">
      <protection hidden="1"/>
    </xf>
    <xf numFmtId="0" fontId="19" fillId="0" borderId="0" xfId="0" applyFont="1" applyAlignment="1" applyProtection="1">
      <alignment horizontal="right" vertical="center" indent="1"/>
      <protection hidden="1"/>
    </xf>
    <xf numFmtId="3" fontId="18" fillId="7" borderId="1" xfId="0" applyNumberFormat="1" applyFont="1" applyFill="1" applyBorder="1" applyAlignment="1" applyProtection="1">
      <alignment horizontal="right" vertical="center" indent="1"/>
      <protection hidden="1"/>
    </xf>
    <xf numFmtId="3" fontId="20" fillId="8" borderId="1" xfId="0" applyNumberFormat="1" applyFont="1" applyFill="1" applyBorder="1" applyAlignment="1" applyProtection="1">
      <alignment horizontal="right" vertical="center" indent="1"/>
      <protection hidden="1"/>
    </xf>
    <xf numFmtId="3" fontId="18" fillId="11" borderId="1" xfId="0" applyNumberFormat="1" applyFont="1" applyFill="1" applyBorder="1" applyAlignment="1" applyProtection="1">
      <alignment horizontal="right" vertical="center" indent="1"/>
      <protection hidden="1"/>
    </xf>
    <xf numFmtId="164" fontId="18" fillId="11" borderId="1" xfId="0" applyNumberFormat="1" applyFont="1" applyFill="1" applyBorder="1" applyAlignment="1" applyProtection="1">
      <alignment horizontal="right" vertical="center" indent="1"/>
      <protection hidden="1"/>
    </xf>
    <xf numFmtId="164" fontId="18" fillId="7" borderId="1" xfId="0" applyNumberFormat="1" applyFont="1" applyFill="1" applyBorder="1" applyAlignment="1" applyProtection="1">
      <alignment horizontal="right" vertical="center" indent="1"/>
      <protection hidden="1"/>
    </xf>
    <xf numFmtId="164" fontId="20" fillId="8" borderId="1" xfId="0" applyNumberFormat="1" applyFont="1" applyFill="1" applyBorder="1" applyAlignment="1" applyProtection="1">
      <alignment horizontal="right" vertical="center" indent="1"/>
      <protection hidden="1"/>
    </xf>
    <xf numFmtId="164" fontId="20" fillId="10" borderId="1" xfId="0" applyNumberFormat="1" applyFont="1" applyFill="1" applyBorder="1" applyAlignment="1" applyProtection="1">
      <alignment horizontal="right" vertical="center" indent="1"/>
      <protection hidden="1"/>
    </xf>
    <xf numFmtId="3" fontId="20" fillId="43" borderId="1" xfId="0" applyNumberFormat="1" applyFont="1" applyFill="1" applyBorder="1" applyAlignment="1" applyProtection="1">
      <alignment horizontal="right" vertical="center" indent="1"/>
      <protection hidden="1"/>
    </xf>
    <xf numFmtId="3" fontId="1" fillId="0" borderId="0" xfId="0" applyNumberFormat="1" applyFont="1" applyAlignment="1">
      <alignment horizontal="center" vertical="center"/>
    </xf>
    <xf numFmtId="3" fontId="17" fillId="0" borderId="0" xfId="0" applyNumberFormat="1" applyFont="1" applyProtection="1">
      <protection hidden="1"/>
    </xf>
    <xf numFmtId="3" fontId="20" fillId="10" borderId="1" xfId="0" applyNumberFormat="1" applyFont="1" applyFill="1" applyBorder="1" applyAlignment="1" applyProtection="1">
      <alignment horizontal="right" vertical="center" indent="1"/>
      <protection hidden="1"/>
    </xf>
    <xf numFmtId="3" fontId="20" fillId="44" borderId="1" xfId="0" applyNumberFormat="1" applyFont="1" applyFill="1" applyBorder="1" applyAlignment="1" applyProtection="1">
      <alignment horizontal="right" vertical="center" indent="1"/>
      <protection hidden="1"/>
    </xf>
    <xf numFmtId="0" fontId="40" fillId="0" borderId="0" xfId="0" applyFont="1"/>
    <xf numFmtId="0" fontId="10" fillId="46" borderId="0" xfId="0" applyFont="1" applyFill="1" applyAlignment="1">
      <alignment horizontal="center" textRotation="90" wrapText="1"/>
    </xf>
    <xf numFmtId="0" fontId="41" fillId="0" borderId="0" xfId="0" applyFont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/>
    </xf>
    <xf numFmtId="3" fontId="41" fillId="0" borderId="1" xfId="0" applyNumberFormat="1" applyFont="1" applyBorder="1" applyAlignment="1">
      <alignment horizontal="center"/>
    </xf>
    <xf numFmtId="3" fontId="41" fillId="0" borderId="1" xfId="0" applyNumberFormat="1" applyFont="1" applyBorder="1" applyAlignment="1">
      <alignment horizontal="center" vertical="center"/>
    </xf>
    <xf numFmtId="0" fontId="41" fillId="0" borderId="0" xfId="0" applyFont="1"/>
    <xf numFmtId="0" fontId="41" fillId="0" borderId="0" xfId="0" applyFont="1" applyAlignment="1">
      <alignment vertical="center"/>
    </xf>
    <xf numFmtId="0" fontId="3" fillId="0" borderId="0" xfId="0" applyFont="1"/>
    <xf numFmtId="0" fontId="5" fillId="46" borderId="0" xfId="0" applyFont="1" applyFill="1" applyAlignment="1">
      <alignment horizontal="center" vertical="center"/>
    </xf>
    <xf numFmtId="0" fontId="8" fillId="46" borderId="0" xfId="0" applyFont="1" applyFill="1" applyAlignment="1">
      <alignment vertical="center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42" fillId="0" borderId="0" xfId="0" applyFont="1"/>
    <xf numFmtId="3" fontId="43" fillId="0" borderId="0" xfId="0" applyNumberFormat="1" applyFont="1" applyAlignment="1">
      <alignment horizontal="left" vertical="center" wrapText="1"/>
    </xf>
    <xf numFmtId="0" fontId="1" fillId="0" borderId="0" xfId="0" applyFont="1"/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4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3" fontId="46" fillId="49" borderId="11" xfId="0" applyNumberFormat="1" applyFont="1" applyFill="1" applyBorder="1" applyAlignment="1">
      <alignment horizontal="left" vertical="center"/>
    </xf>
    <xf numFmtId="1" fontId="47" fillId="49" borderId="11" xfId="0" applyNumberFormat="1" applyFont="1" applyFill="1" applyBorder="1" applyAlignment="1">
      <alignment horizontal="left" vertical="center"/>
    </xf>
    <xf numFmtId="3" fontId="45" fillId="50" borderId="13" xfId="0" applyNumberFormat="1" applyFont="1" applyFill="1" applyBorder="1" applyAlignment="1">
      <alignment horizontal="left" vertical="center" wrapText="1"/>
    </xf>
    <xf numFmtId="3" fontId="45" fillId="50" borderId="13" xfId="0" applyNumberFormat="1" applyFont="1" applyFill="1" applyBorder="1" applyAlignment="1">
      <alignment horizontal="center" textRotation="90" wrapText="1"/>
    </xf>
    <xf numFmtId="0" fontId="1" fillId="0" borderId="12" xfId="0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0" fontId="15" fillId="3" borderId="0" xfId="0" applyFont="1" applyFill="1" applyAlignment="1">
      <alignment horizontal="center" textRotation="90" wrapText="1"/>
    </xf>
    <xf numFmtId="0" fontId="15" fillId="2" borderId="0" xfId="0" applyFont="1" applyFill="1" applyAlignment="1">
      <alignment horizontal="center" textRotation="90" wrapText="1"/>
    </xf>
    <xf numFmtId="0" fontId="1" fillId="48" borderId="12" xfId="0" applyFont="1" applyFill="1" applyBorder="1" applyAlignment="1">
      <alignment horizontal="left"/>
    </xf>
    <xf numFmtId="3" fontId="1" fillId="48" borderId="12" xfId="0" applyNumberFormat="1" applyFont="1" applyFill="1" applyBorder="1" applyAlignment="1">
      <alignment horizontal="right"/>
    </xf>
    <xf numFmtId="0" fontId="12" fillId="4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4" fillId="45" borderId="0" xfId="0" applyFont="1" applyFill="1" applyAlignment="1" applyProtection="1">
      <alignment horizontal="center" vertical="center" wrapText="1"/>
      <protection hidden="1"/>
    </xf>
    <xf numFmtId="0" fontId="14" fillId="45" borderId="12" xfId="0" applyFont="1" applyFill="1" applyBorder="1" applyAlignment="1" applyProtection="1">
      <alignment horizontal="center" vertical="center" wrapText="1"/>
      <protection hidden="1"/>
    </xf>
    <xf numFmtId="0" fontId="16" fillId="47" borderId="0" xfId="0" applyFont="1" applyFill="1" applyAlignment="1" applyProtection="1">
      <alignment horizontal="center"/>
      <protection hidden="1"/>
    </xf>
  </cellXfs>
  <cellStyles count="146">
    <cellStyle name="20% - Accent1 2" xfId="3" xr:uid="{00000000-0005-0000-0000-000000000000}"/>
    <cellStyle name="20% - Accent1 2 2" xfId="4" xr:uid="{00000000-0005-0000-0000-000001000000}"/>
    <cellStyle name="20% - Accent1 3" xfId="5" xr:uid="{00000000-0005-0000-0000-000002000000}"/>
    <cellStyle name="20% - Accent1 3 2" xfId="6" xr:uid="{00000000-0005-0000-0000-000003000000}"/>
    <cellStyle name="20% - Accent1 4" xfId="7" xr:uid="{00000000-0005-0000-0000-000004000000}"/>
    <cellStyle name="20% - Accent1 5" xfId="8" xr:uid="{00000000-0005-0000-0000-000005000000}"/>
    <cellStyle name="20% - Accent2 2" xfId="9" xr:uid="{00000000-0005-0000-0000-000006000000}"/>
    <cellStyle name="20% - Accent2 2 2" xfId="10" xr:uid="{00000000-0005-0000-0000-000007000000}"/>
    <cellStyle name="20% - Accent2 3" xfId="11" xr:uid="{00000000-0005-0000-0000-000008000000}"/>
    <cellStyle name="20% - Accent2 3 2" xfId="12" xr:uid="{00000000-0005-0000-0000-000009000000}"/>
    <cellStyle name="20% - Accent2 4" xfId="13" xr:uid="{00000000-0005-0000-0000-00000A000000}"/>
    <cellStyle name="20% - Accent2 5" xfId="14" xr:uid="{00000000-0005-0000-0000-00000B000000}"/>
    <cellStyle name="20% - Accent3 2" xfId="15" xr:uid="{00000000-0005-0000-0000-00000C000000}"/>
    <cellStyle name="20% - Accent3 2 2" xfId="16" xr:uid="{00000000-0005-0000-0000-00000D000000}"/>
    <cellStyle name="20% - Accent3 3" xfId="17" xr:uid="{00000000-0005-0000-0000-00000E000000}"/>
    <cellStyle name="20% - Accent3 3 2" xfId="18" xr:uid="{00000000-0005-0000-0000-00000F000000}"/>
    <cellStyle name="20% - Accent3 4" xfId="19" xr:uid="{00000000-0005-0000-0000-000010000000}"/>
    <cellStyle name="20% - Accent3 5" xfId="20" xr:uid="{00000000-0005-0000-0000-000011000000}"/>
    <cellStyle name="20% - Accent4 2" xfId="21" xr:uid="{00000000-0005-0000-0000-000012000000}"/>
    <cellStyle name="20% - Accent4 2 2" xfId="22" xr:uid="{00000000-0005-0000-0000-000013000000}"/>
    <cellStyle name="20% - Accent4 3" xfId="23" xr:uid="{00000000-0005-0000-0000-000014000000}"/>
    <cellStyle name="20% - Accent4 3 2" xfId="24" xr:uid="{00000000-0005-0000-0000-000015000000}"/>
    <cellStyle name="20% - Accent4 4" xfId="25" xr:uid="{00000000-0005-0000-0000-000016000000}"/>
    <cellStyle name="20% - Accent4 5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3 2" xfId="30" xr:uid="{00000000-0005-0000-0000-00001B000000}"/>
    <cellStyle name="20% - Accent5 4" xfId="31" xr:uid="{00000000-0005-0000-0000-00001C000000}"/>
    <cellStyle name="20% - Accent5 5" xfId="32" xr:uid="{00000000-0005-0000-0000-00001D000000}"/>
    <cellStyle name="20% - Accent6 2" xfId="33" xr:uid="{00000000-0005-0000-0000-00001E000000}"/>
    <cellStyle name="20% - Accent6 2 2" xfId="34" xr:uid="{00000000-0005-0000-0000-00001F000000}"/>
    <cellStyle name="20% - Accent6 3" xfId="35" xr:uid="{00000000-0005-0000-0000-000020000000}"/>
    <cellStyle name="20% - Accent6 3 2" xfId="36" xr:uid="{00000000-0005-0000-0000-000021000000}"/>
    <cellStyle name="20% - Accent6 4" xfId="37" xr:uid="{00000000-0005-0000-0000-000022000000}"/>
    <cellStyle name="20% - Accent6 5" xfId="38" xr:uid="{00000000-0005-0000-0000-000023000000}"/>
    <cellStyle name="40% - Accent1 2" xfId="39" xr:uid="{00000000-0005-0000-0000-000024000000}"/>
    <cellStyle name="40% - Accent1 2 2" xfId="40" xr:uid="{00000000-0005-0000-0000-000025000000}"/>
    <cellStyle name="40% - Accent1 3" xfId="41" xr:uid="{00000000-0005-0000-0000-000026000000}"/>
    <cellStyle name="40% - Accent1 3 2" xfId="42" xr:uid="{00000000-0005-0000-0000-000027000000}"/>
    <cellStyle name="40% - Accent1 4" xfId="43" xr:uid="{00000000-0005-0000-0000-000028000000}"/>
    <cellStyle name="40% - Accent1 5" xfId="44" xr:uid="{00000000-0005-0000-0000-000029000000}"/>
    <cellStyle name="40% - Accent2 2" xfId="45" xr:uid="{00000000-0005-0000-0000-00002A000000}"/>
    <cellStyle name="40% - Accent2 2 2" xfId="46" xr:uid="{00000000-0005-0000-0000-00002B000000}"/>
    <cellStyle name="40% - Accent2 3" xfId="47" xr:uid="{00000000-0005-0000-0000-00002C000000}"/>
    <cellStyle name="40% - Accent2 3 2" xfId="48" xr:uid="{00000000-0005-0000-0000-00002D000000}"/>
    <cellStyle name="40% - Accent2 4" xfId="49" xr:uid="{00000000-0005-0000-0000-00002E000000}"/>
    <cellStyle name="40% - Accent2 5" xfId="50" xr:uid="{00000000-0005-0000-0000-00002F000000}"/>
    <cellStyle name="40% - Accent3 2" xfId="51" xr:uid="{00000000-0005-0000-0000-000030000000}"/>
    <cellStyle name="40% - Accent3 2 2" xfId="52" xr:uid="{00000000-0005-0000-0000-000031000000}"/>
    <cellStyle name="40% - Accent3 3" xfId="53" xr:uid="{00000000-0005-0000-0000-000032000000}"/>
    <cellStyle name="40% - Accent3 3 2" xfId="54" xr:uid="{00000000-0005-0000-0000-000033000000}"/>
    <cellStyle name="40% - Accent3 4" xfId="55" xr:uid="{00000000-0005-0000-0000-000034000000}"/>
    <cellStyle name="40% - Accent3 5" xfId="56" xr:uid="{00000000-0005-0000-0000-000035000000}"/>
    <cellStyle name="40% - Accent4 2" xfId="57" xr:uid="{00000000-0005-0000-0000-000036000000}"/>
    <cellStyle name="40% - Accent4 2 2" xfId="58" xr:uid="{00000000-0005-0000-0000-000037000000}"/>
    <cellStyle name="40% - Accent4 3" xfId="59" xr:uid="{00000000-0005-0000-0000-000038000000}"/>
    <cellStyle name="40% - Accent4 3 2" xfId="60" xr:uid="{00000000-0005-0000-0000-000039000000}"/>
    <cellStyle name="40% - Accent4 4" xfId="61" xr:uid="{00000000-0005-0000-0000-00003A000000}"/>
    <cellStyle name="40% - Accent4 5" xfId="62" xr:uid="{00000000-0005-0000-0000-00003B000000}"/>
    <cellStyle name="40% - Accent5 2" xfId="63" xr:uid="{00000000-0005-0000-0000-00003C000000}"/>
    <cellStyle name="40% - Accent5 2 2" xfId="64" xr:uid="{00000000-0005-0000-0000-00003D000000}"/>
    <cellStyle name="40% - Accent5 3" xfId="65" xr:uid="{00000000-0005-0000-0000-00003E000000}"/>
    <cellStyle name="40% - Accent5 3 2" xfId="66" xr:uid="{00000000-0005-0000-0000-00003F000000}"/>
    <cellStyle name="40% - Accent5 4" xfId="67" xr:uid="{00000000-0005-0000-0000-000040000000}"/>
    <cellStyle name="40% - Accent5 5" xfId="68" xr:uid="{00000000-0005-0000-0000-000041000000}"/>
    <cellStyle name="40% - Accent6 2" xfId="69" xr:uid="{00000000-0005-0000-0000-000042000000}"/>
    <cellStyle name="40% - Accent6 2 2" xfId="70" xr:uid="{00000000-0005-0000-0000-000043000000}"/>
    <cellStyle name="40% - Accent6 3" xfId="71" xr:uid="{00000000-0005-0000-0000-000044000000}"/>
    <cellStyle name="40% - Accent6 3 2" xfId="72" xr:uid="{00000000-0005-0000-0000-000045000000}"/>
    <cellStyle name="40% - Accent6 4" xfId="73" xr:uid="{00000000-0005-0000-0000-000046000000}"/>
    <cellStyle name="40% - Accent6 5" xfId="74" xr:uid="{00000000-0005-0000-0000-000047000000}"/>
    <cellStyle name="60% - Accent1 2" xfId="75" xr:uid="{00000000-0005-0000-0000-000048000000}"/>
    <cellStyle name="60% - Accent2 2" xfId="76" xr:uid="{00000000-0005-0000-0000-000049000000}"/>
    <cellStyle name="60% - Accent3 2" xfId="77" xr:uid="{00000000-0005-0000-0000-00004A000000}"/>
    <cellStyle name="60% - Accent4 2" xfId="78" xr:uid="{00000000-0005-0000-0000-00004B000000}"/>
    <cellStyle name="60% - Accent5 2" xfId="79" xr:uid="{00000000-0005-0000-0000-00004C000000}"/>
    <cellStyle name="60% - Accent6 2" xfId="80" xr:uid="{00000000-0005-0000-0000-00004D000000}"/>
    <cellStyle name="Accent1 2" xfId="81" xr:uid="{00000000-0005-0000-0000-00004E000000}"/>
    <cellStyle name="Accent2 2" xfId="82" xr:uid="{00000000-0005-0000-0000-00004F000000}"/>
    <cellStyle name="Accent3 2" xfId="83" xr:uid="{00000000-0005-0000-0000-000050000000}"/>
    <cellStyle name="Accent4 2" xfId="84" xr:uid="{00000000-0005-0000-0000-000051000000}"/>
    <cellStyle name="Accent5 2" xfId="85" xr:uid="{00000000-0005-0000-0000-000052000000}"/>
    <cellStyle name="Accent6 2" xfId="86" xr:uid="{00000000-0005-0000-0000-000053000000}"/>
    <cellStyle name="Bad 2" xfId="87" xr:uid="{00000000-0005-0000-0000-000054000000}"/>
    <cellStyle name="Calculation 2" xfId="88" xr:uid="{00000000-0005-0000-0000-000055000000}"/>
    <cellStyle name="Check Cell 2" xfId="89" xr:uid="{00000000-0005-0000-0000-000056000000}"/>
    <cellStyle name="Comma 2" xfId="90" xr:uid="{00000000-0005-0000-0000-000057000000}"/>
    <cellStyle name="Comma 2 2" xfId="91" xr:uid="{00000000-0005-0000-0000-000058000000}"/>
    <cellStyle name="Comma 2 2 2" xfId="92" xr:uid="{00000000-0005-0000-0000-000059000000}"/>
    <cellStyle name="Comma 2 2 2 2" xfId="93" xr:uid="{00000000-0005-0000-0000-00005A000000}"/>
    <cellStyle name="Comma 2 2 2_Gender" xfId="94" xr:uid="{00000000-0005-0000-0000-00005B000000}"/>
    <cellStyle name="Comma 2 2 3" xfId="95" xr:uid="{00000000-0005-0000-0000-00005C000000}"/>
    <cellStyle name="Comma 2 2_Gender" xfId="96" xr:uid="{00000000-0005-0000-0000-00005D000000}"/>
    <cellStyle name="Comma 2 3" xfId="97" xr:uid="{00000000-0005-0000-0000-00005E000000}"/>
    <cellStyle name="Comma 2 3 2" xfId="98" xr:uid="{00000000-0005-0000-0000-00005F000000}"/>
    <cellStyle name="Comma 2 3_Gender" xfId="99" xr:uid="{00000000-0005-0000-0000-000060000000}"/>
    <cellStyle name="Comma 2 4" xfId="100" xr:uid="{00000000-0005-0000-0000-000061000000}"/>
    <cellStyle name="Comma 2_Gender" xfId="101" xr:uid="{00000000-0005-0000-0000-000062000000}"/>
    <cellStyle name="Comma 3" xfId="102" xr:uid="{00000000-0005-0000-0000-000063000000}"/>
    <cellStyle name="Comma 3 2" xfId="103" xr:uid="{00000000-0005-0000-0000-000064000000}"/>
    <cellStyle name="Comma 3_Gender" xfId="104" xr:uid="{00000000-0005-0000-0000-000065000000}"/>
    <cellStyle name="Comma 4" xfId="105" xr:uid="{00000000-0005-0000-0000-000066000000}"/>
    <cellStyle name="Comma 5" xfId="106" xr:uid="{00000000-0005-0000-0000-000067000000}"/>
    <cellStyle name="Explanatory Text 2" xfId="107" xr:uid="{00000000-0005-0000-0000-000068000000}"/>
    <cellStyle name="Good 2" xfId="108" xr:uid="{00000000-0005-0000-0000-000069000000}"/>
    <cellStyle name="Heading 1 2" xfId="109" xr:uid="{00000000-0005-0000-0000-00006A000000}"/>
    <cellStyle name="Heading 2 2" xfId="110" xr:uid="{00000000-0005-0000-0000-00006B000000}"/>
    <cellStyle name="Heading 3 2" xfId="111" xr:uid="{00000000-0005-0000-0000-00006C000000}"/>
    <cellStyle name="Heading 4 2" xfId="112" xr:uid="{00000000-0005-0000-0000-00006D000000}"/>
    <cellStyle name="Hyperlink 2" xfId="113" xr:uid="{00000000-0005-0000-0000-00006E000000}"/>
    <cellStyle name="Input 2" xfId="114" xr:uid="{00000000-0005-0000-0000-00006F000000}"/>
    <cellStyle name="Linked Cell 2" xfId="115" xr:uid="{00000000-0005-0000-0000-000070000000}"/>
    <cellStyle name="Neutral 2" xfId="116" xr:uid="{00000000-0005-0000-0000-000071000000}"/>
    <cellStyle name="Normal" xfId="0" builtinId="0"/>
    <cellStyle name="Normal 2" xfId="2" xr:uid="{00000000-0005-0000-0000-000073000000}"/>
    <cellStyle name="Normal 2 2" xfId="117" xr:uid="{00000000-0005-0000-0000-000074000000}"/>
    <cellStyle name="Normal 2 3" xfId="118" xr:uid="{00000000-0005-0000-0000-000075000000}"/>
    <cellStyle name="Normal 3" xfId="119" xr:uid="{00000000-0005-0000-0000-000076000000}"/>
    <cellStyle name="Normal 3 2" xfId="120" xr:uid="{00000000-0005-0000-0000-000077000000}"/>
    <cellStyle name="Normal 4" xfId="121" xr:uid="{00000000-0005-0000-0000-000078000000}"/>
    <cellStyle name="Normal 4 2" xfId="122" xr:uid="{00000000-0005-0000-0000-000079000000}"/>
    <cellStyle name="Normal 4 3" xfId="123" xr:uid="{00000000-0005-0000-0000-00007A000000}"/>
    <cellStyle name="Normal 5" xfId="124" xr:uid="{00000000-0005-0000-0000-00007B000000}"/>
    <cellStyle name="Normal 5 2" xfId="1" xr:uid="{00000000-0005-0000-0000-00007C000000}"/>
    <cellStyle name="Normal 5 3" xfId="125" xr:uid="{00000000-0005-0000-0000-00007D000000}"/>
    <cellStyle name="Normal 6" xfId="126" xr:uid="{00000000-0005-0000-0000-00007E000000}"/>
    <cellStyle name="Normal 6 2" xfId="127" xr:uid="{00000000-0005-0000-0000-00007F000000}"/>
    <cellStyle name="Normal 6 3" xfId="145" xr:uid="{D74ADB60-DCF0-4460-9998-D9F868A9AF7C}"/>
    <cellStyle name="Normal 6_Gender" xfId="128" xr:uid="{00000000-0005-0000-0000-000080000000}"/>
    <cellStyle name="Normal 7" xfId="129" xr:uid="{00000000-0005-0000-0000-000081000000}"/>
    <cellStyle name="Normal 8" xfId="130" xr:uid="{00000000-0005-0000-0000-000082000000}"/>
    <cellStyle name="Normal 8 2" xfId="131" xr:uid="{00000000-0005-0000-0000-000083000000}"/>
    <cellStyle name="Normal 8 3" xfId="132" xr:uid="{00000000-0005-0000-0000-000084000000}"/>
    <cellStyle name="Normal 8_Gender" xfId="133" xr:uid="{00000000-0005-0000-0000-000085000000}"/>
    <cellStyle name="Normal 9" xfId="134" xr:uid="{00000000-0005-0000-0000-000086000000}"/>
    <cellStyle name="Note 2" xfId="135" xr:uid="{00000000-0005-0000-0000-000087000000}"/>
    <cellStyle name="Note 2 2" xfId="136" xr:uid="{00000000-0005-0000-0000-000088000000}"/>
    <cellStyle name="Note 3" xfId="137" xr:uid="{00000000-0005-0000-0000-000089000000}"/>
    <cellStyle name="Note 3 2" xfId="138" xr:uid="{00000000-0005-0000-0000-00008A000000}"/>
    <cellStyle name="Note 4" xfId="139" xr:uid="{00000000-0005-0000-0000-00008B000000}"/>
    <cellStyle name="Note 4 2" xfId="140" xr:uid="{00000000-0005-0000-0000-00008C000000}"/>
    <cellStyle name="Note 5" xfId="141" xr:uid="{00000000-0005-0000-0000-00008D000000}"/>
    <cellStyle name="Output 2" xfId="142" xr:uid="{00000000-0005-0000-0000-00008E000000}"/>
    <cellStyle name="Total 2" xfId="143" xr:uid="{00000000-0005-0000-0000-00008F000000}"/>
    <cellStyle name="Warning Text 2" xfId="144" xr:uid="{00000000-0005-0000-0000-000090000000}"/>
  </cellStyles>
  <dxfs count="0"/>
  <tableStyles count="0" defaultTableStyle="TableStyleMedium9" defaultPivotStyle="PivotStyleLight16"/>
  <colors>
    <mruColors>
      <color rgb="FFFFFF99"/>
      <color rgb="FF0080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221616ab699d4ad9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58531296679999"/>
          <c:y val="2.6824249945222658E-2"/>
          <c:w val="0.77238496347799468"/>
          <c:h val="0.965980014330936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LGA!$F$7:$F$85</c:f>
              <c:strCache>
                <c:ptCount val="79"/>
                <c:pt idx="0">
                  <c:v>Central Goldfields</c:v>
                </c:pt>
                <c:pt idx="1">
                  <c:v>Latrobe</c:v>
                </c:pt>
                <c:pt idx="2">
                  <c:v>Hume</c:v>
                </c:pt>
                <c:pt idx="3">
                  <c:v>Greater Dandenong</c:v>
                </c:pt>
                <c:pt idx="4">
                  <c:v>Brimbank</c:v>
                </c:pt>
                <c:pt idx="5">
                  <c:v>Melton</c:v>
                </c:pt>
                <c:pt idx="6">
                  <c:v>Casey</c:v>
                </c:pt>
                <c:pt idx="7">
                  <c:v>Mildura</c:v>
                </c:pt>
                <c:pt idx="8">
                  <c:v>Glenelg</c:v>
                </c:pt>
                <c:pt idx="9">
                  <c:v>Ballarat</c:v>
                </c:pt>
                <c:pt idx="10">
                  <c:v>East Gippsland</c:v>
                </c:pt>
                <c:pt idx="11">
                  <c:v>Wyndham</c:v>
                </c:pt>
                <c:pt idx="12">
                  <c:v>Greater Shepparton</c:v>
                </c:pt>
                <c:pt idx="13">
                  <c:v>Pyrenees</c:v>
                </c:pt>
                <c:pt idx="14">
                  <c:v>Wellington</c:v>
                </c:pt>
                <c:pt idx="15">
                  <c:v>Greater Bendigo</c:v>
                </c:pt>
                <c:pt idx="16">
                  <c:v>Ararat</c:v>
                </c:pt>
                <c:pt idx="17">
                  <c:v>Horsham</c:v>
                </c:pt>
                <c:pt idx="18">
                  <c:v>Whittlesea</c:v>
                </c:pt>
                <c:pt idx="19">
                  <c:v>Southern Grampians</c:v>
                </c:pt>
                <c:pt idx="20">
                  <c:v>Greater Geelong</c:v>
                </c:pt>
                <c:pt idx="21">
                  <c:v>Benalla</c:v>
                </c:pt>
                <c:pt idx="22">
                  <c:v>Loddon</c:v>
                </c:pt>
                <c:pt idx="23">
                  <c:v>Yarriambiack</c:v>
                </c:pt>
                <c:pt idx="24">
                  <c:v>Hindmarsh</c:v>
                </c:pt>
                <c:pt idx="25">
                  <c:v>Northern Grampians</c:v>
                </c:pt>
                <c:pt idx="26">
                  <c:v>Wodonga</c:v>
                </c:pt>
                <c:pt idx="27">
                  <c:v>Colac-Otway</c:v>
                </c:pt>
                <c:pt idx="28">
                  <c:v>Frankston</c:v>
                </c:pt>
                <c:pt idx="29">
                  <c:v>Gannawarra</c:v>
                </c:pt>
                <c:pt idx="30">
                  <c:v>Warrnambool</c:v>
                </c:pt>
                <c:pt idx="31">
                  <c:v>Moreland</c:v>
                </c:pt>
                <c:pt idx="32">
                  <c:v>Mitchell</c:v>
                </c:pt>
                <c:pt idx="33">
                  <c:v>Moira</c:v>
                </c:pt>
                <c:pt idx="34">
                  <c:v>Wangaratta</c:v>
                </c:pt>
                <c:pt idx="35">
                  <c:v>Hepburn</c:v>
                </c:pt>
                <c:pt idx="36">
                  <c:v>Baw Baw</c:v>
                </c:pt>
                <c:pt idx="37">
                  <c:v>Maribyrnong</c:v>
                </c:pt>
                <c:pt idx="38">
                  <c:v>Mount Alexander</c:v>
                </c:pt>
                <c:pt idx="39">
                  <c:v>Darebin</c:v>
                </c:pt>
                <c:pt idx="40">
                  <c:v>Campaspe</c:v>
                </c:pt>
                <c:pt idx="41">
                  <c:v>Corangamite</c:v>
                </c:pt>
                <c:pt idx="42">
                  <c:v>Bass Coast</c:v>
                </c:pt>
                <c:pt idx="43">
                  <c:v>Swan Hill</c:v>
                </c:pt>
                <c:pt idx="44">
                  <c:v>Cardinia</c:v>
                </c:pt>
                <c:pt idx="45">
                  <c:v>Murrindindi</c:v>
                </c:pt>
                <c:pt idx="46">
                  <c:v>Strathbogie</c:v>
                </c:pt>
                <c:pt idx="47">
                  <c:v>Golden Plains</c:v>
                </c:pt>
                <c:pt idx="48">
                  <c:v>South Gippsland</c:v>
                </c:pt>
                <c:pt idx="49">
                  <c:v>Moorabool</c:v>
                </c:pt>
                <c:pt idx="50">
                  <c:v>Hobsons Bay</c:v>
                </c:pt>
                <c:pt idx="51">
                  <c:v>Buloke</c:v>
                </c:pt>
                <c:pt idx="52">
                  <c:v>Knox</c:v>
                </c:pt>
                <c:pt idx="53">
                  <c:v>Maroondah</c:v>
                </c:pt>
                <c:pt idx="54">
                  <c:v>Towong</c:v>
                </c:pt>
                <c:pt idx="55">
                  <c:v>Yarra Ranges</c:v>
                </c:pt>
                <c:pt idx="56">
                  <c:v>Moyne</c:v>
                </c:pt>
                <c:pt idx="57">
                  <c:v>Yarra</c:v>
                </c:pt>
                <c:pt idx="58">
                  <c:v>Mornington Peninsula</c:v>
                </c:pt>
                <c:pt idx="59">
                  <c:v>Banyule</c:v>
                </c:pt>
                <c:pt idx="60">
                  <c:v>Melbourne</c:v>
                </c:pt>
                <c:pt idx="61">
                  <c:v>Moonee Valley</c:v>
                </c:pt>
                <c:pt idx="62">
                  <c:v>Whitehorse</c:v>
                </c:pt>
                <c:pt idx="63">
                  <c:v>West Wimmera</c:v>
                </c:pt>
                <c:pt idx="64">
                  <c:v>Alpine</c:v>
                </c:pt>
                <c:pt idx="65">
                  <c:v>Monash</c:v>
                </c:pt>
                <c:pt idx="66">
                  <c:v>Indigo</c:v>
                </c:pt>
                <c:pt idx="67">
                  <c:v>Manningham</c:v>
                </c:pt>
                <c:pt idx="68">
                  <c:v>Kingston</c:v>
                </c:pt>
                <c:pt idx="69">
                  <c:v>Mansfield</c:v>
                </c:pt>
                <c:pt idx="70">
                  <c:v>Macedon Ranges</c:v>
                </c:pt>
                <c:pt idx="71">
                  <c:v>Port Phillip</c:v>
                </c:pt>
                <c:pt idx="72">
                  <c:v>Nillumbik</c:v>
                </c:pt>
                <c:pt idx="73">
                  <c:v>Surf Coast</c:v>
                </c:pt>
                <c:pt idx="74">
                  <c:v>Glen Eira</c:v>
                </c:pt>
                <c:pt idx="75">
                  <c:v>Queenscliffe</c:v>
                </c:pt>
                <c:pt idx="76">
                  <c:v>Boroondara</c:v>
                </c:pt>
                <c:pt idx="77">
                  <c:v>Stonnington</c:v>
                </c:pt>
                <c:pt idx="78">
                  <c:v>Bayside</c:v>
                </c:pt>
              </c:strCache>
            </c:strRef>
          </c:cat>
          <c:val>
            <c:numRef>
              <c:f>LGA!$G$7:$G$85</c:f>
              <c:numCache>
                <c:formatCode>#,##0.0</c:formatCode>
                <c:ptCount val="79"/>
                <c:pt idx="0">
                  <c:v>8.5135218723656347</c:v>
                </c:pt>
                <c:pt idx="1">
                  <c:v>8.1795061098571953</c:v>
                </c:pt>
                <c:pt idx="2">
                  <c:v>8.0224264775904768</c:v>
                </c:pt>
                <c:pt idx="3">
                  <c:v>7.864102469135843</c:v>
                </c:pt>
                <c:pt idx="4">
                  <c:v>7.4971036305549337</c:v>
                </c:pt>
                <c:pt idx="5">
                  <c:v>7.3807345277719509</c:v>
                </c:pt>
                <c:pt idx="6">
                  <c:v>7.0178346512624463</c:v>
                </c:pt>
                <c:pt idx="7">
                  <c:v>7.0130359901479835</c:v>
                </c:pt>
                <c:pt idx="8">
                  <c:v>6.961704830289646</c:v>
                </c:pt>
                <c:pt idx="9">
                  <c:v>6.6560357642815244</c:v>
                </c:pt>
                <c:pt idx="10">
                  <c:v>6.6495952501910942</c:v>
                </c:pt>
                <c:pt idx="11">
                  <c:v>6.5880477115258715</c:v>
                </c:pt>
                <c:pt idx="12">
                  <c:v>6.4928497219630428</c:v>
                </c:pt>
                <c:pt idx="13">
                  <c:v>6.4615543469877306</c:v>
                </c:pt>
                <c:pt idx="14">
                  <c:v>6.3951417875898882</c:v>
                </c:pt>
                <c:pt idx="15">
                  <c:v>6.3257921231338905</c:v>
                </c:pt>
                <c:pt idx="16">
                  <c:v>6.2908980952032385</c:v>
                </c:pt>
                <c:pt idx="17">
                  <c:v>6.2323831072321614</c:v>
                </c:pt>
                <c:pt idx="18">
                  <c:v>6.1060931565988996</c:v>
                </c:pt>
                <c:pt idx="19">
                  <c:v>6.0324283488634469</c:v>
                </c:pt>
                <c:pt idx="20">
                  <c:v>6.007505942120539</c:v>
                </c:pt>
                <c:pt idx="21">
                  <c:v>6.0020341579647472</c:v>
                </c:pt>
                <c:pt idx="22">
                  <c:v>5.9847730254154783</c:v>
                </c:pt>
                <c:pt idx="23">
                  <c:v>5.9659890312441659</c:v>
                </c:pt>
                <c:pt idx="24">
                  <c:v>5.9558598892535519</c:v>
                </c:pt>
                <c:pt idx="25">
                  <c:v>5.9346331092605817</c:v>
                </c:pt>
                <c:pt idx="26">
                  <c:v>5.9235723509224476</c:v>
                </c:pt>
                <c:pt idx="27">
                  <c:v>5.7636483792186111</c:v>
                </c:pt>
                <c:pt idx="28">
                  <c:v>5.6930460676993633</c:v>
                </c:pt>
                <c:pt idx="29">
                  <c:v>5.6735159584845603</c:v>
                </c:pt>
                <c:pt idx="30">
                  <c:v>5.6530333813571048</c:v>
                </c:pt>
                <c:pt idx="31">
                  <c:v>5.6372829570264962</c:v>
                </c:pt>
                <c:pt idx="32">
                  <c:v>5.5703209142526902</c:v>
                </c:pt>
                <c:pt idx="33">
                  <c:v>5.5372323927895408</c:v>
                </c:pt>
                <c:pt idx="34">
                  <c:v>5.51487756501579</c:v>
                </c:pt>
                <c:pt idx="35">
                  <c:v>5.4795598271215642</c:v>
                </c:pt>
                <c:pt idx="36">
                  <c:v>5.4683264546204713</c:v>
                </c:pt>
                <c:pt idx="37">
                  <c:v>5.4360332682043007</c:v>
                </c:pt>
                <c:pt idx="38">
                  <c:v>5.4357215600367379</c:v>
                </c:pt>
                <c:pt idx="39">
                  <c:v>5.4035540912688074</c:v>
                </c:pt>
                <c:pt idx="40">
                  <c:v>5.3927482292760782</c:v>
                </c:pt>
                <c:pt idx="41">
                  <c:v>5.3485861198797062</c:v>
                </c:pt>
                <c:pt idx="42">
                  <c:v>5.3390361486125197</c:v>
                </c:pt>
                <c:pt idx="43">
                  <c:v>5.3050847612485246</c:v>
                </c:pt>
                <c:pt idx="44">
                  <c:v>5.2936811547976497</c:v>
                </c:pt>
                <c:pt idx="45">
                  <c:v>5.2792053054369932</c:v>
                </c:pt>
                <c:pt idx="46">
                  <c:v>5.2197568823270775</c:v>
                </c:pt>
                <c:pt idx="47">
                  <c:v>5.1143098329257546</c:v>
                </c:pt>
                <c:pt idx="48">
                  <c:v>5.0858646212445704</c:v>
                </c:pt>
                <c:pt idx="49">
                  <c:v>5.0182995693538857</c:v>
                </c:pt>
                <c:pt idx="50">
                  <c:v>5.0022135265925414</c:v>
                </c:pt>
                <c:pt idx="51">
                  <c:v>4.9910693228816996</c:v>
                </c:pt>
                <c:pt idx="52">
                  <c:v>4.9378446124956348</c:v>
                </c:pt>
                <c:pt idx="53">
                  <c:v>4.7757724941831379</c:v>
                </c:pt>
                <c:pt idx="54">
                  <c:v>4.7445162921500259</c:v>
                </c:pt>
                <c:pt idx="55">
                  <c:v>4.7392187390308633</c:v>
                </c:pt>
                <c:pt idx="56">
                  <c:v>4.6878088386703389</c:v>
                </c:pt>
                <c:pt idx="57">
                  <c:v>4.6446989551679909</c:v>
                </c:pt>
                <c:pt idx="58">
                  <c:v>4.5372053901823746</c:v>
                </c:pt>
                <c:pt idx="59">
                  <c:v>4.5368483868618963</c:v>
                </c:pt>
                <c:pt idx="60">
                  <c:v>4.5158130269291927</c:v>
                </c:pt>
                <c:pt idx="61">
                  <c:v>4.376039936321872</c:v>
                </c:pt>
                <c:pt idx="62">
                  <c:v>4.3053593210750813</c:v>
                </c:pt>
                <c:pt idx="63">
                  <c:v>4.3035093088412752</c:v>
                </c:pt>
                <c:pt idx="64">
                  <c:v>4.2512531701446639</c:v>
                </c:pt>
                <c:pt idx="65">
                  <c:v>4.2014551132693709</c:v>
                </c:pt>
                <c:pt idx="66">
                  <c:v>4.1948399440206847</c:v>
                </c:pt>
                <c:pt idx="67">
                  <c:v>4.1133435489003967</c:v>
                </c:pt>
                <c:pt idx="68">
                  <c:v>4.0236095943982795</c:v>
                </c:pt>
                <c:pt idx="69">
                  <c:v>3.9693052773335826</c:v>
                </c:pt>
                <c:pt idx="70">
                  <c:v>3.8318737002165713</c:v>
                </c:pt>
                <c:pt idx="71">
                  <c:v>3.7303297605227335</c:v>
                </c:pt>
                <c:pt idx="72">
                  <c:v>3.6781285010286839</c:v>
                </c:pt>
                <c:pt idx="73">
                  <c:v>3.5534291792300889</c:v>
                </c:pt>
                <c:pt idx="74">
                  <c:v>3.4967803858938251</c:v>
                </c:pt>
                <c:pt idx="75">
                  <c:v>3.2673096341638606</c:v>
                </c:pt>
                <c:pt idx="76">
                  <c:v>3.1659094389293276</c:v>
                </c:pt>
                <c:pt idx="77">
                  <c:v>3.0866073396882485</c:v>
                </c:pt>
                <c:pt idx="78">
                  <c:v>2.5490928489631814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2-4996-83F8-3A98CE25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133298816"/>
        <c:axId val="142139392"/>
      </c:barChart>
      <c:catAx>
        <c:axId val="133298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2139392"/>
        <c:crosses val="autoZero"/>
        <c:auto val="1"/>
        <c:lblAlgn val="ctr"/>
        <c:lblOffset val="100"/>
        <c:noMultiLvlLbl val="0"/>
      </c:catAx>
      <c:valAx>
        <c:axId val="14213939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 </a:t>
                </a:r>
                <a:r>
                  <a:rPr lang="en-US" sz="800"/>
                  <a:t>[RATIOs] </a:t>
                </a:r>
                <a:r>
                  <a:rPr lang="en-US"/>
                  <a:t>/ Number </a:t>
                </a:r>
                <a:r>
                  <a:rPr lang="en-US" sz="800"/>
                  <a:t>[NUMBERS</a:t>
                </a:r>
                <a:r>
                  <a:rPr lang="en-US" sz="1000"/>
                  <a:t>]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0.39032478279926558"/>
              <c:y val="0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33298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37" dropStyle="combo" dx="16" fmlaLink="$D$4" fmlaRange="$R$7:$R$39" sel="7" val="0"/>
</file>

<file path=xl/ctrlProps/ctrlProp2.xml><?xml version="1.0" encoding="utf-8"?>
<formControlPr xmlns="http://schemas.microsoft.com/office/spreadsheetml/2009/9/main" objectType="Drop" dropLines="50" dropStyle="combo" dx="16" fmlaLink="$K$4" fmlaRange="$Q$7:$Q$88" sel="26" val="0"/>
</file>

<file path=xl/ctrlProps/ctrlProp3.xml><?xml version="1.0" encoding="utf-8"?>
<formControlPr xmlns="http://schemas.microsoft.com/office/spreadsheetml/2009/9/main" objectType="Drop" dropLines="50" dropStyle="combo" dx="16" fmlaLink="$M$4" fmlaRange="$Q$7:$Q$88" sel="82" val="3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8466</xdr:rowOff>
    </xdr:from>
    <xdr:to>
      <xdr:col>8</xdr:col>
      <xdr:colOff>355599</xdr:colOff>
      <xdr:row>86</xdr:row>
      <xdr:rowOff>8690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3</xdr:row>
          <xdr:rowOff>6350</xdr:rowOff>
        </xdr:from>
        <xdr:to>
          <xdr:col>4</xdr:col>
          <xdr:colOff>501650</xdr:colOff>
          <xdr:row>4</xdr:row>
          <xdr:rowOff>31750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2495550</xdr:colOff>
          <xdr:row>3</xdr:row>
          <xdr:rowOff>0</xdr:rowOff>
        </xdr:from>
        <xdr:to>
          <xdr:col>11</xdr:col>
          <xdr:colOff>19050</xdr:colOff>
          <xdr:row>4</xdr:row>
          <xdr:rowOff>12700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279400</xdr:colOff>
          <xdr:row>3</xdr:row>
          <xdr:rowOff>0</xdr:rowOff>
        </xdr:from>
        <xdr:to>
          <xdr:col>14</xdr:col>
          <xdr:colOff>0</xdr:colOff>
          <xdr:row>4</xdr:row>
          <xdr:rowOff>12700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25400</xdr:colOff>
      <xdr:row>2</xdr:row>
      <xdr:rowOff>0</xdr:rowOff>
    </xdr:from>
    <xdr:to>
      <xdr:col>17</xdr:col>
      <xdr:colOff>821267</xdr:colOff>
      <xdr:row>5</xdr:row>
      <xdr:rowOff>93134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2843933" y="389467"/>
          <a:ext cx="2065867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900"/>
            <a:t>Relevant population segments were calculated from the forecasts</a:t>
          </a:r>
          <a:r>
            <a:rPr lang="en-AU" sz="900" baseline="0"/>
            <a:t> 'Victoria in Future', published by the State Government.</a:t>
          </a:r>
          <a:endParaRPr lang="en-AU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9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1" sqref="J1:J1048576"/>
    </sheetView>
  </sheetViews>
  <sheetFormatPr defaultColWidth="9.08984375" defaultRowHeight="14.5" x14ac:dyDescent="0.35"/>
  <cols>
    <col min="1" max="1" width="2.36328125" style="5" bestFit="1" customWidth="1"/>
    <col min="2" max="2" width="17.6328125" style="4" customWidth="1"/>
    <col min="3" max="3" width="5.90625" style="4" customWidth="1"/>
    <col min="4" max="5" width="5.36328125" customWidth="1"/>
    <col min="6" max="6" width="7.7265625" bestFit="1" customWidth="1"/>
    <col min="7" max="7" width="6.6328125" customWidth="1"/>
    <col min="8" max="8" width="5.36328125" style="18" customWidth="1"/>
    <col min="9" max="11" width="6.6328125" customWidth="1"/>
    <col min="12" max="12" width="6.36328125" style="1" customWidth="1"/>
    <col min="13" max="31" width="6" style="1" customWidth="1"/>
    <col min="32" max="35" width="8" style="1" customWidth="1"/>
    <col min="36" max="41" width="7.81640625" bestFit="1" customWidth="1"/>
    <col min="42" max="52" width="9.08984375" customWidth="1"/>
    <col min="53" max="16384" width="9.08984375" style="1"/>
  </cols>
  <sheetData>
    <row r="1" spans="1:52" s="9" customFormat="1" ht="17.25" customHeight="1" x14ac:dyDescent="0.35">
      <c r="A1" s="6"/>
      <c r="B1" s="7" t="s">
        <v>638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52" s="9" customFormat="1" ht="12" customHeight="1" x14ac:dyDescent="0.35">
      <c r="A2" s="6"/>
      <c r="B2" s="16" t="s">
        <v>94</v>
      </c>
      <c r="C2" s="16"/>
      <c r="H2" s="17"/>
      <c r="L2" s="6">
        <v>1</v>
      </c>
      <c r="M2" s="6">
        <v>2</v>
      </c>
      <c r="N2" s="6">
        <v>3</v>
      </c>
      <c r="O2" s="6">
        <v>4</v>
      </c>
      <c r="P2" s="6">
        <v>5</v>
      </c>
      <c r="Q2" s="6">
        <v>6</v>
      </c>
      <c r="R2" s="6">
        <v>7</v>
      </c>
      <c r="S2" s="6">
        <v>8</v>
      </c>
      <c r="T2" s="6">
        <v>9</v>
      </c>
      <c r="U2" s="6">
        <v>10</v>
      </c>
      <c r="V2" s="6">
        <v>11</v>
      </c>
      <c r="W2" s="6">
        <v>12</v>
      </c>
      <c r="X2" s="6">
        <v>13</v>
      </c>
      <c r="Y2" s="6">
        <v>14</v>
      </c>
      <c r="Z2" s="6">
        <v>15</v>
      </c>
      <c r="AA2" s="6">
        <v>16</v>
      </c>
      <c r="AB2" s="6">
        <v>17</v>
      </c>
      <c r="AC2" s="6">
        <v>18</v>
      </c>
      <c r="AD2" s="6">
        <v>19</v>
      </c>
      <c r="AE2" s="6">
        <v>20</v>
      </c>
      <c r="AF2" s="6">
        <v>21</v>
      </c>
      <c r="AG2" s="6">
        <v>22</v>
      </c>
      <c r="AH2" s="6">
        <v>23</v>
      </c>
      <c r="AI2" s="6">
        <v>24</v>
      </c>
      <c r="AJ2" s="6">
        <v>25</v>
      </c>
      <c r="AK2" s="6">
        <v>26</v>
      </c>
      <c r="AL2" s="6">
        <v>27</v>
      </c>
      <c r="AM2" s="6">
        <v>28</v>
      </c>
      <c r="AN2" s="6">
        <v>29</v>
      </c>
      <c r="AO2" s="6">
        <v>30</v>
      </c>
    </row>
    <row r="3" spans="1:52" s="9" customFormat="1" ht="12" customHeight="1" x14ac:dyDescent="0.35">
      <c r="A3" s="6"/>
      <c r="B3" s="16" t="s">
        <v>93</v>
      </c>
      <c r="C3" s="16"/>
      <c r="H3" s="17"/>
      <c r="L3" s="10">
        <v>19</v>
      </c>
      <c r="M3" s="10">
        <v>13</v>
      </c>
      <c r="N3" s="10">
        <v>3</v>
      </c>
      <c r="O3" s="10">
        <v>8</v>
      </c>
      <c r="P3" s="6">
        <v>10</v>
      </c>
      <c r="Q3" s="6">
        <v>5</v>
      </c>
      <c r="R3" s="6">
        <v>7</v>
      </c>
      <c r="S3" s="6">
        <v>16</v>
      </c>
      <c r="T3" s="6">
        <v>17</v>
      </c>
      <c r="U3" s="6">
        <v>15</v>
      </c>
      <c r="V3" s="6">
        <v>26</v>
      </c>
      <c r="W3" s="6">
        <v>27</v>
      </c>
      <c r="X3" s="6">
        <v>1</v>
      </c>
      <c r="Y3" s="6">
        <v>2</v>
      </c>
      <c r="Z3" s="6">
        <v>4</v>
      </c>
      <c r="AA3" s="6">
        <v>6</v>
      </c>
      <c r="AB3" s="6">
        <v>11</v>
      </c>
      <c r="AC3" s="6">
        <v>12</v>
      </c>
      <c r="AD3" s="6">
        <v>14</v>
      </c>
      <c r="AE3" s="6">
        <v>21</v>
      </c>
      <c r="AF3" s="6"/>
      <c r="AG3" s="6"/>
      <c r="AH3" s="6"/>
      <c r="AI3" s="6"/>
    </row>
    <row r="4" spans="1:52" s="61" customFormat="1" ht="12" customHeight="1" x14ac:dyDescent="0.35">
      <c r="A4" s="60">
        <v>1</v>
      </c>
      <c r="B4" s="60">
        <v>2</v>
      </c>
      <c r="C4" s="60">
        <v>3</v>
      </c>
      <c r="D4" s="60">
        <v>4</v>
      </c>
      <c r="E4" s="60">
        <v>5</v>
      </c>
      <c r="F4" s="60">
        <v>6</v>
      </c>
      <c r="G4" s="60">
        <v>7</v>
      </c>
      <c r="H4" s="60">
        <v>8</v>
      </c>
      <c r="I4" s="60">
        <v>9</v>
      </c>
      <c r="J4" s="60">
        <v>10</v>
      </c>
      <c r="K4" s="60">
        <v>11</v>
      </c>
      <c r="L4" s="60">
        <v>12</v>
      </c>
      <c r="M4" s="60">
        <v>13</v>
      </c>
      <c r="N4" s="60">
        <v>14</v>
      </c>
      <c r="O4" s="60">
        <v>15</v>
      </c>
      <c r="P4" s="60">
        <v>16</v>
      </c>
      <c r="Q4" s="60">
        <v>17</v>
      </c>
      <c r="R4" s="60">
        <v>18</v>
      </c>
      <c r="S4" s="60">
        <v>19</v>
      </c>
      <c r="T4" s="60">
        <v>20</v>
      </c>
      <c r="U4" s="60">
        <v>21</v>
      </c>
      <c r="V4" s="60">
        <v>22</v>
      </c>
      <c r="W4" s="60">
        <v>23</v>
      </c>
      <c r="X4" s="60">
        <v>24</v>
      </c>
      <c r="Y4" s="60">
        <v>25</v>
      </c>
      <c r="Z4" s="60">
        <v>26</v>
      </c>
      <c r="AA4" s="60">
        <v>27</v>
      </c>
      <c r="AB4" s="60">
        <v>28</v>
      </c>
      <c r="AC4" s="60">
        <v>29</v>
      </c>
      <c r="AD4" s="60">
        <v>30</v>
      </c>
      <c r="AE4" s="60">
        <v>31</v>
      </c>
      <c r="AF4" s="60">
        <v>32</v>
      </c>
      <c r="AG4" s="60">
        <v>33</v>
      </c>
      <c r="AH4" s="60">
        <v>34</v>
      </c>
      <c r="AI4" s="60">
        <v>35</v>
      </c>
      <c r="AJ4" s="60">
        <v>36</v>
      </c>
      <c r="AK4" s="60">
        <v>37</v>
      </c>
      <c r="AL4" s="60">
        <v>38</v>
      </c>
      <c r="AM4" s="60">
        <v>39</v>
      </c>
      <c r="AN4" s="60">
        <v>40</v>
      </c>
      <c r="AO4" s="60">
        <v>41</v>
      </c>
    </row>
    <row r="5" spans="1:52" s="15" customFormat="1" ht="99" customHeight="1" x14ac:dyDescent="0.35">
      <c r="A5" s="11"/>
      <c r="B5" s="12"/>
      <c r="C5" s="22" t="s">
        <v>99</v>
      </c>
      <c r="D5" s="22" t="s">
        <v>114</v>
      </c>
      <c r="E5" s="22" t="s">
        <v>117</v>
      </c>
      <c r="F5" s="22" t="s">
        <v>98</v>
      </c>
      <c r="G5" s="22" t="s">
        <v>96</v>
      </c>
      <c r="H5" s="21" t="s">
        <v>95</v>
      </c>
      <c r="I5" s="22" t="s">
        <v>97</v>
      </c>
      <c r="J5" s="22" t="s">
        <v>111</v>
      </c>
      <c r="K5" s="13" t="s">
        <v>100</v>
      </c>
      <c r="L5" s="79" t="s">
        <v>113</v>
      </c>
      <c r="M5" s="79" t="s">
        <v>86</v>
      </c>
      <c r="N5" s="79" t="s">
        <v>81</v>
      </c>
      <c r="O5" s="79" t="s">
        <v>84</v>
      </c>
      <c r="P5" s="79" t="s">
        <v>85</v>
      </c>
      <c r="Q5" s="79" t="s">
        <v>82</v>
      </c>
      <c r="R5" s="79" t="s">
        <v>83</v>
      </c>
      <c r="S5" s="79" t="s">
        <v>88</v>
      </c>
      <c r="T5" s="79" t="s">
        <v>89</v>
      </c>
      <c r="U5" s="79" t="s">
        <v>115</v>
      </c>
      <c r="V5" s="79" t="s">
        <v>624</v>
      </c>
      <c r="W5" s="79" t="s">
        <v>625</v>
      </c>
      <c r="X5" s="80" t="s">
        <v>621</v>
      </c>
      <c r="Y5" s="80" t="s">
        <v>622</v>
      </c>
      <c r="Z5" s="80" t="s">
        <v>0</v>
      </c>
      <c r="AA5" s="80" t="s">
        <v>623</v>
      </c>
      <c r="AB5" s="80" t="s">
        <v>626</v>
      </c>
      <c r="AC5" s="80" t="s">
        <v>627</v>
      </c>
      <c r="AD5" s="80" t="s">
        <v>87</v>
      </c>
      <c r="AE5" s="80" t="s">
        <v>90</v>
      </c>
      <c r="AF5" s="14" t="s">
        <v>112</v>
      </c>
      <c r="AG5" s="14" t="s">
        <v>628</v>
      </c>
      <c r="AH5" s="14" t="s">
        <v>629</v>
      </c>
      <c r="AI5" s="14" t="s">
        <v>630</v>
      </c>
      <c r="AJ5" s="51" t="s">
        <v>632</v>
      </c>
      <c r="AK5" s="51" t="s">
        <v>633</v>
      </c>
      <c r="AL5" s="51" t="s">
        <v>634</v>
      </c>
      <c r="AM5" s="51" t="s">
        <v>635</v>
      </c>
      <c r="AN5" s="51" t="s">
        <v>636</v>
      </c>
      <c r="AO5" s="51" t="s">
        <v>637</v>
      </c>
    </row>
    <row r="6" spans="1:52" x14ac:dyDescent="0.35">
      <c r="A6" s="5">
        <v>1</v>
      </c>
      <c r="B6" s="2" t="s">
        <v>42</v>
      </c>
      <c r="C6" s="2"/>
      <c r="D6" s="20">
        <f t="shared" ref="D6:D37" si="0">U6/AO6*100</f>
        <v>3.9881280547490627</v>
      </c>
      <c r="E6" s="20">
        <f t="shared" ref="E6:E37" si="1">T6/AL6*100</f>
        <v>2.892616061513587</v>
      </c>
      <c r="F6" s="20">
        <f t="shared" ref="F6:F37" si="2">S6/AL6*100</f>
        <v>0.5785232123027173</v>
      </c>
      <c r="G6" s="20">
        <f t="shared" ref="G6:G37" si="3">P6/AJ6*100</f>
        <v>2.759585391146536</v>
      </c>
      <c r="H6" s="19">
        <f t="shared" ref="H6:H37" si="4">N6/AM6*100</f>
        <v>53.074578017522342</v>
      </c>
      <c r="I6" s="20">
        <f t="shared" ref="I6:I37" si="5">M6/AJ6*100</f>
        <v>4.2512531701446639</v>
      </c>
      <c r="J6" s="20">
        <f>AF6/AN6*100</f>
        <v>9.0342471930319341</v>
      </c>
      <c r="K6" s="20"/>
      <c r="L6" s="3">
        <v>2720</v>
      </c>
      <c r="M6" s="3">
        <v>570</v>
      </c>
      <c r="N6" s="3">
        <v>1940</v>
      </c>
      <c r="O6" s="3">
        <v>495</v>
      </c>
      <c r="P6" s="3">
        <v>370</v>
      </c>
      <c r="Q6" s="3">
        <v>295</v>
      </c>
      <c r="R6" s="3">
        <v>115</v>
      </c>
      <c r="S6" s="3">
        <v>20</v>
      </c>
      <c r="T6" s="3">
        <v>100</v>
      </c>
      <c r="U6" s="3">
        <v>295</v>
      </c>
      <c r="V6" s="3">
        <v>25</v>
      </c>
      <c r="W6" s="3">
        <v>30</v>
      </c>
      <c r="X6" s="3">
        <v>5</v>
      </c>
      <c r="Y6" s="3">
        <v>0</v>
      </c>
      <c r="Z6" s="3">
        <v>10</v>
      </c>
      <c r="AA6" s="3">
        <v>0</v>
      </c>
      <c r="AB6" s="3">
        <v>560</v>
      </c>
      <c r="AC6" s="3">
        <v>380</v>
      </c>
      <c r="AD6" s="3">
        <v>180</v>
      </c>
      <c r="AE6" s="3">
        <v>0</v>
      </c>
      <c r="AF6" s="3">
        <v>525</v>
      </c>
      <c r="AG6" s="3">
        <v>140</v>
      </c>
      <c r="AH6" s="3">
        <v>5</v>
      </c>
      <c r="AI6" s="3">
        <v>5</v>
      </c>
      <c r="AJ6" s="3">
        <v>13407.811230884747</v>
      </c>
      <c r="AK6" s="3">
        <v>1224.3502701454513</v>
      </c>
      <c r="AL6" s="3">
        <v>3457.0782251576838</v>
      </c>
      <c r="AM6" s="3">
        <v>3655.2339603331702</v>
      </c>
      <c r="AN6" s="3">
        <v>5811.2202243583688</v>
      </c>
      <c r="AO6" s="3">
        <v>7396.9540584012593</v>
      </c>
      <c r="AZ6" s="1"/>
    </row>
    <row r="7" spans="1:52" x14ac:dyDescent="0.35">
      <c r="A7" s="5">
        <v>2</v>
      </c>
      <c r="B7" s="2" t="s">
        <v>35</v>
      </c>
      <c r="C7" s="2"/>
      <c r="D7" s="20">
        <f t="shared" si="0"/>
        <v>8.6626465470640781</v>
      </c>
      <c r="E7" s="20">
        <f t="shared" si="1"/>
        <v>5.3093140575033511</v>
      </c>
      <c r="F7" s="20">
        <f t="shared" si="2"/>
        <v>0.83831274592158167</v>
      </c>
      <c r="G7" s="20">
        <f t="shared" si="3"/>
        <v>6.0812014920297965</v>
      </c>
      <c r="H7" s="19">
        <f t="shared" si="4"/>
        <v>56.805155109822813</v>
      </c>
      <c r="I7" s="20">
        <f t="shared" si="5"/>
        <v>6.2908980952032385</v>
      </c>
      <c r="J7" s="20">
        <f t="shared" ref="J7:J70" si="6">AF7/AN7*100</f>
        <v>13.870165077651878</v>
      </c>
      <c r="K7" s="20"/>
      <c r="L7" s="3">
        <v>3230</v>
      </c>
      <c r="M7" s="3">
        <v>750</v>
      </c>
      <c r="N7" s="3">
        <v>1745</v>
      </c>
      <c r="O7" s="3">
        <v>320</v>
      </c>
      <c r="P7" s="3">
        <v>725</v>
      </c>
      <c r="Q7" s="3">
        <v>380</v>
      </c>
      <c r="R7" s="3">
        <v>215</v>
      </c>
      <c r="S7" s="3">
        <v>30</v>
      </c>
      <c r="T7" s="3">
        <v>190</v>
      </c>
      <c r="U7" s="3">
        <v>595</v>
      </c>
      <c r="V7" s="3">
        <v>75</v>
      </c>
      <c r="W7" s="3">
        <v>25</v>
      </c>
      <c r="X7" s="3">
        <v>5</v>
      </c>
      <c r="Y7" s="3">
        <v>5</v>
      </c>
      <c r="Z7" s="3">
        <v>5</v>
      </c>
      <c r="AA7" s="3">
        <v>5</v>
      </c>
      <c r="AB7" s="3">
        <v>635</v>
      </c>
      <c r="AC7" s="3">
        <v>505</v>
      </c>
      <c r="AD7" s="3">
        <v>220</v>
      </c>
      <c r="AE7" s="3">
        <v>5</v>
      </c>
      <c r="AF7" s="3">
        <v>690</v>
      </c>
      <c r="AG7" s="3">
        <v>95</v>
      </c>
      <c r="AH7" s="3">
        <v>10</v>
      </c>
      <c r="AI7" s="3">
        <v>5</v>
      </c>
      <c r="AJ7" s="3">
        <v>11921.986156028648</v>
      </c>
      <c r="AK7" s="3">
        <v>1146.417354329772</v>
      </c>
      <c r="AL7" s="3">
        <v>3578.6167090922759</v>
      </c>
      <c r="AM7" s="3">
        <v>3071.9042957040579</v>
      </c>
      <c r="AN7" s="3">
        <v>4974.7064734777632</v>
      </c>
      <c r="AO7" s="3">
        <v>6868.570670260764</v>
      </c>
      <c r="AZ7" s="1"/>
    </row>
    <row r="8" spans="1:52" x14ac:dyDescent="0.35">
      <c r="A8" s="5">
        <v>3</v>
      </c>
      <c r="B8" s="2" t="s">
        <v>2</v>
      </c>
      <c r="C8" s="2"/>
      <c r="D8" s="20">
        <f t="shared" si="0"/>
        <v>7.4721414055344733</v>
      </c>
      <c r="E8" s="20">
        <f t="shared" si="1"/>
        <v>5.9154231253583021</v>
      </c>
      <c r="F8" s="20">
        <f t="shared" si="2"/>
        <v>0.6405235231279689</v>
      </c>
      <c r="G8" s="20">
        <f t="shared" si="3"/>
        <v>5.2064453981948047</v>
      </c>
      <c r="H8" s="19">
        <f t="shared" si="4"/>
        <v>57.874691989491659</v>
      </c>
      <c r="I8" s="20">
        <f t="shared" si="5"/>
        <v>6.6560357642815244</v>
      </c>
      <c r="J8" s="20">
        <f t="shared" si="6"/>
        <v>19.389310711557062</v>
      </c>
      <c r="K8" s="20"/>
      <c r="L8" s="3">
        <v>28350</v>
      </c>
      <c r="M8" s="3">
        <v>8265</v>
      </c>
      <c r="N8" s="3">
        <v>14665</v>
      </c>
      <c r="O8" s="3">
        <v>2445</v>
      </c>
      <c r="P8" s="3">
        <v>6465</v>
      </c>
      <c r="Q8" s="3">
        <v>4035</v>
      </c>
      <c r="R8" s="3">
        <v>1945</v>
      </c>
      <c r="S8" s="3">
        <v>255</v>
      </c>
      <c r="T8" s="3">
        <v>2355</v>
      </c>
      <c r="U8" s="3">
        <v>5355</v>
      </c>
      <c r="V8" s="3">
        <v>750</v>
      </c>
      <c r="W8" s="3">
        <v>755</v>
      </c>
      <c r="X8" s="3">
        <v>30</v>
      </c>
      <c r="Y8" s="3">
        <v>40</v>
      </c>
      <c r="Z8" s="3">
        <v>190</v>
      </c>
      <c r="AA8" s="3">
        <v>45</v>
      </c>
      <c r="AB8" s="3">
        <v>7340</v>
      </c>
      <c r="AC8" s="3">
        <v>5980</v>
      </c>
      <c r="AD8" s="3">
        <v>1900</v>
      </c>
      <c r="AE8" s="3">
        <v>5</v>
      </c>
      <c r="AF8" s="3">
        <v>10265</v>
      </c>
      <c r="AG8" s="3">
        <v>1355</v>
      </c>
      <c r="AH8" s="3">
        <v>90</v>
      </c>
      <c r="AI8" s="3">
        <v>160</v>
      </c>
      <c r="AJ8" s="3">
        <v>124173.01067330055</v>
      </c>
      <c r="AK8" s="3">
        <v>16929.152760518395</v>
      </c>
      <c r="AL8" s="3">
        <v>39811.184256702785</v>
      </c>
      <c r="AM8" s="3">
        <v>25339.227727834361</v>
      </c>
      <c r="AN8" s="3">
        <v>52941.541619019561</v>
      </c>
      <c r="AO8" s="3">
        <v>71666.202623436082</v>
      </c>
      <c r="AZ8" s="1"/>
    </row>
    <row r="9" spans="1:52" x14ac:dyDescent="0.35">
      <c r="A9" s="5">
        <v>4</v>
      </c>
      <c r="B9" s="2" t="s">
        <v>3</v>
      </c>
      <c r="C9" s="2"/>
      <c r="D9" s="20">
        <f t="shared" si="0"/>
        <v>4.1285461251017344</v>
      </c>
      <c r="E9" s="20">
        <f t="shared" si="1"/>
        <v>1.8686837737447619</v>
      </c>
      <c r="F9" s="20">
        <f t="shared" si="2"/>
        <v>0.24075067023705521</v>
      </c>
      <c r="G9" s="20">
        <f t="shared" si="3"/>
        <v>2.6123526336942984</v>
      </c>
      <c r="H9" s="19">
        <f t="shared" si="4"/>
        <v>44.994400020327575</v>
      </c>
      <c r="I9" s="20">
        <f t="shared" si="5"/>
        <v>4.5368483868618963</v>
      </c>
      <c r="J9" s="20">
        <f t="shared" si="6"/>
        <v>8.5579156469113578</v>
      </c>
      <c r="K9" s="20"/>
      <c r="L9" s="3">
        <v>18590</v>
      </c>
      <c r="M9" s="3">
        <v>6035</v>
      </c>
      <c r="N9" s="3">
        <v>11550</v>
      </c>
      <c r="O9" s="3">
        <v>4365</v>
      </c>
      <c r="P9" s="3">
        <v>3475</v>
      </c>
      <c r="Q9" s="3">
        <v>2830</v>
      </c>
      <c r="R9" s="3">
        <v>915</v>
      </c>
      <c r="S9" s="3">
        <v>105</v>
      </c>
      <c r="T9" s="3">
        <v>815</v>
      </c>
      <c r="U9" s="3">
        <v>3295</v>
      </c>
      <c r="V9" s="3">
        <v>265</v>
      </c>
      <c r="W9" s="3">
        <v>945</v>
      </c>
      <c r="X9" s="3">
        <v>20</v>
      </c>
      <c r="Y9" s="3">
        <v>10</v>
      </c>
      <c r="Z9" s="3">
        <v>175</v>
      </c>
      <c r="AA9" s="3">
        <v>30</v>
      </c>
      <c r="AB9" s="3">
        <v>3655</v>
      </c>
      <c r="AC9" s="3">
        <v>2835</v>
      </c>
      <c r="AD9" s="3">
        <v>1715</v>
      </c>
      <c r="AE9" s="3">
        <v>30</v>
      </c>
      <c r="AF9" s="3">
        <v>4530</v>
      </c>
      <c r="AG9" s="3">
        <v>1695</v>
      </c>
      <c r="AH9" s="3">
        <v>50</v>
      </c>
      <c r="AI9" s="3">
        <v>60</v>
      </c>
      <c r="AJ9" s="3">
        <v>133021.85758458558</v>
      </c>
      <c r="AK9" s="3">
        <v>16670.313408164708</v>
      </c>
      <c r="AL9" s="3">
        <v>43613.585746869045</v>
      </c>
      <c r="AM9" s="3">
        <v>25669.861126677853</v>
      </c>
      <c r="AN9" s="3">
        <v>52933.45</v>
      </c>
      <c r="AO9" s="3">
        <v>79810.177727366579</v>
      </c>
      <c r="AZ9" s="1"/>
    </row>
    <row r="10" spans="1:52" x14ac:dyDescent="0.35">
      <c r="A10" s="5">
        <v>5</v>
      </c>
      <c r="B10" s="2" t="s">
        <v>43</v>
      </c>
      <c r="C10" s="2"/>
      <c r="D10" s="20">
        <f t="shared" si="0"/>
        <v>7.0924514579451463</v>
      </c>
      <c r="E10" s="20">
        <f t="shared" si="1"/>
        <v>5.8039328993268882</v>
      </c>
      <c r="F10" s="20">
        <f t="shared" si="2"/>
        <v>0.77043357070710916</v>
      </c>
      <c r="G10" s="20">
        <f t="shared" si="3"/>
        <v>4.1199750406840794</v>
      </c>
      <c r="H10" s="19">
        <f t="shared" si="4"/>
        <v>54.674211880653992</v>
      </c>
      <c r="I10" s="20">
        <f t="shared" si="5"/>
        <v>5.3390361486125197</v>
      </c>
      <c r="J10" s="20">
        <f t="shared" si="6"/>
        <v>13.904441290337097</v>
      </c>
      <c r="K10" s="20"/>
      <c r="L10" s="3">
        <v>12090</v>
      </c>
      <c r="M10" s="3">
        <v>2365</v>
      </c>
      <c r="N10" s="3">
        <v>7920</v>
      </c>
      <c r="O10" s="3">
        <v>1685</v>
      </c>
      <c r="P10" s="3">
        <v>1825</v>
      </c>
      <c r="Q10" s="3">
        <v>1360</v>
      </c>
      <c r="R10" s="3">
        <v>650</v>
      </c>
      <c r="S10" s="3">
        <v>75</v>
      </c>
      <c r="T10" s="3">
        <v>565</v>
      </c>
      <c r="U10" s="3">
        <v>1570</v>
      </c>
      <c r="V10" s="3">
        <v>135</v>
      </c>
      <c r="W10" s="3">
        <v>105</v>
      </c>
      <c r="X10" s="3">
        <v>5</v>
      </c>
      <c r="Y10" s="3">
        <v>5</v>
      </c>
      <c r="Z10" s="3">
        <v>35</v>
      </c>
      <c r="AA10" s="3">
        <v>15</v>
      </c>
      <c r="AB10" s="3">
        <v>2125</v>
      </c>
      <c r="AC10" s="3">
        <v>1595</v>
      </c>
      <c r="AD10" s="3">
        <v>965</v>
      </c>
      <c r="AE10" s="3">
        <v>0</v>
      </c>
      <c r="AF10" s="3">
        <v>2860</v>
      </c>
      <c r="AG10" s="3">
        <v>370</v>
      </c>
      <c r="AH10" s="3">
        <v>30</v>
      </c>
      <c r="AI10" s="3">
        <v>30</v>
      </c>
      <c r="AJ10" s="3">
        <v>44296.384856180521</v>
      </c>
      <c r="AK10" s="3">
        <v>3917.2227390267149</v>
      </c>
      <c r="AL10" s="3">
        <v>9734.7782925871852</v>
      </c>
      <c r="AM10" s="3">
        <v>14485.805515200167</v>
      </c>
      <c r="AN10" s="3">
        <v>20568.967427605734</v>
      </c>
      <c r="AO10" s="3">
        <v>22136.21072078323</v>
      </c>
      <c r="AZ10" s="1"/>
    </row>
    <row r="11" spans="1:52" x14ac:dyDescent="0.35">
      <c r="A11" s="5">
        <v>6</v>
      </c>
      <c r="B11" s="2" t="s">
        <v>44</v>
      </c>
      <c r="C11" s="2"/>
      <c r="D11" s="20">
        <f t="shared" si="0"/>
        <v>5.4633845866447688</v>
      </c>
      <c r="E11" s="20">
        <f t="shared" si="1"/>
        <v>4.9364600726661729</v>
      </c>
      <c r="F11" s="20">
        <f t="shared" si="2"/>
        <v>0.50974315967748518</v>
      </c>
      <c r="G11" s="20">
        <f t="shared" si="3"/>
        <v>3.3490599078510099</v>
      </c>
      <c r="H11" s="19">
        <f t="shared" si="4"/>
        <v>53.315032229100808</v>
      </c>
      <c r="I11" s="20">
        <f t="shared" si="5"/>
        <v>5.4683264546204713</v>
      </c>
      <c r="J11" s="20">
        <f t="shared" si="6"/>
        <v>12.251329463056397</v>
      </c>
      <c r="K11" s="20"/>
      <c r="L11" s="3">
        <v>13115</v>
      </c>
      <c r="M11" s="3">
        <v>3535</v>
      </c>
      <c r="N11" s="3">
        <v>7985</v>
      </c>
      <c r="O11" s="3">
        <v>1500</v>
      </c>
      <c r="P11" s="3">
        <v>2165</v>
      </c>
      <c r="Q11" s="3">
        <v>1875</v>
      </c>
      <c r="R11" s="3">
        <v>760</v>
      </c>
      <c r="S11" s="3">
        <v>95</v>
      </c>
      <c r="T11" s="3">
        <v>920</v>
      </c>
      <c r="U11" s="3">
        <v>1930</v>
      </c>
      <c r="V11" s="3">
        <v>225</v>
      </c>
      <c r="W11" s="3">
        <v>205</v>
      </c>
      <c r="X11" s="3">
        <v>5</v>
      </c>
      <c r="Y11" s="3">
        <v>10</v>
      </c>
      <c r="Z11" s="3">
        <v>55</v>
      </c>
      <c r="AA11" s="3">
        <v>20</v>
      </c>
      <c r="AB11" s="3">
        <v>3495</v>
      </c>
      <c r="AC11" s="3">
        <v>2695</v>
      </c>
      <c r="AD11" s="3">
        <v>1145</v>
      </c>
      <c r="AE11" s="3">
        <v>5</v>
      </c>
      <c r="AF11" s="3">
        <v>3235</v>
      </c>
      <c r="AG11" s="3">
        <v>900</v>
      </c>
      <c r="AH11" s="3">
        <v>15</v>
      </c>
      <c r="AI11" s="3">
        <v>55</v>
      </c>
      <c r="AJ11" s="3">
        <v>64645.006645737034</v>
      </c>
      <c r="AK11" s="3">
        <v>7062.763631061498</v>
      </c>
      <c r="AL11" s="3">
        <v>18636.836649285604</v>
      </c>
      <c r="AM11" s="3">
        <v>14977.014298120535</v>
      </c>
      <c r="AN11" s="3">
        <v>26405.29756182844</v>
      </c>
      <c r="AO11" s="3">
        <v>35326.087142352757</v>
      </c>
      <c r="AZ11" s="1"/>
    </row>
    <row r="12" spans="1:52" x14ac:dyDescent="0.35">
      <c r="A12" s="5">
        <v>7</v>
      </c>
      <c r="B12" s="2" t="s">
        <v>4</v>
      </c>
      <c r="C12" s="2"/>
      <c r="D12" s="20">
        <f t="shared" si="0"/>
        <v>2.4531194794321509</v>
      </c>
      <c r="E12" s="20">
        <f t="shared" si="1"/>
        <v>1.130841172516188</v>
      </c>
      <c r="F12" s="20">
        <f t="shared" si="2"/>
        <v>8.9749299406046659E-2</v>
      </c>
      <c r="G12" s="20">
        <f t="shared" si="3"/>
        <v>1.4646721342108888</v>
      </c>
      <c r="H12" s="19">
        <f t="shared" si="4"/>
        <v>30.545318353362163</v>
      </c>
      <c r="I12" s="20">
        <f t="shared" si="5"/>
        <v>2.5490928489631814</v>
      </c>
      <c r="J12" s="20">
        <f t="shared" si="6"/>
        <v>4.9611822922646649</v>
      </c>
      <c r="K12" s="20"/>
      <c r="L12" s="3">
        <v>10145</v>
      </c>
      <c r="M12" s="3">
        <v>2715</v>
      </c>
      <c r="N12" s="3">
        <v>7085</v>
      </c>
      <c r="O12" s="3">
        <v>4565</v>
      </c>
      <c r="P12" s="3">
        <v>1560</v>
      </c>
      <c r="Q12" s="3">
        <v>1125</v>
      </c>
      <c r="R12" s="3">
        <v>340</v>
      </c>
      <c r="S12" s="3">
        <v>25</v>
      </c>
      <c r="T12" s="3">
        <v>315</v>
      </c>
      <c r="U12" s="3">
        <v>1505</v>
      </c>
      <c r="V12" s="3">
        <v>90</v>
      </c>
      <c r="W12" s="3">
        <v>570</v>
      </c>
      <c r="X12" s="3">
        <v>10</v>
      </c>
      <c r="Y12" s="3">
        <v>5</v>
      </c>
      <c r="Z12" s="3">
        <v>100</v>
      </c>
      <c r="AA12" s="3">
        <v>5</v>
      </c>
      <c r="AB12" s="3">
        <v>1460</v>
      </c>
      <c r="AC12" s="3">
        <v>1145</v>
      </c>
      <c r="AD12" s="3">
        <v>795</v>
      </c>
      <c r="AE12" s="3">
        <v>10</v>
      </c>
      <c r="AF12" s="3">
        <v>2100</v>
      </c>
      <c r="AG12" s="3">
        <v>725</v>
      </c>
      <c r="AH12" s="3">
        <v>25</v>
      </c>
      <c r="AI12" s="3">
        <v>30</v>
      </c>
      <c r="AJ12" s="3">
        <v>106508.47814760062</v>
      </c>
      <c r="AK12" s="3">
        <v>14197.303844137981</v>
      </c>
      <c r="AL12" s="3">
        <v>27855.370644058399</v>
      </c>
      <c r="AM12" s="3">
        <v>23195.043895229675</v>
      </c>
      <c r="AN12" s="3">
        <v>42328.62000000001</v>
      </c>
      <c r="AO12" s="3">
        <v>61350.456535789192</v>
      </c>
      <c r="AZ12" s="1"/>
    </row>
    <row r="13" spans="1:52" x14ac:dyDescent="0.35">
      <c r="A13" s="5">
        <v>8</v>
      </c>
      <c r="B13" s="2" t="s">
        <v>36</v>
      </c>
      <c r="C13" s="2"/>
      <c r="D13" s="20">
        <f t="shared" si="0"/>
        <v>8.5298783889806238</v>
      </c>
      <c r="E13" s="20">
        <f t="shared" si="1"/>
        <v>6.9900861190234655</v>
      </c>
      <c r="F13" s="20">
        <f t="shared" si="2"/>
        <v>0.2853096375111619</v>
      </c>
      <c r="G13" s="20">
        <f t="shared" si="3"/>
        <v>5.7633168903184222</v>
      </c>
      <c r="H13" s="19">
        <f t="shared" si="4"/>
        <v>55.905841072129803</v>
      </c>
      <c r="I13" s="20">
        <f t="shared" si="5"/>
        <v>6.0020341579647472</v>
      </c>
      <c r="J13" s="20">
        <f t="shared" si="6"/>
        <v>13.581034373562037</v>
      </c>
      <c r="K13" s="20"/>
      <c r="L13" s="3">
        <v>4415</v>
      </c>
      <c r="M13" s="3">
        <v>880</v>
      </c>
      <c r="N13" s="3">
        <v>2690</v>
      </c>
      <c r="O13" s="3">
        <v>435</v>
      </c>
      <c r="P13" s="3">
        <v>845</v>
      </c>
      <c r="Q13" s="3">
        <v>525</v>
      </c>
      <c r="R13" s="3">
        <v>245</v>
      </c>
      <c r="S13" s="3">
        <v>10</v>
      </c>
      <c r="T13" s="3">
        <v>245</v>
      </c>
      <c r="U13" s="3">
        <v>635</v>
      </c>
      <c r="V13" s="3">
        <v>65</v>
      </c>
      <c r="W13" s="3">
        <v>45</v>
      </c>
      <c r="X13" s="3">
        <v>5</v>
      </c>
      <c r="Y13" s="3">
        <v>5</v>
      </c>
      <c r="Z13" s="3">
        <v>5</v>
      </c>
      <c r="AA13" s="3">
        <v>5</v>
      </c>
      <c r="AB13" s="3">
        <v>765</v>
      </c>
      <c r="AC13" s="3">
        <v>595</v>
      </c>
      <c r="AD13" s="3">
        <v>265</v>
      </c>
      <c r="AE13" s="3">
        <v>5</v>
      </c>
      <c r="AF13" s="3">
        <v>940</v>
      </c>
      <c r="AG13" s="3">
        <v>135</v>
      </c>
      <c r="AH13" s="3">
        <v>10</v>
      </c>
      <c r="AI13" s="3">
        <v>15</v>
      </c>
      <c r="AJ13" s="3">
        <v>14661.695965729101</v>
      </c>
      <c r="AK13" s="3">
        <v>1198.8511184024965</v>
      </c>
      <c r="AL13" s="3">
        <v>3504.9639708047998</v>
      </c>
      <c r="AM13" s="3">
        <v>4811.6618020813921</v>
      </c>
      <c r="AN13" s="3">
        <v>6921.416838690001</v>
      </c>
      <c r="AO13" s="3">
        <v>7444.4203192899986</v>
      </c>
      <c r="AZ13" s="1"/>
    </row>
    <row r="14" spans="1:52" x14ac:dyDescent="0.35">
      <c r="A14" s="5">
        <v>9</v>
      </c>
      <c r="B14" s="2" t="s">
        <v>5</v>
      </c>
      <c r="C14" s="2"/>
      <c r="D14" s="20">
        <f t="shared" si="0"/>
        <v>2.133073677583055</v>
      </c>
      <c r="E14" s="20">
        <f t="shared" si="1"/>
        <v>0.59259280648356494</v>
      </c>
      <c r="F14" s="20">
        <f t="shared" si="2"/>
        <v>0.10699592339286589</v>
      </c>
      <c r="G14" s="20">
        <f t="shared" si="3"/>
        <v>1.1633263030186507</v>
      </c>
      <c r="H14" s="19">
        <f t="shared" si="4"/>
        <v>25.729686433271997</v>
      </c>
      <c r="I14" s="20">
        <f t="shared" si="5"/>
        <v>3.1659094389293276</v>
      </c>
      <c r="J14" s="20">
        <f t="shared" si="6"/>
        <v>5.6059743710121488</v>
      </c>
      <c r="K14" s="20"/>
      <c r="L14" s="3">
        <v>12650</v>
      </c>
      <c r="M14" s="3">
        <v>5715</v>
      </c>
      <c r="N14" s="3">
        <v>8620</v>
      </c>
      <c r="O14" s="3">
        <v>6580</v>
      </c>
      <c r="P14" s="3">
        <v>2100</v>
      </c>
      <c r="Q14" s="3">
        <v>1610</v>
      </c>
      <c r="R14" s="3">
        <v>400</v>
      </c>
      <c r="S14" s="3">
        <v>65</v>
      </c>
      <c r="T14" s="3">
        <v>360</v>
      </c>
      <c r="U14" s="3">
        <v>2375</v>
      </c>
      <c r="V14" s="3">
        <v>125</v>
      </c>
      <c r="W14" s="3">
        <v>1715</v>
      </c>
      <c r="X14" s="3">
        <v>25</v>
      </c>
      <c r="Y14" s="3">
        <v>15</v>
      </c>
      <c r="Z14" s="3">
        <v>210</v>
      </c>
      <c r="AA14" s="3">
        <v>5</v>
      </c>
      <c r="AB14" s="3">
        <v>2675</v>
      </c>
      <c r="AC14" s="3">
        <v>1935</v>
      </c>
      <c r="AD14" s="3">
        <v>1365</v>
      </c>
      <c r="AE14" s="3">
        <v>15</v>
      </c>
      <c r="AF14" s="3">
        <v>3965</v>
      </c>
      <c r="AG14" s="3">
        <v>1080</v>
      </c>
      <c r="AH14" s="3">
        <v>40</v>
      </c>
      <c r="AI14" s="3">
        <v>50</v>
      </c>
      <c r="AJ14" s="3">
        <v>180516.85022085608</v>
      </c>
      <c r="AK14" s="3">
        <v>29873.169367692586</v>
      </c>
      <c r="AL14" s="3">
        <v>60749.978072841201</v>
      </c>
      <c r="AM14" s="3">
        <v>33502.157215772218</v>
      </c>
      <c r="AN14" s="3">
        <v>70728.115000000005</v>
      </c>
      <c r="AO14" s="3">
        <v>111341.67679998129</v>
      </c>
      <c r="AZ14" s="1"/>
    </row>
    <row r="15" spans="1:52" x14ac:dyDescent="0.35">
      <c r="A15" s="5">
        <v>10</v>
      </c>
      <c r="B15" s="2" t="s">
        <v>6</v>
      </c>
      <c r="C15" s="2"/>
      <c r="D15" s="20">
        <f t="shared" si="0"/>
        <v>8.1681921946975287</v>
      </c>
      <c r="E15" s="20">
        <f t="shared" si="1"/>
        <v>3.0666362028631333</v>
      </c>
      <c r="F15" s="20">
        <f t="shared" si="2"/>
        <v>0.94995591315302874</v>
      </c>
      <c r="G15" s="20">
        <f t="shared" si="3"/>
        <v>3.2875131367831898</v>
      </c>
      <c r="H15" s="19">
        <f t="shared" si="4"/>
        <v>64.870825983716657</v>
      </c>
      <c r="I15" s="20">
        <f t="shared" si="5"/>
        <v>7.4971036305549337</v>
      </c>
      <c r="J15" s="20">
        <f t="shared" si="6"/>
        <v>15.321588188039462</v>
      </c>
      <c r="K15" s="20"/>
      <c r="L15" s="3">
        <v>40820</v>
      </c>
      <c r="M15" s="3">
        <v>15245</v>
      </c>
      <c r="N15" s="3">
        <v>22115</v>
      </c>
      <c r="O15" s="3">
        <v>2235</v>
      </c>
      <c r="P15" s="3">
        <v>6685</v>
      </c>
      <c r="Q15" s="3">
        <v>8180</v>
      </c>
      <c r="R15" s="3">
        <v>4245</v>
      </c>
      <c r="S15" s="3">
        <v>745</v>
      </c>
      <c r="T15" s="3">
        <v>2405</v>
      </c>
      <c r="U15" s="3">
        <v>10540</v>
      </c>
      <c r="V15" s="3">
        <v>780</v>
      </c>
      <c r="W15" s="3">
        <v>2265</v>
      </c>
      <c r="X15" s="3">
        <v>10</v>
      </c>
      <c r="Y15" s="3">
        <v>10</v>
      </c>
      <c r="Z15" s="3">
        <v>225</v>
      </c>
      <c r="AA15" s="3">
        <v>55</v>
      </c>
      <c r="AB15" s="3">
        <v>11080</v>
      </c>
      <c r="AC15" s="3">
        <v>8820</v>
      </c>
      <c r="AD15" s="3">
        <v>2895</v>
      </c>
      <c r="AE15" s="3">
        <v>140</v>
      </c>
      <c r="AF15" s="3">
        <v>10900</v>
      </c>
      <c r="AG15" s="3">
        <v>1535</v>
      </c>
      <c r="AH15" s="3">
        <v>65</v>
      </c>
      <c r="AI15" s="3">
        <v>95</v>
      </c>
      <c r="AJ15" s="3">
        <v>203345.19504129581</v>
      </c>
      <c r="AK15" s="3">
        <v>28441.439035543044</v>
      </c>
      <c r="AL15" s="3">
        <v>78424.692102525776</v>
      </c>
      <c r="AM15" s="3">
        <v>34090.825366631107</v>
      </c>
      <c r="AN15" s="3">
        <v>71141.45</v>
      </c>
      <c r="AO15" s="3">
        <v>129037.12043947932</v>
      </c>
      <c r="AZ15" s="1"/>
    </row>
    <row r="16" spans="1:52" x14ac:dyDescent="0.35">
      <c r="A16" s="5">
        <v>11</v>
      </c>
      <c r="B16" s="2" t="s">
        <v>45</v>
      </c>
      <c r="C16" s="2"/>
      <c r="D16" s="20">
        <f t="shared" si="0"/>
        <v>8.093701662440548</v>
      </c>
      <c r="E16" s="20">
        <f t="shared" si="1"/>
        <v>4.4938138239344871</v>
      </c>
      <c r="F16" s="20">
        <f t="shared" si="2"/>
        <v>0.74896897065574786</v>
      </c>
      <c r="G16" s="20">
        <f t="shared" si="3"/>
        <v>6.4883901197462084</v>
      </c>
      <c r="H16" s="19">
        <f t="shared" si="4"/>
        <v>53.416631514820153</v>
      </c>
      <c r="I16" s="20">
        <f t="shared" si="5"/>
        <v>4.9910693228816996</v>
      </c>
      <c r="J16" s="20">
        <f t="shared" si="6"/>
        <v>8.671240746160267</v>
      </c>
      <c r="K16" s="20"/>
      <c r="L16" s="3">
        <v>1770</v>
      </c>
      <c r="M16" s="3">
        <v>300</v>
      </c>
      <c r="N16" s="3">
        <v>1025</v>
      </c>
      <c r="O16" s="3">
        <v>180</v>
      </c>
      <c r="P16" s="3">
        <v>390</v>
      </c>
      <c r="Q16" s="3">
        <v>215</v>
      </c>
      <c r="R16" s="3">
        <v>140</v>
      </c>
      <c r="S16" s="3">
        <v>10</v>
      </c>
      <c r="T16" s="3">
        <v>60</v>
      </c>
      <c r="U16" s="3">
        <v>250</v>
      </c>
      <c r="V16" s="3">
        <v>20</v>
      </c>
      <c r="W16" s="3">
        <v>5</v>
      </c>
      <c r="X16" s="3">
        <v>0</v>
      </c>
      <c r="Y16" s="3">
        <v>5</v>
      </c>
      <c r="Z16" s="3">
        <v>5</v>
      </c>
      <c r="AA16" s="3">
        <v>5</v>
      </c>
      <c r="AB16" s="3">
        <v>260</v>
      </c>
      <c r="AC16" s="3">
        <v>200</v>
      </c>
      <c r="AD16" s="3">
        <v>60</v>
      </c>
      <c r="AE16" s="3">
        <v>0</v>
      </c>
      <c r="AF16" s="3">
        <v>240</v>
      </c>
      <c r="AG16" s="3">
        <v>40</v>
      </c>
      <c r="AH16" s="3">
        <v>5</v>
      </c>
      <c r="AI16" s="3">
        <v>5</v>
      </c>
      <c r="AJ16" s="3">
        <v>6010.7359884712778</v>
      </c>
      <c r="AK16" s="3">
        <v>534.23106871126629</v>
      </c>
      <c r="AL16" s="3">
        <v>1335.1687976131586</v>
      </c>
      <c r="AM16" s="3">
        <v>1918.8780178241288</v>
      </c>
      <c r="AN16" s="3">
        <v>2767.77</v>
      </c>
      <c r="AO16" s="3">
        <v>3088.8215358881389</v>
      </c>
      <c r="AZ16" s="1"/>
    </row>
    <row r="17" spans="1:52" x14ac:dyDescent="0.35">
      <c r="A17" s="5">
        <v>12</v>
      </c>
      <c r="B17" s="2" t="s">
        <v>46</v>
      </c>
      <c r="C17" s="2"/>
      <c r="D17" s="20">
        <f t="shared" si="0"/>
        <v>7.0056257726426026</v>
      </c>
      <c r="E17" s="20">
        <f t="shared" si="1"/>
        <v>6.0258973273885035</v>
      </c>
      <c r="F17" s="20">
        <f t="shared" si="2"/>
        <v>0.74088901566252086</v>
      </c>
      <c r="G17" s="20">
        <f t="shared" si="3"/>
        <v>4.5895729610860245</v>
      </c>
      <c r="H17" s="19">
        <f t="shared" si="4"/>
        <v>56.643233478087197</v>
      </c>
      <c r="I17" s="20">
        <f t="shared" si="5"/>
        <v>5.3927482292760782</v>
      </c>
      <c r="J17" s="20">
        <f t="shared" si="6"/>
        <v>11.862064562925953</v>
      </c>
      <c r="K17" s="20"/>
      <c r="L17" s="3">
        <v>10125</v>
      </c>
      <c r="M17" s="3">
        <v>2115</v>
      </c>
      <c r="N17" s="3">
        <v>6155</v>
      </c>
      <c r="O17" s="3">
        <v>1040</v>
      </c>
      <c r="P17" s="3">
        <v>1800</v>
      </c>
      <c r="Q17" s="3">
        <v>1460</v>
      </c>
      <c r="R17" s="3">
        <v>620</v>
      </c>
      <c r="S17" s="3">
        <v>75</v>
      </c>
      <c r="T17" s="3">
        <v>610</v>
      </c>
      <c r="U17" s="3">
        <v>1455</v>
      </c>
      <c r="V17" s="3">
        <v>150</v>
      </c>
      <c r="W17" s="3">
        <v>65</v>
      </c>
      <c r="X17" s="3">
        <v>10</v>
      </c>
      <c r="Y17" s="3">
        <v>15</v>
      </c>
      <c r="Z17" s="3">
        <v>15</v>
      </c>
      <c r="AA17" s="3">
        <v>10</v>
      </c>
      <c r="AB17" s="3">
        <v>2100</v>
      </c>
      <c r="AC17" s="3">
        <v>1635</v>
      </c>
      <c r="AD17" s="3">
        <v>645</v>
      </c>
      <c r="AE17" s="3">
        <v>0</v>
      </c>
      <c r="AF17" s="3">
        <v>2035</v>
      </c>
      <c r="AG17" s="3">
        <v>415</v>
      </c>
      <c r="AH17" s="3">
        <v>20</v>
      </c>
      <c r="AI17" s="3">
        <v>25</v>
      </c>
      <c r="AJ17" s="3">
        <v>39219.335115964001</v>
      </c>
      <c r="AK17" s="3">
        <v>3952.2116568049555</v>
      </c>
      <c r="AL17" s="3">
        <v>10122.973672775157</v>
      </c>
      <c r="AM17" s="3">
        <v>10866.258195484377</v>
      </c>
      <c r="AN17" s="3">
        <v>17155.529623066199</v>
      </c>
      <c r="AO17" s="3">
        <v>20769.022600120377</v>
      </c>
      <c r="AZ17" s="1"/>
    </row>
    <row r="18" spans="1:52" x14ac:dyDescent="0.35">
      <c r="A18" s="5">
        <v>13</v>
      </c>
      <c r="B18" s="2" t="s">
        <v>47</v>
      </c>
      <c r="C18" s="2"/>
      <c r="D18" s="20">
        <f t="shared" si="0"/>
        <v>4.47131200569891</v>
      </c>
      <c r="E18" s="20">
        <f t="shared" si="1"/>
        <v>3.7197219793631726</v>
      </c>
      <c r="F18" s="20">
        <f t="shared" si="2"/>
        <v>0.79288810612741301</v>
      </c>
      <c r="G18" s="20">
        <f t="shared" si="3"/>
        <v>2.265136418302041</v>
      </c>
      <c r="H18" s="19">
        <f t="shared" si="4"/>
        <v>59.196191320909278</v>
      </c>
      <c r="I18" s="20">
        <f t="shared" si="5"/>
        <v>5.2936811547976497</v>
      </c>
      <c r="J18" s="20">
        <f t="shared" si="6"/>
        <v>12.251100001542316</v>
      </c>
      <c r="K18" s="20"/>
      <c r="L18" s="3">
        <v>18560</v>
      </c>
      <c r="M18" s="3">
        <v>7385</v>
      </c>
      <c r="N18" s="3">
        <v>10275</v>
      </c>
      <c r="O18" s="3">
        <v>1485</v>
      </c>
      <c r="P18" s="3">
        <v>3160</v>
      </c>
      <c r="Q18" s="3">
        <v>3385</v>
      </c>
      <c r="R18" s="3">
        <v>1270</v>
      </c>
      <c r="S18" s="3">
        <v>405</v>
      </c>
      <c r="T18" s="3">
        <v>1900</v>
      </c>
      <c r="U18" s="3">
        <v>3785</v>
      </c>
      <c r="V18" s="3">
        <v>480</v>
      </c>
      <c r="W18" s="3">
        <v>735</v>
      </c>
      <c r="X18" s="3">
        <v>10</v>
      </c>
      <c r="Y18" s="3">
        <v>10</v>
      </c>
      <c r="Z18" s="3">
        <v>120</v>
      </c>
      <c r="AA18" s="3">
        <v>45</v>
      </c>
      <c r="AB18" s="3">
        <v>7990</v>
      </c>
      <c r="AC18" s="3">
        <v>6120</v>
      </c>
      <c r="AD18" s="3">
        <v>1445</v>
      </c>
      <c r="AE18" s="3">
        <v>30</v>
      </c>
      <c r="AF18" s="3">
        <v>6075</v>
      </c>
      <c r="AG18" s="3">
        <v>2025</v>
      </c>
      <c r="AH18" s="3">
        <v>50</v>
      </c>
      <c r="AI18" s="3">
        <v>75</v>
      </c>
      <c r="AJ18" s="3">
        <v>139505.94650580708</v>
      </c>
      <c r="AK18" s="3">
        <v>17597.539842819049</v>
      </c>
      <c r="AL18" s="3">
        <v>51079.086301102689</v>
      </c>
      <c r="AM18" s="3">
        <v>17357.535629780738</v>
      </c>
      <c r="AN18" s="3">
        <v>49587.383983766405</v>
      </c>
      <c r="AO18" s="3">
        <v>84650.769062320614</v>
      </c>
      <c r="AZ18" s="1"/>
    </row>
    <row r="19" spans="1:52" x14ac:dyDescent="0.35">
      <c r="A19" s="5">
        <v>14</v>
      </c>
      <c r="B19" s="2" t="s">
        <v>7</v>
      </c>
      <c r="C19" s="2"/>
      <c r="D19" s="20">
        <f t="shared" si="0"/>
        <v>5.9932841595851851</v>
      </c>
      <c r="E19" s="20">
        <f t="shared" si="1"/>
        <v>3.1349412349907775</v>
      </c>
      <c r="F19" s="20">
        <f t="shared" si="2"/>
        <v>1.4044536732758683</v>
      </c>
      <c r="G19" s="20">
        <f t="shared" si="3"/>
        <v>2.5988083341256734</v>
      </c>
      <c r="H19" s="19">
        <f t="shared" si="4"/>
        <v>56.186850632511295</v>
      </c>
      <c r="I19" s="20">
        <f t="shared" si="5"/>
        <v>7.0178346512624463</v>
      </c>
      <c r="J19" s="20">
        <f t="shared" si="6"/>
        <v>14.447999412197374</v>
      </c>
      <c r="K19" s="20"/>
      <c r="L19" s="3">
        <v>57140</v>
      </c>
      <c r="M19" s="3">
        <v>30015</v>
      </c>
      <c r="N19" s="3">
        <v>28435</v>
      </c>
      <c r="O19" s="3">
        <v>3285</v>
      </c>
      <c r="P19" s="3">
        <v>11115</v>
      </c>
      <c r="Q19" s="3">
        <v>11380</v>
      </c>
      <c r="R19" s="3">
        <v>5745</v>
      </c>
      <c r="S19" s="3">
        <v>2240</v>
      </c>
      <c r="T19" s="3">
        <v>5000</v>
      </c>
      <c r="U19" s="3">
        <v>15825</v>
      </c>
      <c r="V19" s="3">
        <v>1910</v>
      </c>
      <c r="W19" s="3">
        <v>3975</v>
      </c>
      <c r="X19" s="3">
        <v>25</v>
      </c>
      <c r="Y19" s="3">
        <v>30</v>
      </c>
      <c r="Z19" s="3">
        <v>345</v>
      </c>
      <c r="AA19" s="3">
        <v>110</v>
      </c>
      <c r="AB19" s="3">
        <v>28390</v>
      </c>
      <c r="AC19" s="3">
        <v>21395</v>
      </c>
      <c r="AD19" s="3">
        <v>4520</v>
      </c>
      <c r="AE19" s="3">
        <v>170</v>
      </c>
      <c r="AF19" s="3">
        <v>20175</v>
      </c>
      <c r="AG19" s="3">
        <v>4755</v>
      </c>
      <c r="AH19" s="3">
        <v>145</v>
      </c>
      <c r="AI19" s="3">
        <v>205</v>
      </c>
      <c r="AJ19" s="3">
        <v>427696.02721546835</v>
      </c>
      <c r="AK19" s="3">
        <v>56625.569313452201</v>
      </c>
      <c r="AL19" s="3">
        <v>159492.62283427489</v>
      </c>
      <c r="AM19" s="3">
        <v>50607.9263740522</v>
      </c>
      <c r="AN19" s="3">
        <v>139638.71000000002</v>
      </c>
      <c r="AO19" s="3">
        <v>264045.54796039074</v>
      </c>
      <c r="AZ19" s="1"/>
    </row>
    <row r="20" spans="1:52" x14ac:dyDescent="0.35">
      <c r="A20" s="5">
        <v>15</v>
      </c>
      <c r="B20" s="2" t="s">
        <v>48</v>
      </c>
      <c r="C20" s="2"/>
      <c r="D20" s="20">
        <f t="shared" si="0"/>
        <v>13.594103725435785</v>
      </c>
      <c r="E20" s="20">
        <f t="shared" si="1"/>
        <v>8.5115709997447517</v>
      </c>
      <c r="F20" s="20">
        <f t="shared" si="2"/>
        <v>1.2847654339237362</v>
      </c>
      <c r="G20" s="20">
        <f t="shared" si="3"/>
        <v>8.3316090118450017</v>
      </c>
      <c r="H20" s="19">
        <f t="shared" si="4"/>
        <v>68.873496448117095</v>
      </c>
      <c r="I20" s="20">
        <f t="shared" si="5"/>
        <v>8.5135218723656347</v>
      </c>
      <c r="J20" s="20">
        <f t="shared" si="6"/>
        <v>16.985508619460806</v>
      </c>
      <c r="K20" s="20"/>
      <c r="L20" s="3">
        <v>5585</v>
      </c>
      <c r="M20" s="3">
        <v>1170</v>
      </c>
      <c r="N20" s="3">
        <v>3150</v>
      </c>
      <c r="O20" s="3">
        <v>245</v>
      </c>
      <c r="P20" s="3">
        <v>1145</v>
      </c>
      <c r="Q20" s="3">
        <v>720</v>
      </c>
      <c r="R20" s="3">
        <v>455</v>
      </c>
      <c r="S20" s="3">
        <v>40</v>
      </c>
      <c r="T20" s="3">
        <v>265</v>
      </c>
      <c r="U20" s="3">
        <v>935</v>
      </c>
      <c r="V20" s="3">
        <v>105</v>
      </c>
      <c r="W20" s="3">
        <v>30</v>
      </c>
      <c r="X20" s="3">
        <v>5</v>
      </c>
      <c r="Y20" s="3">
        <v>5</v>
      </c>
      <c r="Z20" s="3">
        <v>10</v>
      </c>
      <c r="AA20" s="3">
        <v>5</v>
      </c>
      <c r="AB20" s="3">
        <v>875</v>
      </c>
      <c r="AC20" s="3">
        <v>685</v>
      </c>
      <c r="AD20" s="3">
        <v>340</v>
      </c>
      <c r="AE20" s="3">
        <v>0</v>
      </c>
      <c r="AF20" s="3">
        <v>1110</v>
      </c>
      <c r="AG20" s="3">
        <v>90</v>
      </c>
      <c r="AH20" s="3">
        <v>5</v>
      </c>
      <c r="AI20" s="3">
        <v>10</v>
      </c>
      <c r="AJ20" s="3">
        <v>13742.843649673909</v>
      </c>
      <c r="AK20" s="3">
        <v>1342.0272336590583</v>
      </c>
      <c r="AL20" s="3">
        <v>3113.4087938401372</v>
      </c>
      <c r="AM20" s="3">
        <v>4573.6025647731094</v>
      </c>
      <c r="AN20" s="3">
        <v>6534.9824068749986</v>
      </c>
      <c r="AO20" s="3">
        <v>6877.9819463237673</v>
      </c>
      <c r="AZ20" s="1"/>
    </row>
    <row r="21" spans="1:52" x14ac:dyDescent="0.35">
      <c r="A21" s="5">
        <v>16</v>
      </c>
      <c r="B21" s="2" t="s">
        <v>49</v>
      </c>
      <c r="C21" s="2"/>
      <c r="D21" s="20">
        <f t="shared" si="0"/>
        <v>6.3705721772527495</v>
      </c>
      <c r="E21" s="20">
        <f t="shared" si="1"/>
        <v>4.8049789822983024</v>
      </c>
      <c r="F21" s="20">
        <f t="shared" si="2"/>
        <v>0.56058088126813532</v>
      </c>
      <c r="G21" s="20">
        <f t="shared" si="3"/>
        <v>4.5757208506773708</v>
      </c>
      <c r="H21" s="19">
        <f t="shared" si="4"/>
        <v>51.960983403391261</v>
      </c>
      <c r="I21" s="20">
        <f t="shared" si="5"/>
        <v>5.7636483792186111</v>
      </c>
      <c r="J21" s="20">
        <f t="shared" si="6"/>
        <v>10.586709226227828</v>
      </c>
      <c r="K21" s="20"/>
      <c r="L21" s="3">
        <v>5190</v>
      </c>
      <c r="M21" s="3">
        <v>1310</v>
      </c>
      <c r="N21" s="3">
        <v>3100</v>
      </c>
      <c r="O21" s="3">
        <v>700</v>
      </c>
      <c r="P21" s="3">
        <v>1040</v>
      </c>
      <c r="Q21" s="3">
        <v>590</v>
      </c>
      <c r="R21" s="3">
        <v>255</v>
      </c>
      <c r="S21" s="3">
        <v>35</v>
      </c>
      <c r="T21" s="3">
        <v>300</v>
      </c>
      <c r="U21" s="3">
        <v>795</v>
      </c>
      <c r="V21" s="3">
        <v>75</v>
      </c>
      <c r="W21" s="3">
        <v>65</v>
      </c>
      <c r="X21" s="3">
        <v>5</v>
      </c>
      <c r="Y21" s="3">
        <v>5</v>
      </c>
      <c r="Z21" s="3">
        <v>10</v>
      </c>
      <c r="AA21" s="3">
        <v>5</v>
      </c>
      <c r="AB21" s="3">
        <v>1155</v>
      </c>
      <c r="AC21" s="3">
        <v>855</v>
      </c>
      <c r="AD21" s="3">
        <v>450</v>
      </c>
      <c r="AE21" s="3">
        <v>5</v>
      </c>
      <c r="AF21" s="3">
        <v>1075</v>
      </c>
      <c r="AG21" s="3">
        <v>240</v>
      </c>
      <c r="AH21" s="3">
        <v>25</v>
      </c>
      <c r="AI21" s="3">
        <v>15</v>
      </c>
      <c r="AJ21" s="3">
        <v>22728.659241658999</v>
      </c>
      <c r="AK21" s="3">
        <v>2295.4976704495371</v>
      </c>
      <c r="AL21" s="3">
        <v>6243.5236679537966</v>
      </c>
      <c r="AM21" s="3">
        <v>5966.0148768425297</v>
      </c>
      <c r="AN21" s="3">
        <v>10154.24129470528</v>
      </c>
      <c r="AO21" s="3">
        <v>12479.255832603036</v>
      </c>
      <c r="AZ21" s="1"/>
    </row>
    <row r="22" spans="1:52" x14ac:dyDescent="0.35">
      <c r="A22" s="5">
        <v>17</v>
      </c>
      <c r="B22" s="2" t="s">
        <v>50</v>
      </c>
      <c r="C22" s="2"/>
      <c r="D22" s="20">
        <f t="shared" si="0"/>
        <v>6.0680778080388666</v>
      </c>
      <c r="E22" s="20">
        <f t="shared" si="1"/>
        <v>4.9113271463682082</v>
      </c>
      <c r="F22" s="20">
        <f t="shared" si="2"/>
        <v>0.77547270732129603</v>
      </c>
      <c r="G22" s="20">
        <f t="shared" si="3"/>
        <v>4.58902359397963</v>
      </c>
      <c r="H22" s="19">
        <f t="shared" si="4"/>
        <v>51.631608362878822</v>
      </c>
      <c r="I22" s="20">
        <f t="shared" si="5"/>
        <v>5.3485861198797062</v>
      </c>
      <c r="J22" s="20">
        <f t="shared" si="6"/>
        <v>8.8702614863480669</v>
      </c>
      <c r="K22" s="20"/>
      <c r="L22" s="3">
        <v>3810</v>
      </c>
      <c r="M22" s="3">
        <v>845</v>
      </c>
      <c r="N22" s="3">
        <v>2310</v>
      </c>
      <c r="O22" s="3">
        <v>500</v>
      </c>
      <c r="P22" s="3">
        <v>725</v>
      </c>
      <c r="Q22" s="3">
        <v>450</v>
      </c>
      <c r="R22" s="3">
        <v>200</v>
      </c>
      <c r="S22" s="3">
        <v>30</v>
      </c>
      <c r="T22" s="3">
        <v>190</v>
      </c>
      <c r="U22" s="3">
        <v>510</v>
      </c>
      <c r="V22" s="3">
        <v>45</v>
      </c>
      <c r="W22" s="3">
        <v>35</v>
      </c>
      <c r="X22" s="3">
        <v>5</v>
      </c>
      <c r="Y22" s="3">
        <v>5</v>
      </c>
      <c r="Z22" s="3">
        <v>10</v>
      </c>
      <c r="AA22" s="3">
        <v>5</v>
      </c>
      <c r="AB22" s="3">
        <v>765</v>
      </c>
      <c r="AC22" s="3">
        <v>550</v>
      </c>
      <c r="AD22" s="3">
        <v>315</v>
      </c>
      <c r="AE22" s="3">
        <v>0</v>
      </c>
      <c r="AF22" s="3">
        <v>635</v>
      </c>
      <c r="AG22" s="3">
        <v>140</v>
      </c>
      <c r="AH22" s="3">
        <v>10</v>
      </c>
      <c r="AI22" s="3">
        <v>10</v>
      </c>
      <c r="AJ22" s="3">
        <v>15798.567716041649</v>
      </c>
      <c r="AK22" s="3">
        <v>1481.4106304523323</v>
      </c>
      <c r="AL22" s="3">
        <v>3868.6081040335462</v>
      </c>
      <c r="AM22" s="3">
        <v>4474.0035672814774</v>
      </c>
      <c r="AN22" s="3">
        <v>7158.7517569499832</v>
      </c>
      <c r="AO22" s="3">
        <v>8404.6384396120029</v>
      </c>
      <c r="AZ22" s="1"/>
    </row>
    <row r="23" spans="1:52" x14ac:dyDescent="0.35">
      <c r="A23" s="5">
        <v>18</v>
      </c>
      <c r="B23" s="2" t="s">
        <v>8</v>
      </c>
      <c r="C23" s="2"/>
      <c r="D23" s="20">
        <f t="shared" si="0"/>
        <v>5.5119786739198204</v>
      </c>
      <c r="E23" s="20">
        <f t="shared" si="1"/>
        <v>1.3158111829792107</v>
      </c>
      <c r="F23" s="20">
        <f t="shared" si="2"/>
        <v>0.23670677365763576</v>
      </c>
      <c r="G23" s="20">
        <f t="shared" si="3"/>
        <v>3.1729816492897807</v>
      </c>
      <c r="H23" s="19">
        <f t="shared" si="4"/>
        <v>54.626369496462679</v>
      </c>
      <c r="I23" s="20">
        <f t="shared" si="5"/>
        <v>5.4035540912688074</v>
      </c>
      <c r="J23" s="20">
        <f t="shared" si="6"/>
        <v>11.326100837578759</v>
      </c>
      <c r="K23" s="20"/>
      <c r="L23" s="3">
        <v>23735</v>
      </c>
      <c r="M23" s="3">
        <v>8830</v>
      </c>
      <c r="N23" s="3">
        <v>13275</v>
      </c>
      <c r="O23" s="3">
        <v>2350</v>
      </c>
      <c r="P23" s="3">
        <v>5185</v>
      </c>
      <c r="Q23" s="3">
        <v>3895</v>
      </c>
      <c r="R23" s="3">
        <v>1550</v>
      </c>
      <c r="S23" s="3">
        <v>170</v>
      </c>
      <c r="T23" s="3">
        <v>945</v>
      </c>
      <c r="U23" s="3">
        <v>6165</v>
      </c>
      <c r="V23" s="3">
        <v>385</v>
      </c>
      <c r="W23" s="3">
        <v>1645</v>
      </c>
      <c r="X23" s="3">
        <v>55</v>
      </c>
      <c r="Y23" s="3">
        <v>45</v>
      </c>
      <c r="Z23" s="3">
        <v>540</v>
      </c>
      <c r="AA23" s="3">
        <v>20</v>
      </c>
      <c r="AB23" s="3">
        <v>4140</v>
      </c>
      <c r="AC23" s="3">
        <v>3215</v>
      </c>
      <c r="AD23" s="3">
        <v>1800</v>
      </c>
      <c r="AE23" s="3">
        <v>30</v>
      </c>
      <c r="AF23" s="3">
        <v>7910</v>
      </c>
      <c r="AG23" s="3">
        <v>1635</v>
      </c>
      <c r="AH23" s="3">
        <v>65</v>
      </c>
      <c r="AI23" s="3">
        <v>105</v>
      </c>
      <c r="AJ23" s="3">
        <v>163410.96713120217</v>
      </c>
      <c r="AK23" s="3">
        <v>19789.454556324501</v>
      </c>
      <c r="AL23" s="3">
        <v>71818.815056759602</v>
      </c>
      <c r="AM23" s="3">
        <v>24301.450237983729</v>
      </c>
      <c r="AN23" s="3">
        <v>69838.686000000002</v>
      </c>
      <c r="AO23" s="3">
        <v>111847.31227589794</v>
      </c>
      <c r="AZ23" s="1"/>
    </row>
    <row r="24" spans="1:52" x14ac:dyDescent="0.35">
      <c r="A24" s="5">
        <v>19</v>
      </c>
      <c r="B24" s="2" t="s">
        <v>51</v>
      </c>
      <c r="C24" s="2"/>
      <c r="D24" s="20">
        <f t="shared" si="0"/>
        <v>9.8484114092941368</v>
      </c>
      <c r="E24" s="20">
        <f t="shared" si="1"/>
        <v>7.6327540157008826</v>
      </c>
      <c r="F24" s="20">
        <f t="shared" si="2"/>
        <v>1.0588791698082147</v>
      </c>
      <c r="G24" s="20">
        <f t="shared" si="3"/>
        <v>5.4040220986066263</v>
      </c>
      <c r="H24" s="19">
        <f t="shared" si="4"/>
        <v>59.09456816793508</v>
      </c>
      <c r="I24" s="20">
        <f t="shared" si="5"/>
        <v>6.6495952501910942</v>
      </c>
      <c r="J24" s="20">
        <f t="shared" si="6"/>
        <v>14.928282424511371</v>
      </c>
      <c r="K24" s="20"/>
      <c r="L24" s="3">
        <v>16340</v>
      </c>
      <c r="M24" s="3">
        <v>3390</v>
      </c>
      <c r="N24" s="3">
        <v>10195</v>
      </c>
      <c r="O24" s="3">
        <v>1630</v>
      </c>
      <c r="P24" s="3">
        <v>2755</v>
      </c>
      <c r="Q24" s="3">
        <v>1895</v>
      </c>
      <c r="R24" s="3">
        <v>960</v>
      </c>
      <c r="S24" s="3">
        <v>120</v>
      </c>
      <c r="T24" s="3">
        <v>865</v>
      </c>
      <c r="U24" s="3">
        <v>2455</v>
      </c>
      <c r="V24" s="3">
        <v>300</v>
      </c>
      <c r="W24" s="3">
        <v>75</v>
      </c>
      <c r="X24" s="3">
        <v>10</v>
      </c>
      <c r="Y24" s="3">
        <v>25</v>
      </c>
      <c r="Z24" s="3">
        <v>15</v>
      </c>
      <c r="AA24" s="3">
        <v>20</v>
      </c>
      <c r="AB24" s="3">
        <v>2775</v>
      </c>
      <c r="AC24" s="3">
        <v>2160</v>
      </c>
      <c r="AD24" s="3">
        <v>1150</v>
      </c>
      <c r="AE24" s="3">
        <v>5</v>
      </c>
      <c r="AF24" s="3">
        <v>3490</v>
      </c>
      <c r="AG24" s="3">
        <v>400</v>
      </c>
      <c r="AH24" s="3">
        <v>25</v>
      </c>
      <c r="AI24" s="3">
        <v>35</v>
      </c>
      <c r="AJ24" s="3">
        <v>50980.546521272547</v>
      </c>
      <c r="AK24" s="3">
        <v>4263.7244248275047</v>
      </c>
      <c r="AL24" s="3">
        <v>11332.737806310281</v>
      </c>
      <c r="AM24" s="3">
        <v>17252.008629672739</v>
      </c>
      <c r="AN24" s="3">
        <v>23378.443016790887</v>
      </c>
      <c r="AO24" s="3">
        <v>24927.878192448061</v>
      </c>
      <c r="AZ24" s="1"/>
    </row>
    <row r="25" spans="1:52" x14ac:dyDescent="0.35">
      <c r="A25" s="5">
        <v>20</v>
      </c>
      <c r="B25" s="2" t="s">
        <v>9</v>
      </c>
      <c r="C25" s="2"/>
      <c r="D25" s="20">
        <f t="shared" si="0"/>
        <v>6.4786448588593908</v>
      </c>
      <c r="E25" s="20">
        <f t="shared" si="1"/>
        <v>4.3384326889335751</v>
      </c>
      <c r="F25" s="20">
        <f t="shared" si="2"/>
        <v>0.3776988458600995</v>
      </c>
      <c r="G25" s="20">
        <f t="shared" si="3"/>
        <v>3.9978292157141397</v>
      </c>
      <c r="H25" s="19">
        <f t="shared" si="4"/>
        <v>60.175535750210877</v>
      </c>
      <c r="I25" s="20">
        <f t="shared" si="5"/>
        <v>5.6930460676993633</v>
      </c>
      <c r="J25" s="20">
        <f t="shared" si="6"/>
        <v>15.631958089293175</v>
      </c>
      <c r="K25" s="20"/>
      <c r="L25" s="3">
        <v>28235</v>
      </c>
      <c r="M25" s="3">
        <v>8295</v>
      </c>
      <c r="N25" s="3">
        <v>15320</v>
      </c>
      <c r="O25" s="3">
        <v>2095</v>
      </c>
      <c r="P25" s="3">
        <v>5825</v>
      </c>
      <c r="Q25" s="3">
        <v>4160</v>
      </c>
      <c r="R25" s="3">
        <v>1720</v>
      </c>
      <c r="S25" s="3">
        <v>185</v>
      </c>
      <c r="T25" s="3">
        <v>2125</v>
      </c>
      <c r="U25" s="3">
        <v>5780</v>
      </c>
      <c r="V25" s="3">
        <v>590</v>
      </c>
      <c r="W25" s="3">
        <v>775</v>
      </c>
      <c r="X25" s="3">
        <v>25</v>
      </c>
      <c r="Y25" s="3">
        <v>15</v>
      </c>
      <c r="Z25" s="3">
        <v>130</v>
      </c>
      <c r="AA25" s="3">
        <v>35</v>
      </c>
      <c r="AB25" s="3">
        <v>7385</v>
      </c>
      <c r="AC25" s="3">
        <v>5925</v>
      </c>
      <c r="AD25" s="3">
        <v>1860</v>
      </c>
      <c r="AE25" s="3">
        <v>15</v>
      </c>
      <c r="AF25" s="3">
        <v>9310</v>
      </c>
      <c r="AG25" s="3">
        <v>2070</v>
      </c>
      <c r="AH25" s="3">
        <v>90</v>
      </c>
      <c r="AI25" s="3">
        <v>105</v>
      </c>
      <c r="AJ25" s="3">
        <v>145704.07302802877</v>
      </c>
      <c r="AK25" s="3">
        <v>17562.309177313829</v>
      </c>
      <c r="AL25" s="3">
        <v>48980.822162354292</v>
      </c>
      <c r="AM25" s="3">
        <v>25458.85102476435</v>
      </c>
      <c r="AN25" s="3">
        <v>59557.477999999988</v>
      </c>
      <c r="AO25" s="3">
        <v>89216.188352969984</v>
      </c>
      <c r="AZ25" s="1"/>
    </row>
    <row r="26" spans="1:52" x14ac:dyDescent="0.35">
      <c r="A26" s="5">
        <v>21</v>
      </c>
      <c r="B26" s="2" t="s">
        <v>52</v>
      </c>
      <c r="C26" s="2"/>
      <c r="D26" s="20">
        <f t="shared" si="0"/>
        <v>8.8075671961328723</v>
      </c>
      <c r="E26" s="20">
        <f t="shared" si="1"/>
        <v>6.9461770133883203</v>
      </c>
      <c r="F26" s="20">
        <f t="shared" si="2"/>
        <v>0.84196085010767518</v>
      </c>
      <c r="G26" s="20">
        <f t="shared" si="3"/>
        <v>4.9523063027449981</v>
      </c>
      <c r="H26" s="19">
        <f t="shared" si="4"/>
        <v>61.761633659635095</v>
      </c>
      <c r="I26" s="20">
        <f t="shared" si="5"/>
        <v>5.6735159584845603</v>
      </c>
      <c r="J26" s="20">
        <f t="shared" si="6"/>
        <v>10.074459207091726</v>
      </c>
      <c r="K26" s="20"/>
      <c r="L26" s="3">
        <v>3190</v>
      </c>
      <c r="M26" s="3">
        <v>590</v>
      </c>
      <c r="N26" s="3">
        <v>2065</v>
      </c>
      <c r="O26" s="3">
        <v>345</v>
      </c>
      <c r="P26" s="3">
        <v>515</v>
      </c>
      <c r="Q26" s="3">
        <v>335</v>
      </c>
      <c r="R26" s="3">
        <v>160</v>
      </c>
      <c r="S26" s="3">
        <v>20</v>
      </c>
      <c r="T26" s="3">
        <v>165</v>
      </c>
      <c r="U26" s="3">
        <v>460</v>
      </c>
      <c r="V26" s="3">
        <v>40</v>
      </c>
      <c r="W26" s="3">
        <v>15</v>
      </c>
      <c r="X26" s="3">
        <v>0</v>
      </c>
      <c r="Y26" s="3">
        <v>0</v>
      </c>
      <c r="Z26" s="3">
        <v>5</v>
      </c>
      <c r="AA26" s="3">
        <v>5</v>
      </c>
      <c r="AB26" s="3">
        <v>540</v>
      </c>
      <c r="AC26" s="3">
        <v>405</v>
      </c>
      <c r="AD26" s="3">
        <v>175</v>
      </c>
      <c r="AE26" s="3">
        <v>5</v>
      </c>
      <c r="AF26" s="3">
        <v>490</v>
      </c>
      <c r="AG26" s="3">
        <v>70</v>
      </c>
      <c r="AH26" s="3">
        <v>5</v>
      </c>
      <c r="AI26" s="3">
        <v>5</v>
      </c>
      <c r="AJ26" s="3">
        <v>10399.195213643032</v>
      </c>
      <c r="AK26" s="3">
        <v>788.87782260234917</v>
      </c>
      <c r="AL26" s="3">
        <v>2375.4073597890301</v>
      </c>
      <c r="AM26" s="3">
        <v>3343.4996415089977</v>
      </c>
      <c r="AN26" s="3">
        <v>4863.7846451854575</v>
      </c>
      <c r="AO26" s="3">
        <v>5222.7816121797132</v>
      </c>
      <c r="AZ26" s="1"/>
    </row>
    <row r="27" spans="1:52" x14ac:dyDescent="0.35">
      <c r="A27" s="5">
        <v>22</v>
      </c>
      <c r="B27" s="2" t="s">
        <v>10</v>
      </c>
      <c r="C27" s="2"/>
      <c r="D27" s="20">
        <f t="shared" si="0"/>
        <v>2.804383539590483</v>
      </c>
      <c r="E27" s="20">
        <f t="shared" si="1"/>
        <v>0.85776852133684756</v>
      </c>
      <c r="F27" s="20">
        <f t="shared" si="2"/>
        <v>0.15884602246978657</v>
      </c>
      <c r="G27" s="20">
        <f t="shared" si="3"/>
        <v>1.7059764146813543</v>
      </c>
      <c r="H27" s="19">
        <f t="shared" si="4"/>
        <v>43.364094589870355</v>
      </c>
      <c r="I27" s="20">
        <f t="shared" si="5"/>
        <v>3.4967803858938251</v>
      </c>
      <c r="J27" s="20">
        <f t="shared" si="6"/>
        <v>7.6362339766873362</v>
      </c>
      <c r="K27" s="20"/>
      <c r="L27" s="3">
        <v>15865</v>
      </c>
      <c r="M27" s="3">
        <v>5565</v>
      </c>
      <c r="N27" s="3">
        <v>10520</v>
      </c>
      <c r="O27" s="3">
        <v>3985</v>
      </c>
      <c r="P27" s="3">
        <v>2715</v>
      </c>
      <c r="Q27" s="3">
        <v>2330</v>
      </c>
      <c r="R27" s="3">
        <v>670</v>
      </c>
      <c r="S27" s="3">
        <v>100</v>
      </c>
      <c r="T27" s="3">
        <v>540</v>
      </c>
      <c r="U27" s="3">
        <v>2905</v>
      </c>
      <c r="V27" s="3">
        <v>125</v>
      </c>
      <c r="W27" s="3">
        <v>1200</v>
      </c>
      <c r="X27" s="3">
        <v>10</v>
      </c>
      <c r="Y27" s="3">
        <v>10</v>
      </c>
      <c r="Z27" s="3">
        <v>175</v>
      </c>
      <c r="AA27" s="3">
        <v>10</v>
      </c>
      <c r="AB27" s="3">
        <v>3355</v>
      </c>
      <c r="AC27" s="3">
        <v>2480</v>
      </c>
      <c r="AD27" s="3">
        <v>1360</v>
      </c>
      <c r="AE27" s="3">
        <v>35</v>
      </c>
      <c r="AF27" s="3">
        <v>4930</v>
      </c>
      <c r="AG27" s="3">
        <v>1575</v>
      </c>
      <c r="AH27" s="3">
        <v>50</v>
      </c>
      <c r="AI27" s="3">
        <v>45</v>
      </c>
      <c r="AJ27" s="3">
        <v>159146.39713862125</v>
      </c>
      <c r="AK27" s="3">
        <v>23556.979712543194</v>
      </c>
      <c r="AL27" s="3">
        <v>62954.04722458226</v>
      </c>
      <c r="AM27" s="3">
        <v>24259.701717506679</v>
      </c>
      <c r="AN27" s="3">
        <v>64560.62</v>
      </c>
      <c r="AO27" s="3">
        <v>103587.82809088267</v>
      </c>
      <c r="AZ27" s="1"/>
    </row>
    <row r="28" spans="1:52" x14ac:dyDescent="0.35">
      <c r="A28" s="5">
        <v>23</v>
      </c>
      <c r="B28" s="2" t="s">
        <v>53</v>
      </c>
      <c r="C28" s="2"/>
      <c r="D28" s="20">
        <f t="shared" si="0"/>
        <v>9.1032485598296553</v>
      </c>
      <c r="E28" s="20">
        <f t="shared" si="1"/>
        <v>7.0949687103639896</v>
      </c>
      <c r="F28" s="20">
        <f t="shared" si="2"/>
        <v>0.9674957332314531</v>
      </c>
      <c r="G28" s="20">
        <f t="shared" si="3"/>
        <v>5.8138968654390233</v>
      </c>
      <c r="H28" s="19">
        <f t="shared" si="4"/>
        <v>54.551672162897923</v>
      </c>
      <c r="I28" s="20">
        <f t="shared" si="5"/>
        <v>6.961704830289646</v>
      </c>
      <c r="J28" s="20">
        <f t="shared" si="6"/>
        <v>12.455098614431028</v>
      </c>
      <c r="K28" s="20"/>
      <c r="L28" s="3">
        <v>5815</v>
      </c>
      <c r="M28" s="3">
        <v>1395</v>
      </c>
      <c r="N28" s="3">
        <v>3315</v>
      </c>
      <c r="O28" s="3">
        <v>560</v>
      </c>
      <c r="P28" s="3">
        <v>1165</v>
      </c>
      <c r="Q28" s="3">
        <v>775</v>
      </c>
      <c r="R28" s="3">
        <v>385</v>
      </c>
      <c r="S28" s="3">
        <v>45</v>
      </c>
      <c r="T28" s="3">
        <v>330</v>
      </c>
      <c r="U28" s="3">
        <v>960</v>
      </c>
      <c r="V28" s="3">
        <v>105</v>
      </c>
      <c r="W28" s="3">
        <v>35</v>
      </c>
      <c r="X28" s="3">
        <v>5</v>
      </c>
      <c r="Y28" s="3">
        <v>10</v>
      </c>
      <c r="Z28" s="3">
        <v>5</v>
      </c>
      <c r="AA28" s="3">
        <v>10</v>
      </c>
      <c r="AB28" s="3">
        <v>1070</v>
      </c>
      <c r="AC28" s="3">
        <v>855</v>
      </c>
      <c r="AD28" s="3">
        <v>520</v>
      </c>
      <c r="AE28" s="3">
        <v>5</v>
      </c>
      <c r="AF28" s="3">
        <v>1165</v>
      </c>
      <c r="AG28" s="3">
        <v>135</v>
      </c>
      <c r="AH28" s="3">
        <v>15</v>
      </c>
      <c r="AI28" s="3">
        <v>10</v>
      </c>
      <c r="AJ28" s="3">
        <v>20038.195154877892</v>
      </c>
      <c r="AK28" s="3">
        <v>1771.001200215595</v>
      </c>
      <c r="AL28" s="3">
        <v>4651.1833028657593</v>
      </c>
      <c r="AM28" s="3">
        <v>6076.807306842963</v>
      </c>
      <c r="AN28" s="3">
        <v>9353.599165005242</v>
      </c>
      <c r="AO28" s="3">
        <v>10545.685902022255</v>
      </c>
      <c r="AZ28" s="1"/>
    </row>
    <row r="29" spans="1:52" x14ac:dyDescent="0.35">
      <c r="A29" s="5">
        <v>24</v>
      </c>
      <c r="B29" s="2" t="s">
        <v>54</v>
      </c>
      <c r="C29" s="2"/>
      <c r="D29" s="20">
        <f t="shared" si="0"/>
        <v>4.0978487791810503</v>
      </c>
      <c r="E29" s="20">
        <f t="shared" si="1"/>
        <v>2.7690176959234964</v>
      </c>
      <c r="F29" s="20">
        <f t="shared" si="2"/>
        <v>0.49226981260862157</v>
      </c>
      <c r="G29" s="20">
        <f t="shared" si="3"/>
        <v>2.7129672232007582</v>
      </c>
      <c r="H29" s="19">
        <f t="shared" si="4"/>
        <v>56.27300709400437</v>
      </c>
      <c r="I29" s="20">
        <f t="shared" si="5"/>
        <v>5.1143098329257546</v>
      </c>
      <c r="J29" s="20">
        <f t="shared" si="6"/>
        <v>5.4146877272235034</v>
      </c>
      <c r="K29" s="20"/>
      <c r="L29" s="3">
        <v>4150</v>
      </c>
      <c r="M29" s="3">
        <v>1395</v>
      </c>
      <c r="N29" s="3">
        <v>2465</v>
      </c>
      <c r="O29" s="3">
        <v>425</v>
      </c>
      <c r="P29" s="3">
        <v>740</v>
      </c>
      <c r="Q29" s="3">
        <v>830</v>
      </c>
      <c r="R29" s="3">
        <v>345</v>
      </c>
      <c r="S29" s="3">
        <v>40</v>
      </c>
      <c r="T29" s="3">
        <v>225</v>
      </c>
      <c r="U29" s="3">
        <v>655</v>
      </c>
      <c r="V29" s="3">
        <v>75</v>
      </c>
      <c r="W29" s="3">
        <v>80</v>
      </c>
      <c r="X29" s="3">
        <v>5</v>
      </c>
      <c r="Y29" s="3">
        <v>5</v>
      </c>
      <c r="Z29" s="3">
        <v>15</v>
      </c>
      <c r="AA29" s="3">
        <v>10</v>
      </c>
      <c r="AB29" s="3">
        <v>1115</v>
      </c>
      <c r="AC29" s="3">
        <v>745</v>
      </c>
      <c r="AD29" s="3">
        <v>455</v>
      </c>
      <c r="AE29" s="3">
        <v>0</v>
      </c>
      <c r="AF29" s="3">
        <v>525</v>
      </c>
      <c r="AG29" s="3">
        <v>295</v>
      </c>
      <c r="AH29" s="3">
        <v>10</v>
      </c>
      <c r="AI29" s="3">
        <v>10</v>
      </c>
      <c r="AJ29" s="3">
        <v>27276.407679077969</v>
      </c>
      <c r="AK29" s="3">
        <v>3344.7072258761459</v>
      </c>
      <c r="AL29" s="3">
        <v>8125.6252111079466</v>
      </c>
      <c r="AM29" s="3">
        <v>4380.4305603967532</v>
      </c>
      <c r="AN29" s="3">
        <v>9695.8499999999985</v>
      </c>
      <c r="AO29" s="3">
        <v>15983.996367257379</v>
      </c>
      <c r="AZ29" s="1"/>
    </row>
    <row r="30" spans="1:52" x14ac:dyDescent="0.35">
      <c r="A30" s="5">
        <v>25</v>
      </c>
      <c r="B30" s="2" t="s">
        <v>11</v>
      </c>
      <c r="C30" s="2"/>
      <c r="D30" s="20">
        <f t="shared" si="0"/>
        <v>6.679767404679982</v>
      </c>
      <c r="E30" s="20">
        <f t="shared" si="1"/>
        <v>5.3277751107157991</v>
      </c>
      <c r="F30" s="20">
        <f t="shared" si="2"/>
        <v>0.67830470159576139</v>
      </c>
      <c r="G30" s="20">
        <f t="shared" si="3"/>
        <v>4.8935373028016889</v>
      </c>
      <c r="H30" s="19">
        <f t="shared" si="4"/>
        <v>59.19124581999732</v>
      </c>
      <c r="I30" s="20">
        <f t="shared" si="5"/>
        <v>6.3257921231338905</v>
      </c>
      <c r="J30" s="20">
        <f t="shared" si="6"/>
        <v>16.352039091140288</v>
      </c>
      <c r="K30" s="20"/>
      <c r="L30" s="3">
        <v>29570</v>
      </c>
      <c r="M30" s="3">
        <v>8215</v>
      </c>
      <c r="N30" s="3">
        <v>16115</v>
      </c>
      <c r="O30" s="3">
        <v>2620</v>
      </c>
      <c r="P30" s="3">
        <v>6355</v>
      </c>
      <c r="Q30" s="3">
        <v>4550</v>
      </c>
      <c r="R30" s="3">
        <v>1925</v>
      </c>
      <c r="S30" s="3">
        <v>275</v>
      </c>
      <c r="T30" s="3">
        <v>2160</v>
      </c>
      <c r="U30" s="3">
        <v>4935</v>
      </c>
      <c r="V30" s="3">
        <v>645</v>
      </c>
      <c r="W30" s="3">
        <v>890</v>
      </c>
      <c r="X30" s="3">
        <v>35</v>
      </c>
      <c r="Y30" s="3">
        <v>30</v>
      </c>
      <c r="Z30" s="3">
        <v>135</v>
      </c>
      <c r="AA30" s="3">
        <v>35</v>
      </c>
      <c r="AB30" s="3">
        <v>7320</v>
      </c>
      <c r="AC30" s="3">
        <v>5855</v>
      </c>
      <c r="AD30" s="3">
        <v>1955</v>
      </c>
      <c r="AE30" s="3">
        <v>10</v>
      </c>
      <c r="AF30" s="3">
        <v>8835</v>
      </c>
      <c r="AG30" s="3">
        <v>1465</v>
      </c>
      <c r="AH30" s="3">
        <v>75</v>
      </c>
      <c r="AI30" s="3">
        <v>165</v>
      </c>
      <c r="AJ30" s="3">
        <v>129865.15902027726</v>
      </c>
      <c r="AK30" s="3">
        <v>16502.601235070866</v>
      </c>
      <c r="AL30" s="3">
        <v>40542.251786408437</v>
      </c>
      <c r="AM30" s="3">
        <v>27225.30971726172</v>
      </c>
      <c r="AN30" s="3">
        <v>54029.958898440367</v>
      </c>
      <c r="AO30" s="3">
        <v>73879.817979027808</v>
      </c>
      <c r="AZ30" s="1"/>
    </row>
    <row r="31" spans="1:52" x14ac:dyDescent="0.35">
      <c r="A31" s="5">
        <v>26</v>
      </c>
      <c r="B31" s="2" t="s">
        <v>12</v>
      </c>
      <c r="C31" s="2"/>
      <c r="D31" s="20">
        <f t="shared" si="0"/>
        <v>8.0590719281337631</v>
      </c>
      <c r="E31" s="20">
        <f t="shared" si="1"/>
        <v>2.6487687080455991</v>
      </c>
      <c r="F31" s="20">
        <f t="shared" si="2"/>
        <v>1.4506880390113497</v>
      </c>
      <c r="G31" s="20">
        <f t="shared" si="3"/>
        <v>3.933544607615612</v>
      </c>
      <c r="H31" s="19">
        <f t="shared" si="4"/>
        <v>74.117215442441264</v>
      </c>
      <c r="I31" s="20">
        <f t="shared" si="5"/>
        <v>7.864102469135843</v>
      </c>
      <c r="J31" s="20">
        <f t="shared" si="6"/>
        <v>19.576341860352819</v>
      </c>
      <c r="K31" s="20"/>
      <c r="L31" s="3">
        <v>33440</v>
      </c>
      <c r="M31" s="3">
        <v>13165</v>
      </c>
      <c r="N31" s="3">
        <v>17880</v>
      </c>
      <c r="O31" s="3">
        <v>1425</v>
      </c>
      <c r="P31" s="3">
        <v>6585</v>
      </c>
      <c r="Q31" s="3">
        <v>5425</v>
      </c>
      <c r="R31" s="3">
        <v>3230</v>
      </c>
      <c r="S31" s="3">
        <v>1005</v>
      </c>
      <c r="T31" s="3">
        <v>1835</v>
      </c>
      <c r="U31" s="3">
        <v>8765</v>
      </c>
      <c r="V31" s="3">
        <v>790</v>
      </c>
      <c r="W31" s="3">
        <v>2005</v>
      </c>
      <c r="X31" s="3">
        <v>10</v>
      </c>
      <c r="Y31" s="3">
        <v>10</v>
      </c>
      <c r="Z31" s="3">
        <v>175</v>
      </c>
      <c r="AA31" s="3">
        <v>50</v>
      </c>
      <c r="AB31" s="3">
        <v>10020</v>
      </c>
      <c r="AC31" s="3">
        <v>7855</v>
      </c>
      <c r="AD31" s="3">
        <v>2000</v>
      </c>
      <c r="AE31" s="3">
        <v>190</v>
      </c>
      <c r="AF31" s="3">
        <v>11250</v>
      </c>
      <c r="AG31" s="3">
        <v>1040</v>
      </c>
      <c r="AH31" s="3">
        <v>45</v>
      </c>
      <c r="AI31" s="3">
        <v>65</v>
      </c>
      <c r="AJ31" s="3">
        <v>167406.26221070404</v>
      </c>
      <c r="AK31" s="3">
        <v>22617.19396991402</v>
      </c>
      <c r="AL31" s="3">
        <v>69277.471997695102</v>
      </c>
      <c r="AM31" s="3">
        <v>24123.950007114665</v>
      </c>
      <c r="AN31" s="3">
        <v>57467.324999999997</v>
      </c>
      <c r="AO31" s="3">
        <v>108759.42140932979</v>
      </c>
      <c r="AZ31" s="1"/>
    </row>
    <row r="32" spans="1:52" x14ac:dyDescent="0.35">
      <c r="A32" s="5">
        <v>27</v>
      </c>
      <c r="B32" s="2" t="s">
        <v>13</v>
      </c>
      <c r="C32" s="2"/>
      <c r="D32" s="20">
        <f t="shared" si="0"/>
        <v>5.8027245412793675</v>
      </c>
      <c r="E32" s="20">
        <f t="shared" si="1"/>
        <v>3.5825163913408966</v>
      </c>
      <c r="F32" s="20">
        <f t="shared" si="2"/>
        <v>0.46577668158512353</v>
      </c>
      <c r="G32" s="20">
        <f t="shared" si="3"/>
        <v>3.6565984800976712</v>
      </c>
      <c r="H32" s="19">
        <f t="shared" si="4"/>
        <v>56.053056873034222</v>
      </c>
      <c r="I32" s="20">
        <f t="shared" si="5"/>
        <v>6.007505942120539</v>
      </c>
      <c r="J32" s="20">
        <f t="shared" si="6"/>
        <v>14.567916872579175</v>
      </c>
      <c r="K32" s="20"/>
      <c r="L32" s="3">
        <v>58695</v>
      </c>
      <c r="M32" s="3">
        <v>18105</v>
      </c>
      <c r="N32" s="3">
        <v>34690</v>
      </c>
      <c r="O32" s="3">
        <v>6920</v>
      </c>
      <c r="P32" s="3">
        <v>11020</v>
      </c>
      <c r="Q32" s="3">
        <v>8670</v>
      </c>
      <c r="R32" s="3">
        <v>3530</v>
      </c>
      <c r="S32" s="3">
        <v>470</v>
      </c>
      <c r="T32" s="3">
        <v>3615</v>
      </c>
      <c r="U32" s="3">
        <v>10225</v>
      </c>
      <c r="V32" s="3">
        <v>1130</v>
      </c>
      <c r="W32" s="3">
        <v>2370</v>
      </c>
      <c r="X32" s="3">
        <v>55</v>
      </c>
      <c r="Y32" s="3">
        <v>65</v>
      </c>
      <c r="Z32" s="3">
        <v>375</v>
      </c>
      <c r="AA32" s="3">
        <v>70</v>
      </c>
      <c r="AB32" s="3">
        <v>13345</v>
      </c>
      <c r="AC32" s="3">
        <v>10605</v>
      </c>
      <c r="AD32" s="3">
        <v>4895</v>
      </c>
      <c r="AE32" s="3">
        <v>25</v>
      </c>
      <c r="AF32" s="3">
        <v>18040</v>
      </c>
      <c r="AG32" s="3">
        <v>3725</v>
      </c>
      <c r="AH32" s="3">
        <v>160</v>
      </c>
      <c r="AI32" s="3">
        <v>180</v>
      </c>
      <c r="AJ32" s="3">
        <v>301372.98530260409</v>
      </c>
      <c r="AK32" s="3">
        <v>36969.800551495005</v>
      </c>
      <c r="AL32" s="3">
        <v>100906.72603027351</v>
      </c>
      <c r="AM32" s="3">
        <v>61887.793342968456</v>
      </c>
      <c r="AN32" s="3">
        <v>123833.76537489885</v>
      </c>
      <c r="AO32" s="3">
        <v>176210.32891121216</v>
      </c>
      <c r="AZ32" s="1"/>
    </row>
    <row r="33" spans="1:52" x14ac:dyDescent="0.35">
      <c r="A33" s="5">
        <v>28</v>
      </c>
      <c r="B33" s="2" t="s">
        <v>14</v>
      </c>
      <c r="C33" s="2"/>
      <c r="D33" s="20">
        <f t="shared" si="0"/>
        <v>7.9804826113465595</v>
      </c>
      <c r="E33" s="20">
        <f t="shared" si="1"/>
        <v>6.1472275893986152</v>
      </c>
      <c r="F33" s="20">
        <f t="shared" si="2"/>
        <v>1.0132792729777935</v>
      </c>
      <c r="G33" s="20">
        <f t="shared" si="3"/>
        <v>5.0399529426372647</v>
      </c>
      <c r="H33" s="19">
        <f t="shared" si="4"/>
        <v>55.546160151762571</v>
      </c>
      <c r="I33" s="20">
        <f t="shared" si="5"/>
        <v>6.4928497219630428</v>
      </c>
      <c r="J33" s="20">
        <f t="shared" si="6"/>
        <v>19.07572916925319</v>
      </c>
      <c r="K33" s="20"/>
      <c r="L33" s="3">
        <v>16635</v>
      </c>
      <c r="M33" s="3">
        <v>4670</v>
      </c>
      <c r="N33" s="3">
        <v>8430</v>
      </c>
      <c r="O33" s="3">
        <v>1365</v>
      </c>
      <c r="P33" s="3">
        <v>3625</v>
      </c>
      <c r="Q33" s="3">
        <v>2630</v>
      </c>
      <c r="R33" s="3">
        <v>1340</v>
      </c>
      <c r="S33" s="3">
        <v>225</v>
      </c>
      <c r="T33" s="3">
        <v>1365</v>
      </c>
      <c r="U33" s="3">
        <v>3255</v>
      </c>
      <c r="V33" s="3">
        <v>450</v>
      </c>
      <c r="W33" s="3">
        <v>360</v>
      </c>
      <c r="X33" s="3">
        <v>20</v>
      </c>
      <c r="Y33" s="3">
        <v>50</v>
      </c>
      <c r="Z33" s="3">
        <v>35</v>
      </c>
      <c r="AA33" s="3">
        <v>30</v>
      </c>
      <c r="AB33" s="3">
        <v>4560</v>
      </c>
      <c r="AC33" s="3">
        <v>3640</v>
      </c>
      <c r="AD33" s="3">
        <v>940</v>
      </c>
      <c r="AE33" s="3">
        <v>25</v>
      </c>
      <c r="AF33" s="3">
        <v>5560</v>
      </c>
      <c r="AG33" s="3">
        <v>620</v>
      </c>
      <c r="AH33" s="3">
        <v>35</v>
      </c>
      <c r="AI33" s="3">
        <v>75</v>
      </c>
      <c r="AJ33" s="3">
        <v>71925.274724948918</v>
      </c>
      <c r="AK33" s="3">
        <v>8288.3975145060267</v>
      </c>
      <c r="AL33" s="3">
        <v>22205.131990786409</v>
      </c>
      <c r="AM33" s="3">
        <v>15176.566619488463</v>
      </c>
      <c r="AN33" s="3">
        <v>29146.985421463036</v>
      </c>
      <c r="AO33" s="3">
        <v>40787.006983413237</v>
      </c>
      <c r="AZ33" s="1"/>
    </row>
    <row r="34" spans="1:52" x14ac:dyDescent="0.35">
      <c r="A34" s="5">
        <v>29</v>
      </c>
      <c r="B34" s="2" t="s">
        <v>55</v>
      </c>
      <c r="C34" s="2"/>
      <c r="D34" s="20">
        <f t="shared" si="0"/>
        <v>6.6978777088085906</v>
      </c>
      <c r="E34" s="20">
        <f t="shared" si="1"/>
        <v>4.5549741633687493</v>
      </c>
      <c r="F34" s="20">
        <f t="shared" si="2"/>
        <v>0.69014760051041657</v>
      </c>
      <c r="G34" s="20">
        <f t="shared" si="3"/>
        <v>4.2328874855013137</v>
      </c>
      <c r="H34" s="19">
        <f t="shared" si="4"/>
        <v>50.498431018728581</v>
      </c>
      <c r="I34" s="20">
        <f t="shared" si="5"/>
        <v>5.4795598271215642</v>
      </c>
      <c r="J34" s="20">
        <f t="shared" si="6"/>
        <v>8.3778786867955226</v>
      </c>
      <c r="K34" s="20"/>
      <c r="L34" s="3">
        <v>4185</v>
      </c>
      <c r="M34" s="3">
        <v>945</v>
      </c>
      <c r="N34" s="3">
        <v>2725</v>
      </c>
      <c r="O34" s="3">
        <v>515</v>
      </c>
      <c r="P34" s="3">
        <v>730</v>
      </c>
      <c r="Q34" s="3">
        <v>445</v>
      </c>
      <c r="R34" s="3">
        <v>205</v>
      </c>
      <c r="S34" s="3">
        <v>25</v>
      </c>
      <c r="T34" s="3">
        <v>165</v>
      </c>
      <c r="U34" s="3">
        <v>615</v>
      </c>
      <c r="V34" s="3">
        <v>45</v>
      </c>
      <c r="W34" s="3">
        <v>40</v>
      </c>
      <c r="X34" s="3">
        <v>5</v>
      </c>
      <c r="Y34" s="3">
        <v>5</v>
      </c>
      <c r="Z34" s="3">
        <v>20</v>
      </c>
      <c r="AA34" s="3">
        <v>5</v>
      </c>
      <c r="AB34" s="3">
        <v>725</v>
      </c>
      <c r="AC34" s="3">
        <v>515</v>
      </c>
      <c r="AD34" s="3">
        <v>330</v>
      </c>
      <c r="AE34" s="3">
        <v>5</v>
      </c>
      <c r="AF34" s="3">
        <v>695</v>
      </c>
      <c r="AG34" s="3">
        <v>130</v>
      </c>
      <c r="AH34" s="3">
        <v>15</v>
      </c>
      <c r="AI34" s="3">
        <v>10</v>
      </c>
      <c r="AJ34" s="3">
        <v>17245.910799671157</v>
      </c>
      <c r="AK34" s="3">
        <v>1395.7206869116394</v>
      </c>
      <c r="AL34" s="3">
        <v>3622.4135216163327</v>
      </c>
      <c r="AM34" s="3">
        <v>5396.207258378714</v>
      </c>
      <c r="AN34" s="3">
        <v>8295.6560482953519</v>
      </c>
      <c r="AO34" s="3">
        <v>9182.012970932481</v>
      </c>
      <c r="AZ34" s="1"/>
    </row>
    <row r="35" spans="1:52" x14ac:dyDescent="0.35">
      <c r="A35" s="5">
        <v>30</v>
      </c>
      <c r="B35" s="2" t="s">
        <v>56</v>
      </c>
      <c r="C35" s="2"/>
      <c r="D35" s="20">
        <f t="shared" si="0"/>
        <v>10.035669532872777</v>
      </c>
      <c r="E35" s="20">
        <f t="shared" si="1"/>
        <v>5.7532524057875092</v>
      </c>
      <c r="F35" s="20">
        <f t="shared" si="2"/>
        <v>1.4383131014468773</v>
      </c>
      <c r="G35" s="20">
        <f t="shared" si="3"/>
        <v>5.8642312755727284</v>
      </c>
      <c r="H35" s="19">
        <f t="shared" si="4"/>
        <v>53.65432620400756</v>
      </c>
      <c r="I35" s="20">
        <f t="shared" si="5"/>
        <v>5.9558598892535519</v>
      </c>
      <c r="J35" s="20">
        <f t="shared" si="6"/>
        <v>9.9641575108764489</v>
      </c>
      <c r="K35" s="20"/>
      <c r="L35" s="3">
        <v>1565</v>
      </c>
      <c r="M35" s="3">
        <v>325</v>
      </c>
      <c r="N35" s="3">
        <v>890</v>
      </c>
      <c r="O35" s="3">
        <v>150</v>
      </c>
      <c r="P35" s="3">
        <v>320</v>
      </c>
      <c r="Q35" s="3">
        <v>170</v>
      </c>
      <c r="R35" s="3">
        <v>95</v>
      </c>
      <c r="S35" s="3">
        <v>20</v>
      </c>
      <c r="T35" s="3">
        <v>80</v>
      </c>
      <c r="U35" s="3">
        <v>290</v>
      </c>
      <c r="V35" s="3">
        <v>20</v>
      </c>
      <c r="W35" s="3">
        <v>10</v>
      </c>
      <c r="X35" s="3">
        <v>0</v>
      </c>
      <c r="Y35" s="3">
        <v>5</v>
      </c>
      <c r="Z35" s="3">
        <v>5</v>
      </c>
      <c r="AA35" s="3">
        <v>0</v>
      </c>
      <c r="AB35" s="3">
        <v>285</v>
      </c>
      <c r="AC35" s="3">
        <v>220</v>
      </c>
      <c r="AD35" s="3">
        <v>95</v>
      </c>
      <c r="AE35" s="3">
        <v>0</v>
      </c>
      <c r="AF35" s="3">
        <v>255</v>
      </c>
      <c r="AG35" s="3">
        <v>35</v>
      </c>
      <c r="AH35" s="3">
        <v>5</v>
      </c>
      <c r="AI35" s="3">
        <v>5</v>
      </c>
      <c r="AJ35" s="3">
        <v>5456.8107048054189</v>
      </c>
      <c r="AK35" s="3">
        <v>478.18545378226497</v>
      </c>
      <c r="AL35" s="3">
        <v>1390.517821181001</v>
      </c>
      <c r="AM35" s="3">
        <v>1658.7665207386835</v>
      </c>
      <c r="AN35" s="3">
        <v>2559.1727120095488</v>
      </c>
      <c r="AO35" s="3">
        <v>2889.6926014759433</v>
      </c>
      <c r="AZ35" s="1"/>
    </row>
    <row r="36" spans="1:52" x14ac:dyDescent="0.35">
      <c r="A36" s="5">
        <v>31</v>
      </c>
      <c r="B36" s="2" t="s">
        <v>15</v>
      </c>
      <c r="C36" s="2"/>
      <c r="D36" s="20">
        <f t="shared" si="0"/>
        <v>4.9174489392412184</v>
      </c>
      <c r="E36" s="20">
        <f t="shared" si="1"/>
        <v>2.1297708162001423</v>
      </c>
      <c r="F36" s="20">
        <f t="shared" si="2"/>
        <v>0.49494673897608943</v>
      </c>
      <c r="G36" s="20">
        <f t="shared" si="3"/>
        <v>2.5812870214784676</v>
      </c>
      <c r="H36" s="19">
        <f t="shared" si="4"/>
        <v>55.168558934384428</v>
      </c>
      <c r="I36" s="20">
        <f t="shared" si="5"/>
        <v>5.0022135265925414</v>
      </c>
      <c r="J36" s="20">
        <f t="shared" si="6"/>
        <v>9.3744613977614488</v>
      </c>
      <c r="K36" s="20"/>
      <c r="L36" s="3">
        <v>14545</v>
      </c>
      <c r="M36" s="3">
        <v>4835</v>
      </c>
      <c r="N36" s="3">
        <v>8765</v>
      </c>
      <c r="O36" s="3">
        <v>1880</v>
      </c>
      <c r="P36" s="3">
        <v>2495</v>
      </c>
      <c r="Q36" s="3">
        <v>2555</v>
      </c>
      <c r="R36" s="3">
        <v>1090</v>
      </c>
      <c r="S36" s="3">
        <v>165</v>
      </c>
      <c r="T36" s="3">
        <v>710</v>
      </c>
      <c r="U36" s="3">
        <v>2950</v>
      </c>
      <c r="V36" s="3">
        <v>205</v>
      </c>
      <c r="W36" s="3">
        <v>610</v>
      </c>
      <c r="X36" s="3">
        <v>5</v>
      </c>
      <c r="Y36" s="3">
        <v>5</v>
      </c>
      <c r="Z36" s="3">
        <v>105</v>
      </c>
      <c r="AA36" s="3">
        <v>20</v>
      </c>
      <c r="AB36" s="3">
        <v>3170</v>
      </c>
      <c r="AC36" s="3">
        <v>2545</v>
      </c>
      <c r="AD36" s="3">
        <v>1130</v>
      </c>
      <c r="AE36" s="3">
        <v>15</v>
      </c>
      <c r="AF36" s="3">
        <v>3685</v>
      </c>
      <c r="AG36" s="3">
        <v>1060</v>
      </c>
      <c r="AH36" s="3">
        <v>50</v>
      </c>
      <c r="AI36" s="3">
        <v>50</v>
      </c>
      <c r="AJ36" s="3">
        <v>96657.2093393533</v>
      </c>
      <c r="AK36" s="3">
        <v>10907.75066433489</v>
      </c>
      <c r="AL36" s="3">
        <v>33336.920320222787</v>
      </c>
      <c r="AM36" s="3">
        <v>15887.672560787363</v>
      </c>
      <c r="AN36" s="3">
        <v>39308.925000000003</v>
      </c>
      <c r="AO36" s="3">
        <v>59990.455141466031</v>
      </c>
      <c r="AZ36" s="1"/>
    </row>
    <row r="37" spans="1:52" x14ac:dyDescent="0.35">
      <c r="A37" s="5">
        <v>32</v>
      </c>
      <c r="B37" s="2" t="s">
        <v>37</v>
      </c>
      <c r="C37" s="2"/>
      <c r="D37" s="20">
        <f t="shared" si="0"/>
        <v>6.5501976810256366</v>
      </c>
      <c r="E37" s="20">
        <f t="shared" si="1"/>
        <v>5.7372335325344226</v>
      </c>
      <c r="F37" s="20">
        <f t="shared" si="2"/>
        <v>0.88886716701237545</v>
      </c>
      <c r="G37" s="20">
        <f t="shared" si="3"/>
        <v>4.7960135629872491</v>
      </c>
      <c r="H37" s="19">
        <f t="shared" si="4"/>
        <v>54.543832692640912</v>
      </c>
      <c r="I37" s="20">
        <f t="shared" si="5"/>
        <v>6.2323831072321614</v>
      </c>
      <c r="J37" s="20">
        <f t="shared" si="6"/>
        <v>13.768406899970095</v>
      </c>
      <c r="K37" s="20"/>
      <c r="L37" s="3">
        <v>4635</v>
      </c>
      <c r="M37" s="3">
        <v>1280</v>
      </c>
      <c r="N37" s="3">
        <v>2575</v>
      </c>
      <c r="O37" s="3">
        <v>595</v>
      </c>
      <c r="P37" s="3">
        <v>985</v>
      </c>
      <c r="Q37" s="3">
        <v>570</v>
      </c>
      <c r="R37" s="3">
        <v>250</v>
      </c>
      <c r="S37" s="3">
        <v>55</v>
      </c>
      <c r="T37" s="3">
        <v>355</v>
      </c>
      <c r="U37" s="3">
        <v>745</v>
      </c>
      <c r="V37" s="3">
        <v>105</v>
      </c>
      <c r="W37" s="3">
        <v>65</v>
      </c>
      <c r="X37" s="3">
        <v>5</v>
      </c>
      <c r="Y37" s="3">
        <v>5</v>
      </c>
      <c r="Z37" s="3">
        <v>10</v>
      </c>
      <c r="AA37" s="3">
        <v>10</v>
      </c>
      <c r="AB37" s="3">
        <v>1155</v>
      </c>
      <c r="AC37" s="3">
        <v>895</v>
      </c>
      <c r="AD37" s="3">
        <v>415</v>
      </c>
      <c r="AE37" s="3">
        <v>0</v>
      </c>
      <c r="AF37" s="3">
        <v>1245</v>
      </c>
      <c r="AG37" s="3">
        <v>195</v>
      </c>
      <c r="AH37" s="3">
        <v>10</v>
      </c>
      <c r="AI37" s="3">
        <v>10</v>
      </c>
      <c r="AJ37" s="3">
        <v>20537.890209519803</v>
      </c>
      <c r="AK37" s="3">
        <v>2331.7252021698605</v>
      </c>
      <c r="AL37" s="3">
        <v>6187.6512083198877</v>
      </c>
      <c r="AM37" s="3">
        <v>4720.973706615634</v>
      </c>
      <c r="AN37" s="3">
        <v>9042.4404874517768</v>
      </c>
      <c r="AO37" s="3">
        <v>11373.702539666669</v>
      </c>
      <c r="AZ37" s="1"/>
    </row>
    <row r="38" spans="1:52" x14ac:dyDescent="0.35">
      <c r="A38" s="5">
        <v>33</v>
      </c>
      <c r="B38" s="2" t="s">
        <v>16</v>
      </c>
      <c r="C38" s="2"/>
      <c r="D38" s="20">
        <f t="shared" ref="D38:D69" si="7">U38/AO38*100</f>
        <v>7.4028819336747276</v>
      </c>
      <c r="E38" s="20">
        <f t="shared" ref="E38:E69" si="8">T38/AL38*100</f>
        <v>3.5003650018233765</v>
      </c>
      <c r="F38" s="20">
        <f t="shared" ref="F38:F69" si="9">S38/AL38*100</f>
        <v>1.8242642998920773</v>
      </c>
      <c r="G38" s="20">
        <f t="shared" ref="G38:G69" si="10">P38/AJ38*100</f>
        <v>3.6772415430939516</v>
      </c>
      <c r="H38" s="19">
        <f t="shared" ref="H38:H69" si="11">N38/AM38*100</f>
        <v>61.807002410853961</v>
      </c>
      <c r="I38" s="20">
        <f t="shared" ref="I38:I69" si="12">M38/AJ38*100</f>
        <v>8.0224264775904768</v>
      </c>
      <c r="J38" s="20">
        <f t="shared" si="6"/>
        <v>16.972244804528362</v>
      </c>
      <c r="K38" s="20"/>
      <c r="L38" s="3">
        <v>50230</v>
      </c>
      <c r="M38" s="3">
        <v>22580</v>
      </c>
      <c r="N38" s="3">
        <v>20020</v>
      </c>
      <c r="O38" s="3">
        <v>1990</v>
      </c>
      <c r="P38" s="3">
        <v>10350</v>
      </c>
      <c r="Q38" s="3">
        <v>14305</v>
      </c>
      <c r="R38" s="3">
        <v>10140</v>
      </c>
      <c r="S38" s="3">
        <v>1970</v>
      </c>
      <c r="T38" s="3">
        <v>3780</v>
      </c>
      <c r="U38" s="3">
        <v>12975</v>
      </c>
      <c r="V38" s="3">
        <v>1580</v>
      </c>
      <c r="W38" s="3">
        <v>3205</v>
      </c>
      <c r="X38" s="3">
        <v>25</v>
      </c>
      <c r="Y38" s="3">
        <v>30</v>
      </c>
      <c r="Z38" s="3">
        <v>265</v>
      </c>
      <c r="AA38" s="3">
        <v>110</v>
      </c>
      <c r="AB38" s="3">
        <v>20840</v>
      </c>
      <c r="AC38" s="3">
        <v>16080</v>
      </c>
      <c r="AD38" s="3">
        <v>3060</v>
      </c>
      <c r="AE38" s="3">
        <v>175</v>
      </c>
      <c r="AF38" s="3">
        <v>15830</v>
      </c>
      <c r="AG38" s="3">
        <v>3250</v>
      </c>
      <c r="AH38" s="3">
        <v>95</v>
      </c>
      <c r="AI38" s="3">
        <v>280</v>
      </c>
      <c r="AJ38" s="3">
        <v>281460.97771134536</v>
      </c>
      <c r="AK38" s="3">
        <v>37439.763074367591</v>
      </c>
      <c r="AL38" s="3">
        <v>107988.7382610373</v>
      </c>
      <c r="AM38" s="3">
        <v>32391.151842180712</v>
      </c>
      <c r="AN38" s="3">
        <v>93269.924999999988</v>
      </c>
      <c r="AO38" s="3">
        <v>175269.5790132549</v>
      </c>
      <c r="AZ38" s="1"/>
    </row>
    <row r="39" spans="1:52" x14ac:dyDescent="0.35">
      <c r="A39" s="5">
        <v>34</v>
      </c>
      <c r="B39" s="2" t="s">
        <v>57</v>
      </c>
      <c r="C39" s="2"/>
      <c r="D39" s="20">
        <f t="shared" si="7"/>
        <v>4.4604351438230792</v>
      </c>
      <c r="E39" s="20">
        <f t="shared" si="8"/>
        <v>4.3244465429417351</v>
      </c>
      <c r="F39" s="20">
        <f t="shared" si="9"/>
        <v>0.23375386718603974</v>
      </c>
      <c r="G39" s="20">
        <f t="shared" si="10"/>
        <v>2.5002357282242493</v>
      </c>
      <c r="H39" s="19">
        <f t="shared" si="11"/>
        <v>50.065596128973155</v>
      </c>
      <c r="I39" s="20">
        <f t="shared" si="12"/>
        <v>4.1948399440206847</v>
      </c>
      <c r="J39" s="20">
        <f t="shared" si="6"/>
        <v>7.377837564265227</v>
      </c>
      <c r="K39" s="20"/>
      <c r="L39" s="3">
        <v>3370</v>
      </c>
      <c r="M39" s="3">
        <v>755</v>
      </c>
      <c r="N39" s="3">
        <v>2325</v>
      </c>
      <c r="O39" s="3">
        <v>570</v>
      </c>
      <c r="P39" s="3">
        <v>450</v>
      </c>
      <c r="Q39" s="3">
        <v>430</v>
      </c>
      <c r="R39" s="3">
        <v>145</v>
      </c>
      <c r="S39" s="3">
        <v>10</v>
      </c>
      <c r="T39" s="3">
        <v>185</v>
      </c>
      <c r="U39" s="3">
        <v>435</v>
      </c>
      <c r="V39" s="3">
        <v>40</v>
      </c>
      <c r="W39" s="3">
        <v>35</v>
      </c>
      <c r="X39" s="3">
        <v>0</v>
      </c>
      <c r="Y39" s="3">
        <v>5</v>
      </c>
      <c r="Z39" s="3">
        <v>10</v>
      </c>
      <c r="AA39" s="3">
        <v>5</v>
      </c>
      <c r="AB39" s="3">
        <v>730</v>
      </c>
      <c r="AC39" s="3">
        <v>530</v>
      </c>
      <c r="AD39" s="3">
        <v>225</v>
      </c>
      <c r="AE39" s="3">
        <v>0</v>
      </c>
      <c r="AF39" s="3">
        <v>565</v>
      </c>
      <c r="AG39" s="3">
        <v>215</v>
      </c>
      <c r="AH39" s="3">
        <v>5</v>
      </c>
      <c r="AI39" s="3">
        <v>10</v>
      </c>
      <c r="AJ39" s="3">
        <v>17998.302916805569</v>
      </c>
      <c r="AK39" s="3">
        <v>1657.7800152973437</v>
      </c>
      <c r="AL39" s="3">
        <v>4278.0040905339174</v>
      </c>
      <c r="AM39" s="3">
        <v>4643.9075528245103</v>
      </c>
      <c r="AN39" s="3">
        <v>7658.0704722559094</v>
      </c>
      <c r="AO39" s="3">
        <v>9752.4117260711373</v>
      </c>
      <c r="AZ39" s="1"/>
    </row>
    <row r="40" spans="1:52" x14ac:dyDescent="0.35">
      <c r="A40" s="5">
        <v>35</v>
      </c>
      <c r="B40" s="2" t="s">
        <v>17</v>
      </c>
      <c r="C40" s="2"/>
      <c r="D40" s="20">
        <f t="shared" si="7"/>
        <v>3.6297091679016411</v>
      </c>
      <c r="E40" s="20">
        <f t="shared" si="8"/>
        <v>1.6864057272835935</v>
      </c>
      <c r="F40" s="20">
        <f t="shared" si="9"/>
        <v>0.2085340415458207</v>
      </c>
      <c r="G40" s="20">
        <f t="shared" si="10"/>
        <v>2.3884577012809993</v>
      </c>
      <c r="H40" s="19">
        <f t="shared" si="11"/>
        <v>55.416055508694505</v>
      </c>
      <c r="I40" s="20">
        <f t="shared" si="12"/>
        <v>4.0236095943982795</v>
      </c>
      <c r="J40" s="20">
        <f t="shared" si="6"/>
        <v>8.2840073439237347</v>
      </c>
      <c r="K40" s="20"/>
      <c r="L40" s="3">
        <v>25510</v>
      </c>
      <c r="M40" s="3">
        <v>6730</v>
      </c>
      <c r="N40" s="3">
        <v>17370</v>
      </c>
      <c r="O40" s="3">
        <v>4080</v>
      </c>
      <c r="P40" s="3">
        <v>3995</v>
      </c>
      <c r="Q40" s="3">
        <v>3470</v>
      </c>
      <c r="R40" s="3">
        <v>1140</v>
      </c>
      <c r="S40" s="3">
        <v>115</v>
      </c>
      <c r="T40" s="3">
        <v>930</v>
      </c>
      <c r="U40" s="3">
        <v>3730</v>
      </c>
      <c r="V40" s="3">
        <v>265</v>
      </c>
      <c r="W40" s="3">
        <v>975</v>
      </c>
      <c r="X40" s="3">
        <v>10</v>
      </c>
      <c r="Y40" s="3">
        <v>5</v>
      </c>
      <c r="Z40" s="3">
        <v>145</v>
      </c>
      <c r="AA40" s="3">
        <v>20</v>
      </c>
      <c r="AB40" s="3">
        <v>4500</v>
      </c>
      <c r="AC40" s="3">
        <v>3420</v>
      </c>
      <c r="AD40" s="3">
        <v>2060</v>
      </c>
      <c r="AE40" s="3">
        <v>35</v>
      </c>
      <c r="AF40" s="3">
        <v>5615</v>
      </c>
      <c r="AG40" s="3">
        <v>1795</v>
      </c>
      <c r="AH40" s="3">
        <v>50</v>
      </c>
      <c r="AI40" s="3">
        <v>55</v>
      </c>
      <c r="AJ40" s="3">
        <v>167262.74858698001</v>
      </c>
      <c r="AK40" s="3">
        <v>20651.200677747631</v>
      </c>
      <c r="AL40" s="3">
        <v>55146.871535950791</v>
      </c>
      <c r="AM40" s="3">
        <v>31344.706584673339</v>
      </c>
      <c r="AN40" s="3">
        <v>67781.204999999987</v>
      </c>
      <c r="AO40" s="3">
        <v>102763.05421341342</v>
      </c>
      <c r="AZ40" s="1"/>
    </row>
    <row r="41" spans="1:52" x14ac:dyDescent="0.35">
      <c r="A41" s="5">
        <v>36</v>
      </c>
      <c r="B41" s="2" t="s">
        <v>18</v>
      </c>
      <c r="C41" s="2"/>
      <c r="D41" s="20">
        <f t="shared" si="7"/>
        <v>4.2388587216521021</v>
      </c>
      <c r="E41" s="20">
        <f t="shared" si="8"/>
        <v>2.1506179921141486</v>
      </c>
      <c r="F41" s="20">
        <f t="shared" si="9"/>
        <v>0.34005498165907477</v>
      </c>
      <c r="G41" s="20">
        <f t="shared" si="10"/>
        <v>2.6537128101510281</v>
      </c>
      <c r="H41" s="19">
        <f t="shared" si="11"/>
        <v>53.524887315598704</v>
      </c>
      <c r="I41" s="20">
        <f t="shared" si="12"/>
        <v>4.9378446124956348</v>
      </c>
      <c r="J41" s="20">
        <f t="shared" si="6"/>
        <v>9.2142853146835861</v>
      </c>
      <c r="K41" s="20"/>
      <c r="L41" s="3">
        <v>26595</v>
      </c>
      <c r="M41" s="3">
        <v>8150</v>
      </c>
      <c r="N41" s="3">
        <v>17230</v>
      </c>
      <c r="O41" s="3">
        <v>3980</v>
      </c>
      <c r="P41" s="3">
        <v>4380</v>
      </c>
      <c r="Q41" s="3">
        <v>3755</v>
      </c>
      <c r="R41" s="3">
        <v>1365</v>
      </c>
      <c r="S41" s="3">
        <v>185</v>
      </c>
      <c r="T41" s="3">
        <v>1170</v>
      </c>
      <c r="U41" s="3">
        <v>4225</v>
      </c>
      <c r="V41" s="3">
        <v>355</v>
      </c>
      <c r="W41" s="3">
        <v>1070</v>
      </c>
      <c r="X41" s="3">
        <v>10</v>
      </c>
      <c r="Y41" s="3">
        <v>15</v>
      </c>
      <c r="Z41" s="3">
        <v>135</v>
      </c>
      <c r="AA41" s="3">
        <v>25</v>
      </c>
      <c r="AB41" s="3">
        <v>6070</v>
      </c>
      <c r="AC41" s="3">
        <v>4470</v>
      </c>
      <c r="AD41" s="3">
        <v>2465</v>
      </c>
      <c r="AE41" s="3">
        <v>35</v>
      </c>
      <c r="AF41" s="3">
        <v>5795</v>
      </c>
      <c r="AG41" s="3">
        <v>1650</v>
      </c>
      <c r="AH41" s="3">
        <v>50</v>
      </c>
      <c r="AI41" s="3">
        <v>90</v>
      </c>
      <c r="AJ41" s="3">
        <v>165051.77136145058</v>
      </c>
      <c r="AK41" s="3">
        <v>20028.914867610267</v>
      </c>
      <c r="AL41" s="3">
        <v>54402.967160608583</v>
      </c>
      <c r="AM41" s="3">
        <v>32190.632926337203</v>
      </c>
      <c r="AN41" s="3">
        <v>62891.47559567399</v>
      </c>
      <c r="AO41" s="3">
        <v>99673.055353760399</v>
      </c>
      <c r="AZ41" s="1"/>
    </row>
    <row r="42" spans="1:52" x14ac:dyDescent="0.35">
      <c r="A42" s="5">
        <v>37</v>
      </c>
      <c r="B42" s="2" t="s">
        <v>19</v>
      </c>
      <c r="C42" s="2"/>
      <c r="D42" s="20">
        <f t="shared" si="7"/>
        <v>10.283616691166797</v>
      </c>
      <c r="E42" s="20">
        <f t="shared" si="8"/>
        <v>7.9844222000687095</v>
      </c>
      <c r="F42" s="20">
        <f t="shared" si="9"/>
        <v>0.94801846702662795</v>
      </c>
      <c r="G42" s="20">
        <f t="shared" si="10"/>
        <v>6.6164232078200182</v>
      </c>
      <c r="H42" s="19">
        <f t="shared" si="11"/>
        <v>57.92379034603826</v>
      </c>
      <c r="I42" s="20">
        <f t="shared" si="12"/>
        <v>8.1795061098571953</v>
      </c>
      <c r="J42" s="20">
        <f t="shared" si="6"/>
        <v>19.015378704437278</v>
      </c>
      <c r="K42" s="20"/>
      <c r="L42" s="3">
        <v>22510</v>
      </c>
      <c r="M42" s="3">
        <v>6515</v>
      </c>
      <c r="N42" s="3">
        <v>11030</v>
      </c>
      <c r="O42" s="3">
        <v>1430</v>
      </c>
      <c r="P42" s="3">
        <v>5270</v>
      </c>
      <c r="Q42" s="3">
        <v>3280</v>
      </c>
      <c r="R42" s="3">
        <v>1660</v>
      </c>
      <c r="S42" s="3">
        <v>225</v>
      </c>
      <c r="T42" s="3">
        <v>1895</v>
      </c>
      <c r="U42" s="3">
        <v>4600</v>
      </c>
      <c r="V42" s="3">
        <v>675</v>
      </c>
      <c r="W42" s="3">
        <v>335</v>
      </c>
      <c r="X42" s="3">
        <v>25</v>
      </c>
      <c r="Y42" s="3">
        <v>20</v>
      </c>
      <c r="Z42" s="3">
        <v>50</v>
      </c>
      <c r="AA42" s="3">
        <v>35</v>
      </c>
      <c r="AB42" s="3">
        <v>5170</v>
      </c>
      <c r="AC42" s="3">
        <v>4370</v>
      </c>
      <c r="AD42" s="3">
        <v>1825</v>
      </c>
      <c r="AE42" s="3">
        <v>10</v>
      </c>
      <c r="AF42" s="3">
        <v>6695</v>
      </c>
      <c r="AG42" s="3">
        <v>745</v>
      </c>
      <c r="AH42" s="3">
        <v>55</v>
      </c>
      <c r="AI42" s="3">
        <v>85</v>
      </c>
      <c r="AJ42" s="3">
        <v>79650.285879103569</v>
      </c>
      <c r="AK42" s="3">
        <v>9195.876212890973</v>
      </c>
      <c r="AL42" s="3">
        <v>23733.714882758737</v>
      </c>
      <c r="AM42" s="3">
        <v>19042.262141525076</v>
      </c>
      <c r="AN42" s="3">
        <v>35208.344277874981</v>
      </c>
      <c r="AO42" s="3">
        <v>44731.344410680053</v>
      </c>
      <c r="AZ42" s="1"/>
    </row>
    <row r="43" spans="1:52" x14ac:dyDescent="0.35">
      <c r="A43" s="5">
        <v>38</v>
      </c>
      <c r="B43" s="2" t="s">
        <v>58</v>
      </c>
      <c r="C43" s="2"/>
      <c r="D43" s="20">
        <f t="shared" si="7"/>
        <v>10.554440010536355</v>
      </c>
      <c r="E43" s="20">
        <f t="shared" si="8"/>
        <v>5.0557478059103937</v>
      </c>
      <c r="F43" s="20">
        <f t="shared" si="9"/>
        <v>0.89219078927830486</v>
      </c>
      <c r="G43" s="20">
        <f t="shared" si="10"/>
        <v>7.5292305803614079</v>
      </c>
      <c r="H43" s="19">
        <f t="shared" si="11"/>
        <v>53.723615071195752</v>
      </c>
      <c r="I43" s="20">
        <f t="shared" si="12"/>
        <v>5.9847730254154783</v>
      </c>
      <c r="J43" s="20">
        <f t="shared" si="6"/>
        <v>8.6540175819666896</v>
      </c>
      <c r="K43" s="20"/>
      <c r="L43" s="3">
        <v>2440</v>
      </c>
      <c r="M43" s="3">
        <v>465</v>
      </c>
      <c r="N43" s="3">
        <v>1310</v>
      </c>
      <c r="O43" s="3">
        <v>155</v>
      </c>
      <c r="P43" s="3">
        <v>585</v>
      </c>
      <c r="Q43" s="3">
        <v>305</v>
      </c>
      <c r="R43" s="3">
        <v>200</v>
      </c>
      <c r="S43" s="3">
        <v>15</v>
      </c>
      <c r="T43" s="3">
        <v>85</v>
      </c>
      <c r="U43" s="3">
        <v>420</v>
      </c>
      <c r="V43" s="3">
        <v>25</v>
      </c>
      <c r="W43" s="3">
        <v>15</v>
      </c>
      <c r="X43" s="3">
        <v>0</v>
      </c>
      <c r="Y43" s="3">
        <v>5</v>
      </c>
      <c r="Z43" s="3">
        <v>5</v>
      </c>
      <c r="AA43" s="3">
        <v>5</v>
      </c>
      <c r="AB43" s="3">
        <v>400</v>
      </c>
      <c r="AC43" s="3">
        <v>295</v>
      </c>
      <c r="AD43" s="3">
        <v>115</v>
      </c>
      <c r="AE43" s="3">
        <v>0</v>
      </c>
      <c r="AF43" s="3">
        <v>305</v>
      </c>
      <c r="AG43" s="3">
        <v>50</v>
      </c>
      <c r="AH43" s="3">
        <v>5</v>
      </c>
      <c r="AI43" s="3">
        <v>5</v>
      </c>
      <c r="AJ43" s="3">
        <v>7769.7182169697826</v>
      </c>
      <c r="AK43" s="3">
        <v>709.2855088401019</v>
      </c>
      <c r="AL43" s="3">
        <v>1681.2547473319619</v>
      </c>
      <c r="AM43" s="3">
        <v>2438.4062730401861</v>
      </c>
      <c r="AN43" s="3">
        <v>3524.3746284449594</v>
      </c>
      <c r="AO43" s="3">
        <v>3979.3679208060275</v>
      </c>
      <c r="AZ43" s="1"/>
    </row>
    <row r="44" spans="1:52" x14ac:dyDescent="0.35">
      <c r="A44" s="5">
        <v>39</v>
      </c>
      <c r="B44" s="2" t="s">
        <v>59</v>
      </c>
      <c r="C44" s="2"/>
      <c r="D44" s="20">
        <f t="shared" si="7"/>
        <v>2.8992241225152728</v>
      </c>
      <c r="E44" s="20">
        <f t="shared" si="8"/>
        <v>2.6353385080887626</v>
      </c>
      <c r="F44" s="20">
        <f t="shared" si="9"/>
        <v>0.27380140343779352</v>
      </c>
      <c r="G44" s="20">
        <f t="shared" si="10"/>
        <v>1.9657602670141747</v>
      </c>
      <c r="H44" s="19">
        <f t="shared" si="11"/>
        <v>48.849021145787027</v>
      </c>
      <c r="I44" s="20">
        <f t="shared" si="12"/>
        <v>3.8318737002165713</v>
      </c>
      <c r="J44" s="20">
        <f t="shared" si="6"/>
        <v>6.5048085751113165</v>
      </c>
      <c r="K44" s="20"/>
      <c r="L44" s="3">
        <v>7990</v>
      </c>
      <c r="M44" s="3">
        <v>2115</v>
      </c>
      <c r="N44" s="3">
        <v>5555</v>
      </c>
      <c r="O44" s="3">
        <v>1580</v>
      </c>
      <c r="P44" s="3">
        <v>1085</v>
      </c>
      <c r="Q44" s="3">
        <v>1280</v>
      </c>
      <c r="R44" s="3">
        <v>370</v>
      </c>
      <c r="S44" s="3">
        <v>40</v>
      </c>
      <c r="T44" s="3">
        <v>385</v>
      </c>
      <c r="U44" s="3">
        <v>905</v>
      </c>
      <c r="V44" s="3">
        <v>80</v>
      </c>
      <c r="W44" s="3">
        <v>180</v>
      </c>
      <c r="X44" s="3">
        <v>5</v>
      </c>
      <c r="Y44" s="3">
        <v>5</v>
      </c>
      <c r="Z44" s="3">
        <v>30</v>
      </c>
      <c r="AA44" s="3">
        <v>15</v>
      </c>
      <c r="AB44" s="3">
        <v>1595</v>
      </c>
      <c r="AC44" s="3">
        <v>1220</v>
      </c>
      <c r="AD44" s="3">
        <v>690</v>
      </c>
      <c r="AE44" s="3">
        <v>5</v>
      </c>
      <c r="AF44" s="3">
        <v>1375</v>
      </c>
      <c r="AG44" s="3">
        <v>595</v>
      </c>
      <c r="AH44" s="3">
        <v>15</v>
      </c>
      <c r="AI44" s="3">
        <v>30</v>
      </c>
      <c r="AJ44" s="3">
        <v>55194.929829771369</v>
      </c>
      <c r="AK44" s="3">
        <v>6204.7149787273729</v>
      </c>
      <c r="AL44" s="3">
        <v>14609.128915253286</v>
      </c>
      <c r="AM44" s="3">
        <v>11371.773414704523</v>
      </c>
      <c r="AN44" s="3">
        <v>21138.208513329999</v>
      </c>
      <c r="AO44" s="3">
        <v>31215.248002795015</v>
      </c>
      <c r="AZ44" s="1"/>
    </row>
    <row r="45" spans="1:52" x14ac:dyDescent="0.35">
      <c r="A45" s="5">
        <v>40</v>
      </c>
      <c r="B45" s="2" t="s">
        <v>20</v>
      </c>
      <c r="C45" s="2"/>
      <c r="D45" s="20">
        <f t="shared" si="7"/>
        <v>2.9654674538994072</v>
      </c>
      <c r="E45" s="20">
        <f t="shared" si="8"/>
        <v>1.298012505535157</v>
      </c>
      <c r="F45" s="20">
        <f t="shared" si="9"/>
        <v>0.27196452496927098</v>
      </c>
      <c r="G45" s="20">
        <f t="shared" si="10"/>
        <v>1.3963420143001346</v>
      </c>
      <c r="H45" s="19">
        <f t="shared" si="11"/>
        <v>42.722829328047268</v>
      </c>
      <c r="I45" s="20">
        <f t="shared" si="12"/>
        <v>4.1133435489003967</v>
      </c>
      <c r="J45" s="20">
        <f t="shared" si="6"/>
        <v>6.4862002680054331</v>
      </c>
      <c r="K45" s="20"/>
      <c r="L45" s="3">
        <v>16765</v>
      </c>
      <c r="M45" s="3">
        <v>5435</v>
      </c>
      <c r="N45" s="3">
        <v>12325</v>
      </c>
      <c r="O45" s="3">
        <v>5500</v>
      </c>
      <c r="P45" s="3">
        <v>1845</v>
      </c>
      <c r="Q45" s="3">
        <v>2615</v>
      </c>
      <c r="R45" s="3">
        <v>780</v>
      </c>
      <c r="S45" s="3">
        <v>110</v>
      </c>
      <c r="T45" s="3">
        <v>525</v>
      </c>
      <c r="U45" s="3">
        <v>2285</v>
      </c>
      <c r="V45" s="3">
        <v>115</v>
      </c>
      <c r="W45" s="3">
        <v>935</v>
      </c>
      <c r="X45" s="3">
        <v>5</v>
      </c>
      <c r="Y45" s="3">
        <v>5</v>
      </c>
      <c r="Z45" s="3">
        <v>120</v>
      </c>
      <c r="AA45" s="3">
        <v>10</v>
      </c>
      <c r="AB45" s="3">
        <v>3885</v>
      </c>
      <c r="AC45" s="3">
        <v>2760</v>
      </c>
      <c r="AD45" s="3">
        <v>1610</v>
      </c>
      <c r="AE45" s="3">
        <v>25</v>
      </c>
      <c r="AF45" s="3">
        <v>3170</v>
      </c>
      <c r="AG45" s="3">
        <v>925</v>
      </c>
      <c r="AH45" s="3">
        <v>30</v>
      </c>
      <c r="AI45" s="3">
        <v>35</v>
      </c>
      <c r="AJ45" s="3">
        <v>132130.95223842698</v>
      </c>
      <c r="AK45" s="3">
        <v>17275.887418520058</v>
      </c>
      <c r="AL45" s="3">
        <v>40446.451614389342</v>
      </c>
      <c r="AM45" s="3">
        <v>28848.744790197485</v>
      </c>
      <c r="AN45" s="3">
        <v>48872.989871076003</v>
      </c>
      <c r="AO45" s="3">
        <v>77053.619219302695</v>
      </c>
      <c r="AZ45" s="1"/>
    </row>
    <row r="46" spans="1:52" x14ac:dyDescent="0.35">
      <c r="A46" s="5">
        <v>41</v>
      </c>
      <c r="B46" s="2" t="s">
        <v>60</v>
      </c>
      <c r="C46" s="2"/>
      <c r="D46" s="20">
        <f t="shared" si="7"/>
        <v>4.6822213782306301</v>
      </c>
      <c r="E46" s="20">
        <f t="shared" si="8"/>
        <v>4.2763984594213049</v>
      </c>
      <c r="F46" s="20">
        <f t="shared" si="9"/>
        <v>0.58314524446654148</v>
      </c>
      <c r="G46" s="20">
        <f t="shared" si="10"/>
        <v>2.4637067238622237</v>
      </c>
      <c r="H46" s="19">
        <f t="shared" si="11"/>
        <v>47.295698711457476</v>
      </c>
      <c r="I46" s="20">
        <f t="shared" si="12"/>
        <v>3.9693052773335826</v>
      </c>
      <c r="J46" s="20">
        <f t="shared" si="6"/>
        <v>6.6294614045821501</v>
      </c>
      <c r="K46" s="20"/>
      <c r="L46" s="3">
        <v>2110</v>
      </c>
      <c r="M46" s="3">
        <v>435</v>
      </c>
      <c r="N46" s="3">
        <v>1495</v>
      </c>
      <c r="O46" s="3">
        <v>300</v>
      </c>
      <c r="P46" s="3">
        <v>270</v>
      </c>
      <c r="Q46" s="3">
        <v>190</v>
      </c>
      <c r="R46" s="3">
        <v>85</v>
      </c>
      <c r="S46" s="3">
        <v>15</v>
      </c>
      <c r="T46" s="3">
        <v>110</v>
      </c>
      <c r="U46" s="3">
        <v>265</v>
      </c>
      <c r="V46" s="3">
        <v>10</v>
      </c>
      <c r="W46" s="3">
        <v>15</v>
      </c>
      <c r="X46" s="3">
        <v>5</v>
      </c>
      <c r="Y46" s="3">
        <v>5</v>
      </c>
      <c r="Z46" s="3">
        <v>5</v>
      </c>
      <c r="AA46" s="3">
        <v>5</v>
      </c>
      <c r="AB46" s="3">
        <v>455</v>
      </c>
      <c r="AC46" s="3">
        <v>320</v>
      </c>
      <c r="AD46" s="3">
        <v>160</v>
      </c>
      <c r="AE46" s="3">
        <v>0</v>
      </c>
      <c r="AF46" s="3">
        <v>305</v>
      </c>
      <c r="AG46" s="3">
        <v>100</v>
      </c>
      <c r="AH46" s="3">
        <v>5</v>
      </c>
      <c r="AI46" s="3">
        <v>5</v>
      </c>
      <c r="AJ46" s="3">
        <v>10959.096607762436</v>
      </c>
      <c r="AK46" s="3">
        <v>1087.9608761457741</v>
      </c>
      <c r="AL46" s="3">
        <v>2572.2579652899217</v>
      </c>
      <c r="AM46" s="3">
        <v>3160.9639792420139</v>
      </c>
      <c r="AN46" s="3">
        <v>4600.675400103999</v>
      </c>
      <c r="AO46" s="3">
        <v>5659.7067629497933</v>
      </c>
      <c r="AZ46" s="1"/>
    </row>
    <row r="47" spans="1:52" x14ac:dyDescent="0.35">
      <c r="A47" s="5">
        <v>42</v>
      </c>
      <c r="B47" s="2" t="s">
        <v>21</v>
      </c>
      <c r="C47" s="2"/>
      <c r="D47" s="20">
        <f t="shared" si="7"/>
        <v>5.9370874407894023</v>
      </c>
      <c r="E47" s="20">
        <f t="shared" si="8"/>
        <v>1.223970539398483</v>
      </c>
      <c r="F47" s="20">
        <f t="shared" si="9"/>
        <v>0.21419484439473449</v>
      </c>
      <c r="G47" s="20">
        <f t="shared" si="10"/>
        <v>2.6460326319204492</v>
      </c>
      <c r="H47" s="19">
        <f t="shared" si="11"/>
        <v>51.940771820300235</v>
      </c>
      <c r="I47" s="20">
        <f t="shared" si="12"/>
        <v>5.4360332682043007</v>
      </c>
      <c r="J47" s="20">
        <f t="shared" si="6"/>
        <v>11.021078842469143</v>
      </c>
      <c r="K47" s="20"/>
      <c r="L47" s="3">
        <v>12030</v>
      </c>
      <c r="M47" s="3">
        <v>5475</v>
      </c>
      <c r="N47" s="3">
        <v>5965</v>
      </c>
      <c r="O47" s="3">
        <v>735</v>
      </c>
      <c r="P47" s="3">
        <v>2665</v>
      </c>
      <c r="Q47" s="3">
        <v>1865</v>
      </c>
      <c r="R47" s="3">
        <v>895</v>
      </c>
      <c r="S47" s="3">
        <v>105</v>
      </c>
      <c r="T47" s="3">
        <v>600</v>
      </c>
      <c r="U47" s="3">
        <v>4280</v>
      </c>
      <c r="V47" s="3">
        <v>255</v>
      </c>
      <c r="W47" s="3">
        <v>1020</v>
      </c>
      <c r="X47" s="3">
        <v>15</v>
      </c>
      <c r="Y47" s="3">
        <v>10</v>
      </c>
      <c r="Z47" s="3">
        <v>225</v>
      </c>
      <c r="AA47" s="3">
        <v>15</v>
      </c>
      <c r="AB47" s="3">
        <v>2550</v>
      </c>
      <c r="AC47" s="3">
        <v>2075</v>
      </c>
      <c r="AD47" s="3">
        <v>970</v>
      </c>
      <c r="AE47" s="3">
        <v>60</v>
      </c>
      <c r="AF47" s="3">
        <v>4685</v>
      </c>
      <c r="AG47" s="3">
        <v>1035</v>
      </c>
      <c r="AH47" s="3">
        <v>30</v>
      </c>
      <c r="AI47" s="3">
        <v>50</v>
      </c>
      <c r="AJ47" s="3">
        <v>100716.82290878569</v>
      </c>
      <c r="AK47" s="3">
        <v>12500.479930917048</v>
      </c>
      <c r="AL47" s="3">
        <v>49020.787730305048</v>
      </c>
      <c r="AM47" s="3">
        <v>11484.234428855125</v>
      </c>
      <c r="AN47" s="3">
        <v>42509.450000000012</v>
      </c>
      <c r="AO47" s="3">
        <v>72089.219548885842</v>
      </c>
      <c r="AZ47" s="1"/>
    </row>
    <row r="48" spans="1:52" x14ac:dyDescent="0.35">
      <c r="A48" s="5">
        <v>43</v>
      </c>
      <c r="B48" s="2" t="s">
        <v>22</v>
      </c>
      <c r="C48" s="2"/>
      <c r="D48" s="20">
        <f t="shared" si="7"/>
        <v>4.02386647098563</v>
      </c>
      <c r="E48" s="20">
        <f t="shared" si="8"/>
        <v>2.2356711254753727</v>
      </c>
      <c r="F48" s="20">
        <f t="shared" si="9"/>
        <v>0.52532163057618042</v>
      </c>
      <c r="G48" s="20">
        <f t="shared" si="10"/>
        <v>2.8621641718161466</v>
      </c>
      <c r="H48" s="19">
        <f t="shared" si="11"/>
        <v>54.753619044256894</v>
      </c>
      <c r="I48" s="20">
        <f t="shared" si="12"/>
        <v>4.7757724941831379</v>
      </c>
      <c r="J48" s="20">
        <f t="shared" si="6"/>
        <v>10.206741360495609</v>
      </c>
      <c r="K48" s="20"/>
      <c r="L48" s="3">
        <v>18685</v>
      </c>
      <c r="M48" s="3">
        <v>5790</v>
      </c>
      <c r="N48" s="3">
        <v>11830</v>
      </c>
      <c r="O48" s="3">
        <v>3105</v>
      </c>
      <c r="P48" s="3">
        <v>3470</v>
      </c>
      <c r="Q48" s="3">
        <v>2515</v>
      </c>
      <c r="R48" s="3">
        <v>810</v>
      </c>
      <c r="S48" s="3">
        <v>215</v>
      </c>
      <c r="T48" s="3">
        <v>915</v>
      </c>
      <c r="U48" s="3">
        <v>2960</v>
      </c>
      <c r="V48" s="3">
        <v>285</v>
      </c>
      <c r="W48" s="3">
        <v>640</v>
      </c>
      <c r="X48" s="3">
        <v>5</v>
      </c>
      <c r="Y48" s="3">
        <v>5</v>
      </c>
      <c r="Z48" s="3">
        <v>105</v>
      </c>
      <c r="AA48" s="3">
        <v>20</v>
      </c>
      <c r="AB48" s="3">
        <v>4355</v>
      </c>
      <c r="AC48" s="3">
        <v>3310</v>
      </c>
      <c r="AD48" s="3">
        <v>1600</v>
      </c>
      <c r="AE48" s="3">
        <v>20</v>
      </c>
      <c r="AF48" s="3">
        <v>4860</v>
      </c>
      <c r="AG48" s="3">
        <v>1480</v>
      </c>
      <c r="AH48" s="3">
        <v>60</v>
      </c>
      <c r="AI48" s="3">
        <v>60</v>
      </c>
      <c r="AJ48" s="3">
        <v>121236.93092692722</v>
      </c>
      <c r="AK48" s="3">
        <v>14631.464586126398</v>
      </c>
      <c r="AL48" s="3">
        <v>40927.307669433838</v>
      </c>
      <c r="AM48" s="3">
        <v>21605.877760222404</v>
      </c>
      <c r="AN48" s="3">
        <v>47615.588838277494</v>
      </c>
      <c r="AO48" s="3">
        <v>73561.089100328914</v>
      </c>
      <c r="AZ48" s="1"/>
    </row>
    <row r="49" spans="1:52" x14ac:dyDescent="0.35">
      <c r="A49" s="5">
        <v>44</v>
      </c>
      <c r="B49" s="2" t="s">
        <v>23</v>
      </c>
      <c r="C49" s="2"/>
      <c r="D49" s="20">
        <f t="shared" si="7"/>
        <v>3.3646120166638185</v>
      </c>
      <c r="E49" s="20">
        <f t="shared" si="8"/>
        <v>0.44889574495137263</v>
      </c>
      <c r="F49" s="20">
        <f t="shared" si="9"/>
        <v>8.5135399904570669E-2</v>
      </c>
      <c r="G49" s="20">
        <f t="shared" si="10"/>
        <v>1.4304425079521372</v>
      </c>
      <c r="H49" s="19">
        <f t="shared" si="11"/>
        <v>32.178394366190325</v>
      </c>
      <c r="I49" s="20">
        <f t="shared" si="12"/>
        <v>4.5158130269291927</v>
      </c>
      <c r="J49" s="20">
        <f t="shared" si="6"/>
        <v>7.1923561968409446</v>
      </c>
      <c r="K49" s="20"/>
      <c r="L49" s="3">
        <v>9960</v>
      </c>
      <c r="M49" s="3">
        <v>8650</v>
      </c>
      <c r="N49" s="3">
        <v>4305</v>
      </c>
      <c r="O49" s="3">
        <v>1630</v>
      </c>
      <c r="P49" s="3">
        <v>2740</v>
      </c>
      <c r="Q49" s="3">
        <v>975</v>
      </c>
      <c r="R49" s="3">
        <v>490</v>
      </c>
      <c r="S49" s="3">
        <v>110</v>
      </c>
      <c r="T49" s="3">
        <v>580</v>
      </c>
      <c r="U49" s="3">
        <v>5355</v>
      </c>
      <c r="V49" s="3">
        <v>270</v>
      </c>
      <c r="W49" s="3">
        <v>3240</v>
      </c>
      <c r="X49" s="3">
        <v>95</v>
      </c>
      <c r="Y49" s="3">
        <v>40</v>
      </c>
      <c r="Z49" s="3">
        <v>440</v>
      </c>
      <c r="AA49" s="3">
        <v>10</v>
      </c>
      <c r="AB49" s="3">
        <v>2270</v>
      </c>
      <c r="AC49" s="3">
        <v>1905</v>
      </c>
      <c r="AD49" s="3">
        <v>1140</v>
      </c>
      <c r="AE49" s="3">
        <v>50</v>
      </c>
      <c r="AF49" s="3">
        <v>7270</v>
      </c>
      <c r="AG49" s="3">
        <v>735</v>
      </c>
      <c r="AH49" s="3">
        <v>35</v>
      </c>
      <c r="AI49" s="3">
        <v>65</v>
      </c>
      <c r="AJ49" s="3">
        <v>191549.11747712691</v>
      </c>
      <c r="AK49" s="3">
        <v>44157.236205176683</v>
      </c>
      <c r="AL49" s="3">
        <v>129205.94737711969</v>
      </c>
      <c r="AM49" s="3">
        <v>13378.541983820178</v>
      </c>
      <c r="AN49" s="3">
        <v>101079.53222885649</v>
      </c>
      <c r="AO49" s="3">
        <v>159156.53791517249</v>
      </c>
      <c r="AZ49" s="1"/>
    </row>
    <row r="50" spans="1:52" x14ac:dyDescent="0.35">
      <c r="A50" s="5">
        <v>45</v>
      </c>
      <c r="B50" s="2" t="s">
        <v>24</v>
      </c>
      <c r="C50" s="2"/>
      <c r="D50" s="20">
        <f t="shared" si="7"/>
        <v>5.9748351354537999</v>
      </c>
      <c r="E50" s="20">
        <f t="shared" si="8"/>
        <v>4.2122104931187421</v>
      </c>
      <c r="F50" s="20">
        <f t="shared" si="9"/>
        <v>1.3654099095341103</v>
      </c>
      <c r="G50" s="20">
        <f t="shared" si="10"/>
        <v>2.6125947324247156</v>
      </c>
      <c r="H50" s="19">
        <f t="shared" si="11"/>
        <v>53.148233012081135</v>
      </c>
      <c r="I50" s="20">
        <f t="shared" si="12"/>
        <v>7.3807345277719509</v>
      </c>
      <c r="J50" s="20">
        <f t="shared" si="6"/>
        <v>17.032199379202066</v>
      </c>
      <c r="K50" s="20"/>
      <c r="L50" s="3">
        <v>31170</v>
      </c>
      <c r="M50" s="3">
        <v>17925</v>
      </c>
      <c r="N50" s="3">
        <v>12990</v>
      </c>
      <c r="O50" s="3">
        <v>1060</v>
      </c>
      <c r="P50" s="3">
        <v>6345</v>
      </c>
      <c r="Q50" s="3">
        <v>7945</v>
      </c>
      <c r="R50" s="3">
        <v>3945</v>
      </c>
      <c r="S50" s="3">
        <v>1295</v>
      </c>
      <c r="T50" s="3">
        <v>3995</v>
      </c>
      <c r="U50" s="3">
        <v>9095</v>
      </c>
      <c r="V50" s="3">
        <v>1240</v>
      </c>
      <c r="W50" s="3">
        <v>2065</v>
      </c>
      <c r="X50" s="3">
        <v>25</v>
      </c>
      <c r="Y50" s="3">
        <v>35</v>
      </c>
      <c r="Z50" s="3">
        <v>220</v>
      </c>
      <c r="AA50" s="3">
        <v>75</v>
      </c>
      <c r="AB50" s="3">
        <v>18415</v>
      </c>
      <c r="AC50" s="3">
        <v>14585</v>
      </c>
      <c r="AD50" s="3">
        <v>2455</v>
      </c>
      <c r="AE50" s="3">
        <v>70</v>
      </c>
      <c r="AF50" s="3">
        <v>13570</v>
      </c>
      <c r="AG50" s="3">
        <v>3250</v>
      </c>
      <c r="AH50" s="3">
        <v>100</v>
      </c>
      <c r="AI50" s="3">
        <v>195</v>
      </c>
      <c r="AJ50" s="3">
        <v>242862.00692563163</v>
      </c>
      <c r="AK50" s="3">
        <v>33624.660961446985</v>
      </c>
      <c r="AL50" s="3">
        <v>94843.313422404055</v>
      </c>
      <c r="AM50" s="3">
        <v>24441.075956461693</v>
      </c>
      <c r="AN50" s="3">
        <v>79672.622999999992</v>
      </c>
      <c r="AO50" s="3">
        <v>152221.7733847014</v>
      </c>
      <c r="AZ50" s="1"/>
    </row>
    <row r="51" spans="1:52" x14ac:dyDescent="0.35">
      <c r="A51" s="5">
        <v>46</v>
      </c>
      <c r="B51" s="2" t="s">
        <v>38</v>
      </c>
      <c r="C51" s="2"/>
      <c r="D51" s="20">
        <f t="shared" si="7"/>
        <v>8.1330136215278532</v>
      </c>
      <c r="E51" s="20">
        <f t="shared" si="8"/>
        <v>6.5792611124024845</v>
      </c>
      <c r="F51" s="20">
        <f t="shared" si="9"/>
        <v>0.97071065592823547</v>
      </c>
      <c r="G51" s="20">
        <f t="shared" si="10"/>
        <v>4.9193383523125416</v>
      </c>
      <c r="H51" s="19">
        <f t="shared" si="11"/>
        <v>59.607031928565789</v>
      </c>
      <c r="I51" s="20">
        <f t="shared" si="12"/>
        <v>7.0130359901479835</v>
      </c>
      <c r="J51" s="20">
        <f t="shared" si="6"/>
        <v>17.816946205947374</v>
      </c>
      <c r="K51" s="20"/>
      <c r="L51" s="3">
        <v>14000</v>
      </c>
      <c r="M51" s="3">
        <v>4120</v>
      </c>
      <c r="N51" s="3">
        <v>7460</v>
      </c>
      <c r="O51" s="3">
        <v>930</v>
      </c>
      <c r="P51" s="3">
        <v>2890</v>
      </c>
      <c r="Q51" s="3">
        <v>2215</v>
      </c>
      <c r="R51" s="3">
        <v>1045</v>
      </c>
      <c r="S51" s="3">
        <v>180</v>
      </c>
      <c r="T51" s="3">
        <v>1220</v>
      </c>
      <c r="U51" s="3">
        <v>2745</v>
      </c>
      <c r="V51" s="3">
        <v>425</v>
      </c>
      <c r="W51" s="3">
        <v>205</v>
      </c>
      <c r="X51" s="3">
        <v>25</v>
      </c>
      <c r="Y51" s="3">
        <v>75</v>
      </c>
      <c r="Z51" s="3">
        <v>40</v>
      </c>
      <c r="AA51" s="3">
        <v>10</v>
      </c>
      <c r="AB51" s="3">
        <v>3780</v>
      </c>
      <c r="AC51" s="3">
        <v>3005</v>
      </c>
      <c r="AD51" s="3">
        <v>630</v>
      </c>
      <c r="AE51" s="3">
        <v>15</v>
      </c>
      <c r="AF51" s="3">
        <v>4365</v>
      </c>
      <c r="AG51" s="3">
        <v>575</v>
      </c>
      <c r="AH51" s="3">
        <v>30</v>
      </c>
      <c r="AI51" s="3">
        <v>45</v>
      </c>
      <c r="AJ51" s="3">
        <v>58747.737866850206</v>
      </c>
      <c r="AK51" s="3">
        <v>6382.3028412228268</v>
      </c>
      <c r="AL51" s="3">
        <v>18543.115695776123</v>
      </c>
      <c r="AM51" s="3">
        <v>12515.30190085661</v>
      </c>
      <c r="AN51" s="3">
        <v>24499.147887323943</v>
      </c>
      <c r="AO51" s="3">
        <v>33751.326725115323</v>
      </c>
      <c r="AZ51" s="1"/>
    </row>
    <row r="52" spans="1:52" x14ac:dyDescent="0.35">
      <c r="A52" s="5">
        <v>47</v>
      </c>
      <c r="B52" s="2" t="s">
        <v>61</v>
      </c>
      <c r="C52" s="2"/>
      <c r="D52" s="20">
        <f t="shared" si="7"/>
        <v>5.6040179239226013</v>
      </c>
      <c r="E52" s="20">
        <f t="shared" si="8"/>
        <v>4.6356208048614826</v>
      </c>
      <c r="F52" s="20">
        <f t="shared" si="9"/>
        <v>0.618082773981531</v>
      </c>
      <c r="G52" s="20">
        <f t="shared" si="10"/>
        <v>3.0682674266694079</v>
      </c>
      <c r="H52" s="19">
        <f t="shared" si="11"/>
        <v>60.068851764116445</v>
      </c>
      <c r="I52" s="20">
        <f t="shared" si="12"/>
        <v>5.5703209142526902</v>
      </c>
      <c r="J52" s="20">
        <f t="shared" si="6"/>
        <v>14.168735026248152</v>
      </c>
      <c r="K52" s="20"/>
      <c r="L52" s="3">
        <v>10460</v>
      </c>
      <c r="M52" s="3">
        <v>3640</v>
      </c>
      <c r="N52" s="3">
        <v>5185</v>
      </c>
      <c r="O52" s="3">
        <v>620</v>
      </c>
      <c r="P52" s="3">
        <v>2005</v>
      </c>
      <c r="Q52" s="3">
        <v>1935</v>
      </c>
      <c r="R52" s="3">
        <v>835</v>
      </c>
      <c r="S52" s="3">
        <v>160</v>
      </c>
      <c r="T52" s="3">
        <v>1200</v>
      </c>
      <c r="U52" s="3">
        <v>2280</v>
      </c>
      <c r="V52" s="3">
        <v>275</v>
      </c>
      <c r="W52" s="3">
        <v>240</v>
      </c>
      <c r="X52" s="3">
        <v>5</v>
      </c>
      <c r="Y52" s="3">
        <v>15</v>
      </c>
      <c r="Z52" s="3">
        <v>55</v>
      </c>
      <c r="AA52" s="3">
        <v>20</v>
      </c>
      <c r="AB52" s="3">
        <v>3995</v>
      </c>
      <c r="AC52" s="3">
        <v>3235</v>
      </c>
      <c r="AD52" s="3">
        <v>680</v>
      </c>
      <c r="AE52" s="3">
        <v>10</v>
      </c>
      <c r="AF52" s="3">
        <v>3355</v>
      </c>
      <c r="AG52" s="3">
        <v>905</v>
      </c>
      <c r="AH52" s="3">
        <v>25</v>
      </c>
      <c r="AI52" s="3">
        <v>50</v>
      </c>
      <c r="AJ52" s="3">
        <v>65346.32485332022</v>
      </c>
      <c r="AK52" s="3">
        <v>8679.4130863298305</v>
      </c>
      <c r="AL52" s="3">
        <v>25886.500438981813</v>
      </c>
      <c r="AM52" s="3">
        <v>8631.7614665932106</v>
      </c>
      <c r="AN52" s="3">
        <v>23678.895778520295</v>
      </c>
      <c r="AO52" s="3">
        <v>40685.094711547354</v>
      </c>
      <c r="AZ52" s="1"/>
    </row>
    <row r="53" spans="1:52" x14ac:dyDescent="0.35">
      <c r="A53" s="5">
        <v>48</v>
      </c>
      <c r="B53" s="2" t="s">
        <v>62</v>
      </c>
      <c r="C53" s="2"/>
      <c r="D53" s="20">
        <f t="shared" si="7"/>
        <v>7.7362450120721533</v>
      </c>
      <c r="E53" s="20">
        <f t="shared" si="8"/>
        <v>7.0381181866746383</v>
      </c>
      <c r="F53" s="20">
        <f t="shared" si="9"/>
        <v>0.77483869945041894</v>
      </c>
      <c r="G53" s="20">
        <f t="shared" si="10"/>
        <v>4.8170721104903231</v>
      </c>
      <c r="H53" s="19">
        <f t="shared" si="11"/>
        <v>61.235560315560257</v>
      </c>
      <c r="I53" s="20">
        <f t="shared" si="12"/>
        <v>5.5372323927895408</v>
      </c>
      <c r="J53" s="20">
        <f t="shared" si="6"/>
        <v>14.881872529369092</v>
      </c>
      <c r="K53" s="20"/>
      <c r="L53" s="3">
        <v>9050</v>
      </c>
      <c r="M53" s="3">
        <v>1730</v>
      </c>
      <c r="N53" s="3">
        <v>5695</v>
      </c>
      <c r="O53" s="3">
        <v>780</v>
      </c>
      <c r="P53" s="3">
        <v>1505</v>
      </c>
      <c r="Q53" s="3">
        <v>1140</v>
      </c>
      <c r="R53" s="3">
        <v>525</v>
      </c>
      <c r="S53" s="3">
        <v>60</v>
      </c>
      <c r="T53" s="3">
        <v>545</v>
      </c>
      <c r="U53" s="3">
        <v>1245</v>
      </c>
      <c r="V53" s="3">
        <v>100</v>
      </c>
      <c r="W53" s="3">
        <v>60</v>
      </c>
      <c r="X53" s="3">
        <v>5</v>
      </c>
      <c r="Y53" s="3">
        <v>5</v>
      </c>
      <c r="Z53" s="3">
        <v>5</v>
      </c>
      <c r="AA53" s="3">
        <v>10</v>
      </c>
      <c r="AB53" s="3">
        <v>1795</v>
      </c>
      <c r="AC53" s="3">
        <v>1375</v>
      </c>
      <c r="AD53" s="3">
        <v>515</v>
      </c>
      <c r="AE53" s="3">
        <v>0</v>
      </c>
      <c r="AF53" s="3">
        <v>2050</v>
      </c>
      <c r="AG53" s="3">
        <v>330</v>
      </c>
      <c r="AH53" s="3">
        <v>5</v>
      </c>
      <c r="AI53" s="3">
        <v>25</v>
      </c>
      <c r="AJ53" s="3">
        <v>31243.044851300932</v>
      </c>
      <c r="AK53" s="3">
        <v>3108.1002048183282</v>
      </c>
      <c r="AL53" s="3">
        <v>7743.5471463360136</v>
      </c>
      <c r="AM53" s="3">
        <v>9300.1516939706562</v>
      </c>
      <c r="AN53" s="3">
        <v>13775.148227848102</v>
      </c>
      <c r="AO53" s="3">
        <v>16093.078723039651</v>
      </c>
      <c r="AZ53" s="1"/>
    </row>
    <row r="54" spans="1:52" x14ac:dyDescent="0.35">
      <c r="A54" s="5">
        <v>49</v>
      </c>
      <c r="B54" s="2" t="s">
        <v>25</v>
      </c>
      <c r="C54" s="2"/>
      <c r="D54" s="20">
        <f t="shared" si="7"/>
        <v>2.8778870490789914</v>
      </c>
      <c r="E54" s="20">
        <f t="shared" si="8"/>
        <v>0.93331388891498401</v>
      </c>
      <c r="F54" s="20">
        <f t="shared" si="9"/>
        <v>0.17306482708357318</v>
      </c>
      <c r="G54" s="20">
        <f t="shared" si="10"/>
        <v>1.6511742699882495</v>
      </c>
      <c r="H54" s="19">
        <f t="shared" si="11"/>
        <v>48.801120366541028</v>
      </c>
      <c r="I54" s="20">
        <f t="shared" si="12"/>
        <v>4.2014551132693709</v>
      </c>
      <c r="J54" s="20">
        <f t="shared" si="6"/>
        <v>7.8535234779476149</v>
      </c>
      <c r="K54" s="20"/>
      <c r="L54" s="3">
        <v>24310</v>
      </c>
      <c r="M54" s="3">
        <v>8715</v>
      </c>
      <c r="N54" s="3">
        <v>16855</v>
      </c>
      <c r="O54" s="3">
        <v>5885</v>
      </c>
      <c r="P54" s="3">
        <v>3425</v>
      </c>
      <c r="Q54" s="3">
        <v>3470</v>
      </c>
      <c r="R54" s="3">
        <v>1195</v>
      </c>
      <c r="S54" s="3">
        <v>140</v>
      </c>
      <c r="T54" s="3">
        <v>755</v>
      </c>
      <c r="U54" s="3">
        <v>3815</v>
      </c>
      <c r="V54" s="3">
        <v>265</v>
      </c>
      <c r="W54" s="3">
        <v>2265</v>
      </c>
      <c r="X54" s="3">
        <v>40</v>
      </c>
      <c r="Y54" s="3">
        <v>15</v>
      </c>
      <c r="Z54" s="3">
        <v>190</v>
      </c>
      <c r="AA54" s="3">
        <v>20</v>
      </c>
      <c r="AB54" s="3">
        <v>5225</v>
      </c>
      <c r="AC54" s="3">
        <v>3655</v>
      </c>
      <c r="AD54" s="3">
        <v>2260</v>
      </c>
      <c r="AE54" s="3">
        <v>55</v>
      </c>
      <c r="AF54" s="3">
        <v>5860</v>
      </c>
      <c r="AG54" s="3">
        <v>1455</v>
      </c>
      <c r="AH54" s="3">
        <v>55</v>
      </c>
      <c r="AI54" s="3">
        <v>65</v>
      </c>
      <c r="AJ54" s="3">
        <v>207428.13537328035</v>
      </c>
      <c r="AK54" s="3">
        <v>35360.511771978636</v>
      </c>
      <c r="AL54" s="3">
        <v>80894.542443562983</v>
      </c>
      <c r="AM54" s="3">
        <v>34538.141488153429</v>
      </c>
      <c r="AN54" s="3">
        <v>74616.19</v>
      </c>
      <c r="AO54" s="3">
        <v>132562.53407238176</v>
      </c>
      <c r="AZ54" s="1"/>
    </row>
    <row r="55" spans="1:52" x14ac:dyDescent="0.35">
      <c r="A55" s="5">
        <v>50</v>
      </c>
      <c r="B55" s="2" t="s">
        <v>26</v>
      </c>
      <c r="C55" s="2"/>
      <c r="D55" s="20">
        <f t="shared" si="7"/>
        <v>4.2696189576513168</v>
      </c>
      <c r="E55" s="20">
        <f t="shared" si="8"/>
        <v>1.4512928273192247</v>
      </c>
      <c r="F55" s="20">
        <f t="shared" si="9"/>
        <v>0.19880723661907188</v>
      </c>
      <c r="G55" s="20">
        <f t="shared" si="10"/>
        <v>2.1671092647293375</v>
      </c>
      <c r="H55" s="19">
        <f t="shared" si="11"/>
        <v>49.603700784945097</v>
      </c>
      <c r="I55" s="20">
        <f t="shared" si="12"/>
        <v>4.376039936321872</v>
      </c>
      <c r="J55" s="20">
        <f t="shared" si="6"/>
        <v>7.7995752836548933</v>
      </c>
      <c r="K55" s="20"/>
      <c r="L55" s="3">
        <v>17560</v>
      </c>
      <c r="M55" s="3">
        <v>5755</v>
      </c>
      <c r="N55" s="3">
        <v>11115</v>
      </c>
      <c r="O55" s="3">
        <v>3490</v>
      </c>
      <c r="P55" s="3">
        <v>2850</v>
      </c>
      <c r="Q55" s="3">
        <v>2920</v>
      </c>
      <c r="R55" s="3">
        <v>1010</v>
      </c>
      <c r="S55" s="3">
        <v>100</v>
      </c>
      <c r="T55" s="3">
        <v>730</v>
      </c>
      <c r="U55" s="3">
        <v>3630</v>
      </c>
      <c r="V55" s="3">
        <v>205</v>
      </c>
      <c r="W55" s="3">
        <v>1025</v>
      </c>
      <c r="X55" s="3">
        <v>15</v>
      </c>
      <c r="Y55" s="3">
        <v>5</v>
      </c>
      <c r="Z55" s="3">
        <v>180</v>
      </c>
      <c r="AA55" s="3">
        <v>10</v>
      </c>
      <c r="AB55" s="3">
        <v>2860</v>
      </c>
      <c r="AC55" s="3">
        <v>2280</v>
      </c>
      <c r="AD55" s="3">
        <v>1475</v>
      </c>
      <c r="AE55" s="3">
        <v>25</v>
      </c>
      <c r="AF55" s="3">
        <v>4315</v>
      </c>
      <c r="AG55" s="3">
        <v>1210</v>
      </c>
      <c r="AH55" s="3">
        <v>50</v>
      </c>
      <c r="AI55" s="3">
        <v>45</v>
      </c>
      <c r="AJ55" s="3">
        <v>131511.59687169502</v>
      </c>
      <c r="AK55" s="3">
        <v>16212.615647002904</v>
      </c>
      <c r="AL55" s="3">
        <v>50299.979870253293</v>
      </c>
      <c r="AM55" s="3">
        <v>22407.602304087446</v>
      </c>
      <c r="AN55" s="3">
        <v>55323.525231465996</v>
      </c>
      <c r="AO55" s="3">
        <v>85019.296475974857</v>
      </c>
      <c r="AZ55" s="1"/>
    </row>
    <row r="56" spans="1:52" x14ac:dyDescent="0.35">
      <c r="A56" s="5">
        <v>51</v>
      </c>
      <c r="B56" s="2" t="s">
        <v>63</v>
      </c>
      <c r="C56" s="2"/>
      <c r="D56" s="20">
        <f t="shared" si="7"/>
        <v>4.6717338984595136</v>
      </c>
      <c r="E56" s="20">
        <f t="shared" si="8"/>
        <v>3.8703889117940689</v>
      </c>
      <c r="F56" s="20">
        <f t="shared" si="9"/>
        <v>0.48379861397425861</v>
      </c>
      <c r="G56" s="20">
        <f t="shared" si="10"/>
        <v>2.7138589745690007</v>
      </c>
      <c r="H56" s="19">
        <f t="shared" si="11"/>
        <v>52.890108003812955</v>
      </c>
      <c r="I56" s="20">
        <f t="shared" si="12"/>
        <v>5.0182995693538857</v>
      </c>
      <c r="J56" s="20">
        <f t="shared" si="6"/>
        <v>9.2234446842758757</v>
      </c>
      <c r="K56" s="20"/>
      <c r="L56" s="3">
        <v>6865</v>
      </c>
      <c r="M56" s="3">
        <v>2145</v>
      </c>
      <c r="N56" s="3">
        <v>4100</v>
      </c>
      <c r="O56" s="3">
        <v>720</v>
      </c>
      <c r="P56" s="3">
        <v>1160</v>
      </c>
      <c r="Q56" s="3">
        <v>1260</v>
      </c>
      <c r="R56" s="3">
        <v>475</v>
      </c>
      <c r="S56" s="3">
        <v>65</v>
      </c>
      <c r="T56" s="3">
        <v>520</v>
      </c>
      <c r="U56" s="3">
        <v>1165</v>
      </c>
      <c r="V56" s="3">
        <v>110</v>
      </c>
      <c r="W56" s="3">
        <v>145</v>
      </c>
      <c r="X56" s="3">
        <v>5</v>
      </c>
      <c r="Y56" s="3">
        <v>10</v>
      </c>
      <c r="Z56" s="3">
        <v>20</v>
      </c>
      <c r="AA56" s="3">
        <v>10</v>
      </c>
      <c r="AB56" s="3">
        <v>1950</v>
      </c>
      <c r="AC56" s="3">
        <v>1545</v>
      </c>
      <c r="AD56" s="3">
        <v>520</v>
      </c>
      <c r="AE56" s="3">
        <v>5</v>
      </c>
      <c r="AF56" s="3">
        <v>1520</v>
      </c>
      <c r="AG56" s="3">
        <v>515</v>
      </c>
      <c r="AH56" s="3">
        <v>25</v>
      </c>
      <c r="AI56" s="3">
        <v>25</v>
      </c>
      <c r="AJ56" s="3">
        <v>42743.562243658016</v>
      </c>
      <c r="AK56" s="3">
        <v>4752.2301030555172</v>
      </c>
      <c r="AL56" s="3">
        <v>13435.342335118479</v>
      </c>
      <c r="AM56" s="3">
        <v>7751.9221547144934</v>
      </c>
      <c r="AN56" s="3">
        <v>16479.743219919725</v>
      </c>
      <c r="AO56" s="3">
        <v>24937.208011444196</v>
      </c>
      <c r="AZ56" s="1"/>
    </row>
    <row r="57" spans="1:52" x14ac:dyDescent="0.35">
      <c r="A57" s="5">
        <v>52</v>
      </c>
      <c r="B57" s="2" t="s">
        <v>27</v>
      </c>
      <c r="C57" s="2"/>
      <c r="D57" s="20">
        <f t="shared" si="7"/>
        <v>5.0683501891562042</v>
      </c>
      <c r="E57" s="20">
        <f t="shared" si="8"/>
        <v>1.1818123479047855</v>
      </c>
      <c r="F57" s="20">
        <f t="shared" si="9"/>
        <v>0.40503427885938659</v>
      </c>
      <c r="G57" s="20">
        <f t="shared" si="10"/>
        <v>2.657651656238615</v>
      </c>
      <c r="H57" s="19">
        <f t="shared" si="11"/>
        <v>55.465628010854594</v>
      </c>
      <c r="I57" s="20">
        <f t="shared" si="12"/>
        <v>5.6372829570264962</v>
      </c>
      <c r="J57" s="20">
        <f t="shared" si="6"/>
        <v>10.743686409410378</v>
      </c>
      <c r="K57" s="20"/>
      <c r="L57" s="3">
        <v>24750</v>
      </c>
      <c r="M57" s="3">
        <v>10680</v>
      </c>
      <c r="N57" s="3">
        <v>13820</v>
      </c>
      <c r="O57" s="3">
        <v>2280</v>
      </c>
      <c r="P57" s="3">
        <v>5035</v>
      </c>
      <c r="Q57" s="3">
        <v>4750</v>
      </c>
      <c r="R57" s="3">
        <v>2130</v>
      </c>
      <c r="S57" s="3">
        <v>365</v>
      </c>
      <c r="T57" s="3">
        <v>1065</v>
      </c>
      <c r="U57" s="3">
        <v>6715</v>
      </c>
      <c r="V57" s="3">
        <v>420</v>
      </c>
      <c r="W57" s="3">
        <v>1975</v>
      </c>
      <c r="X57" s="3">
        <v>35</v>
      </c>
      <c r="Y57" s="3">
        <v>15</v>
      </c>
      <c r="Z57" s="3">
        <v>610</v>
      </c>
      <c r="AA57" s="3">
        <v>30</v>
      </c>
      <c r="AB57" s="3">
        <v>5315</v>
      </c>
      <c r="AC57" s="3">
        <v>4240</v>
      </c>
      <c r="AD57" s="3">
        <v>2110</v>
      </c>
      <c r="AE57" s="3">
        <v>55</v>
      </c>
      <c r="AF57" s="3">
        <v>8660</v>
      </c>
      <c r="AG57" s="3">
        <v>2220</v>
      </c>
      <c r="AH57" s="3">
        <v>70</v>
      </c>
      <c r="AI57" s="3">
        <v>90</v>
      </c>
      <c r="AJ57" s="3">
        <v>189452.97018820202</v>
      </c>
      <c r="AK57" s="3">
        <v>22228.359300034284</v>
      </c>
      <c r="AL57" s="3">
        <v>90115.829462107067</v>
      </c>
      <c r="AM57" s="3">
        <v>24916.331962013362</v>
      </c>
      <c r="AN57" s="3">
        <v>80605.48</v>
      </c>
      <c r="AO57" s="3">
        <v>132488.87210609129</v>
      </c>
      <c r="AZ57" s="1"/>
    </row>
    <row r="58" spans="1:52" x14ac:dyDescent="0.35">
      <c r="A58" s="5">
        <v>53</v>
      </c>
      <c r="B58" s="2" t="s">
        <v>64</v>
      </c>
      <c r="C58" s="2"/>
      <c r="D58" s="20">
        <f t="shared" si="7"/>
        <v>4.8021070504378658</v>
      </c>
      <c r="E58" s="20">
        <f t="shared" si="8"/>
        <v>3.7578431634122915</v>
      </c>
      <c r="F58" s="20">
        <f t="shared" si="9"/>
        <v>0.35844042481778782</v>
      </c>
      <c r="G58" s="20">
        <f t="shared" si="10"/>
        <v>2.8568649712315519</v>
      </c>
      <c r="H58" s="19">
        <f t="shared" si="11"/>
        <v>50.126297385244257</v>
      </c>
      <c r="I58" s="20">
        <f t="shared" si="12"/>
        <v>4.5372053901823746</v>
      </c>
      <c r="J58" s="20">
        <f t="shared" si="6"/>
        <v>10.293048937084109</v>
      </c>
      <c r="K58" s="20"/>
      <c r="L58" s="3">
        <v>35730</v>
      </c>
      <c r="M58" s="3">
        <v>7925</v>
      </c>
      <c r="N58" s="3">
        <v>24725</v>
      </c>
      <c r="O58" s="3">
        <v>6670</v>
      </c>
      <c r="P58" s="3">
        <v>4990</v>
      </c>
      <c r="Q58" s="3">
        <v>4315</v>
      </c>
      <c r="R58" s="3">
        <v>1490</v>
      </c>
      <c r="S58" s="3">
        <v>155</v>
      </c>
      <c r="T58" s="3">
        <v>1625</v>
      </c>
      <c r="U58" s="3">
        <v>4455</v>
      </c>
      <c r="V58" s="3">
        <v>395</v>
      </c>
      <c r="W58" s="3">
        <v>585</v>
      </c>
      <c r="X58" s="3">
        <v>10</v>
      </c>
      <c r="Y58" s="3">
        <v>15</v>
      </c>
      <c r="Z58" s="3">
        <v>140</v>
      </c>
      <c r="AA58" s="3">
        <v>30</v>
      </c>
      <c r="AB58" s="3">
        <v>6080</v>
      </c>
      <c r="AC58" s="3">
        <v>4820</v>
      </c>
      <c r="AD58" s="3">
        <v>2670</v>
      </c>
      <c r="AE58" s="3">
        <v>10</v>
      </c>
      <c r="AF58" s="3">
        <v>7675</v>
      </c>
      <c r="AG58" s="3">
        <v>1535</v>
      </c>
      <c r="AH58" s="3">
        <v>60</v>
      </c>
      <c r="AI58" s="3">
        <v>90</v>
      </c>
      <c r="AJ58" s="3">
        <v>174666.98812330936</v>
      </c>
      <c r="AK58" s="3">
        <v>19218.398895066934</v>
      </c>
      <c r="AL58" s="3">
        <v>43242.890385143866</v>
      </c>
      <c r="AM58" s="3">
        <v>49325.406602400144</v>
      </c>
      <c r="AN58" s="3">
        <v>74564.88400000002</v>
      </c>
      <c r="AO58" s="3">
        <v>92771.776080955635</v>
      </c>
      <c r="AZ58" s="1"/>
    </row>
    <row r="59" spans="1:52" x14ac:dyDescent="0.35">
      <c r="A59" s="5">
        <v>54</v>
      </c>
      <c r="B59" s="2" t="s">
        <v>65</v>
      </c>
      <c r="C59" s="2"/>
      <c r="D59" s="20">
        <f t="shared" si="7"/>
        <v>6.0533461712911674</v>
      </c>
      <c r="E59" s="20">
        <f t="shared" si="8"/>
        <v>4.6500194741094516</v>
      </c>
      <c r="F59" s="20">
        <f t="shared" si="9"/>
        <v>0.70761165910361212</v>
      </c>
      <c r="G59" s="20">
        <f t="shared" si="10"/>
        <v>4.0115150377563698</v>
      </c>
      <c r="H59" s="19">
        <f t="shared" si="11"/>
        <v>54.476858454535694</v>
      </c>
      <c r="I59" s="20">
        <f t="shared" si="12"/>
        <v>5.4357215600367379</v>
      </c>
      <c r="J59" s="20">
        <f t="shared" si="6"/>
        <v>8.0789064501201988</v>
      </c>
      <c r="K59" s="20"/>
      <c r="L59" s="3">
        <v>5170</v>
      </c>
      <c r="M59" s="3">
        <v>1145</v>
      </c>
      <c r="N59" s="3">
        <v>3475</v>
      </c>
      <c r="O59" s="3">
        <v>705</v>
      </c>
      <c r="P59" s="3">
        <v>845</v>
      </c>
      <c r="Q59" s="3">
        <v>495</v>
      </c>
      <c r="R59" s="3">
        <v>185</v>
      </c>
      <c r="S59" s="3">
        <v>35</v>
      </c>
      <c r="T59" s="3">
        <v>230</v>
      </c>
      <c r="U59" s="3">
        <v>685</v>
      </c>
      <c r="V59" s="3">
        <v>55</v>
      </c>
      <c r="W59" s="3">
        <v>70</v>
      </c>
      <c r="X59" s="3">
        <v>5</v>
      </c>
      <c r="Y59" s="3">
        <v>5</v>
      </c>
      <c r="Z59" s="3">
        <v>25</v>
      </c>
      <c r="AA59" s="3">
        <v>5</v>
      </c>
      <c r="AB59" s="3">
        <v>915</v>
      </c>
      <c r="AC59" s="3">
        <v>695</v>
      </c>
      <c r="AD59" s="3">
        <v>380</v>
      </c>
      <c r="AE59" s="3">
        <v>0</v>
      </c>
      <c r="AF59" s="3">
        <v>775</v>
      </c>
      <c r="AG59" s="3">
        <v>200</v>
      </c>
      <c r="AH59" s="3">
        <v>5</v>
      </c>
      <c r="AI59" s="3">
        <v>20</v>
      </c>
      <c r="AJ59" s="3">
        <v>21064.360772597436</v>
      </c>
      <c r="AK59" s="3">
        <v>1625.4897018727743</v>
      </c>
      <c r="AL59" s="3">
        <v>4946.2158444841452</v>
      </c>
      <c r="AM59" s="3">
        <v>6378.855349928268</v>
      </c>
      <c r="AN59" s="3">
        <v>9592.8824623098517</v>
      </c>
      <c r="AO59" s="3">
        <v>11316.055295973447</v>
      </c>
      <c r="AZ59" s="1"/>
    </row>
    <row r="60" spans="1:52" x14ac:dyDescent="0.35">
      <c r="A60" s="5">
        <v>55</v>
      </c>
      <c r="B60" s="2" t="s">
        <v>66</v>
      </c>
      <c r="C60" s="2"/>
      <c r="D60" s="20">
        <f t="shared" si="7"/>
        <v>4.5235875270528396</v>
      </c>
      <c r="E60" s="20">
        <f t="shared" si="8"/>
        <v>4.1166531458377555</v>
      </c>
      <c r="F60" s="20">
        <f t="shared" si="9"/>
        <v>0.31666562660290432</v>
      </c>
      <c r="G60" s="20">
        <f t="shared" si="10"/>
        <v>2.9298805241689618</v>
      </c>
      <c r="H60" s="19">
        <f t="shared" si="11"/>
        <v>46.388048186822751</v>
      </c>
      <c r="I60" s="20">
        <f t="shared" si="12"/>
        <v>4.6878088386703389</v>
      </c>
      <c r="J60" s="20">
        <f t="shared" si="6"/>
        <v>7.445435307690869</v>
      </c>
      <c r="K60" s="20"/>
      <c r="L60" s="3">
        <v>3155</v>
      </c>
      <c r="M60" s="3">
        <v>840</v>
      </c>
      <c r="N60" s="3">
        <v>1975</v>
      </c>
      <c r="O60" s="3">
        <v>465</v>
      </c>
      <c r="P60" s="3">
        <v>525</v>
      </c>
      <c r="Q60" s="3">
        <v>430</v>
      </c>
      <c r="R60" s="3">
        <v>185</v>
      </c>
      <c r="S60" s="3">
        <v>15</v>
      </c>
      <c r="T60" s="3">
        <v>195</v>
      </c>
      <c r="U60" s="3">
        <v>445</v>
      </c>
      <c r="V60" s="3">
        <v>65</v>
      </c>
      <c r="W60" s="3">
        <v>40</v>
      </c>
      <c r="X60" s="3">
        <v>0</v>
      </c>
      <c r="Y60" s="3">
        <v>5</v>
      </c>
      <c r="Z60" s="3">
        <v>15</v>
      </c>
      <c r="AA60" s="3">
        <v>5</v>
      </c>
      <c r="AB60" s="3">
        <v>795</v>
      </c>
      <c r="AC60" s="3">
        <v>550</v>
      </c>
      <c r="AD60" s="3">
        <v>300</v>
      </c>
      <c r="AE60" s="3">
        <v>0</v>
      </c>
      <c r="AF60" s="3">
        <v>555</v>
      </c>
      <c r="AG60" s="3">
        <v>215</v>
      </c>
      <c r="AH60" s="3">
        <v>5</v>
      </c>
      <c r="AI60" s="3">
        <v>10</v>
      </c>
      <c r="AJ60" s="3">
        <v>17918.819408136522</v>
      </c>
      <c r="AK60" s="3">
        <v>1917.2087385995935</v>
      </c>
      <c r="AL60" s="3">
        <v>4736.8576630547459</v>
      </c>
      <c r="AM60" s="3">
        <v>4257.562189393926</v>
      </c>
      <c r="AN60" s="3">
        <v>7454.2317146548148</v>
      </c>
      <c r="AO60" s="3">
        <v>9837.3248519836143</v>
      </c>
      <c r="AZ60" s="1"/>
    </row>
    <row r="61" spans="1:52" x14ac:dyDescent="0.35">
      <c r="A61" s="5">
        <v>56</v>
      </c>
      <c r="B61" s="2" t="s">
        <v>67</v>
      </c>
      <c r="C61" s="2"/>
      <c r="D61" s="20">
        <f t="shared" si="7"/>
        <v>7.0289143636399558</v>
      </c>
      <c r="E61" s="20">
        <f t="shared" si="8"/>
        <v>4.2966724571922548</v>
      </c>
      <c r="F61" s="20">
        <f t="shared" si="9"/>
        <v>0.6713550714362897</v>
      </c>
      <c r="G61" s="20">
        <f t="shared" si="10"/>
        <v>3.7934409380385579</v>
      </c>
      <c r="H61" s="19">
        <f t="shared" si="11"/>
        <v>48.631460654262582</v>
      </c>
      <c r="I61" s="20">
        <f t="shared" si="12"/>
        <v>5.2792053054369932</v>
      </c>
      <c r="J61" s="20">
        <f t="shared" si="6"/>
        <v>9.7414196118353651</v>
      </c>
      <c r="K61" s="20"/>
      <c r="L61" s="3">
        <v>3595</v>
      </c>
      <c r="M61" s="3">
        <v>835</v>
      </c>
      <c r="N61" s="3">
        <v>2300</v>
      </c>
      <c r="O61" s="3">
        <v>460</v>
      </c>
      <c r="P61" s="3">
        <v>600</v>
      </c>
      <c r="Q61" s="3">
        <v>400</v>
      </c>
      <c r="R61" s="3">
        <v>175</v>
      </c>
      <c r="S61" s="3">
        <v>25</v>
      </c>
      <c r="T61" s="3">
        <v>160</v>
      </c>
      <c r="U61" s="3">
        <v>600</v>
      </c>
      <c r="V61" s="3">
        <v>65</v>
      </c>
      <c r="W61" s="3">
        <v>40</v>
      </c>
      <c r="X61" s="3">
        <v>0</v>
      </c>
      <c r="Y61" s="3">
        <v>5</v>
      </c>
      <c r="Z61" s="3">
        <v>10</v>
      </c>
      <c r="AA61" s="3">
        <v>5</v>
      </c>
      <c r="AB61" s="3">
        <v>675</v>
      </c>
      <c r="AC61" s="3">
        <v>495</v>
      </c>
      <c r="AD61" s="3">
        <v>275</v>
      </c>
      <c r="AE61" s="3">
        <v>0</v>
      </c>
      <c r="AF61" s="3">
        <v>695</v>
      </c>
      <c r="AG61" s="3">
        <v>155</v>
      </c>
      <c r="AH61" s="3">
        <v>10</v>
      </c>
      <c r="AI61" s="3">
        <v>5</v>
      </c>
      <c r="AJ61" s="3">
        <v>15816.774527409325</v>
      </c>
      <c r="AK61" s="3">
        <v>1468.5758931743071</v>
      </c>
      <c r="AL61" s="3">
        <v>3723.8118938336565</v>
      </c>
      <c r="AM61" s="3">
        <v>4729.4487335091044</v>
      </c>
      <c r="AN61" s="3">
        <v>7134.4837579484592</v>
      </c>
      <c r="AO61" s="3">
        <v>8536.1688727316814</v>
      </c>
      <c r="AZ61" s="1"/>
    </row>
    <row r="62" spans="1:52" x14ac:dyDescent="0.35">
      <c r="A62" s="5">
        <v>57</v>
      </c>
      <c r="B62" s="2" t="s">
        <v>68</v>
      </c>
      <c r="C62" s="2"/>
      <c r="D62" s="20">
        <f t="shared" si="7"/>
        <v>2.6774907912725987</v>
      </c>
      <c r="E62" s="20">
        <f t="shared" si="8"/>
        <v>1.5464597712911543</v>
      </c>
      <c r="F62" s="20">
        <f t="shared" si="9"/>
        <v>0.14058725193555949</v>
      </c>
      <c r="G62" s="20">
        <f t="shared" si="10"/>
        <v>1.4806025745666311</v>
      </c>
      <c r="H62" s="19">
        <f t="shared" si="11"/>
        <v>37.176310257611874</v>
      </c>
      <c r="I62" s="20">
        <f t="shared" si="12"/>
        <v>3.6781285010286839</v>
      </c>
      <c r="J62" s="20">
        <f t="shared" si="6"/>
        <v>4.1796216606472782</v>
      </c>
      <c r="K62" s="20"/>
      <c r="L62" s="3">
        <v>6750</v>
      </c>
      <c r="M62" s="3">
        <v>2360</v>
      </c>
      <c r="N62" s="3">
        <v>4675</v>
      </c>
      <c r="O62" s="3">
        <v>2150</v>
      </c>
      <c r="P62" s="3">
        <v>950</v>
      </c>
      <c r="Q62" s="3">
        <v>1155</v>
      </c>
      <c r="R62" s="3">
        <v>285</v>
      </c>
      <c r="S62" s="3">
        <v>25</v>
      </c>
      <c r="T62" s="3">
        <v>275</v>
      </c>
      <c r="U62" s="3">
        <v>1000</v>
      </c>
      <c r="V62" s="3">
        <v>70</v>
      </c>
      <c r="W62" s="3">
        <v>325</v>
      </c>
      <c r="X62" s="3">
        <v>10</v>
      </c>
      <c r="Y62" s="3">
        <v>5</v>
      </c>
      <c r="Z62" s="3">
        <v>55</v>
      </c>
      <c r="AA62" s="3">
        <v>10</v>
      </c>
      <c r="AB62" s="3">
        <v>1325</v>
      </c>
      <c r="AC62" s="3">
        <v>980</v>
      </c>
      <c r="AD62" s="3">
        <v>840</v>
      </c>
      <c r="AE62" s="3">
        <v>5</v>
      </c>
      <c r="AF62" s="3">
        <v>950</v>
      </c>
      <c r="AG62" s="3">
        <v>685</v>
      </c>
      <c r="AH62" s="3">
        <v>10</v>
      </c>
      <c r="AI62" s="3">
        <v>30</v>
      </c>
      <c r="AJ62" s="3">
        <v>64163.065519324977</v>
      </c>
      <c r="AK62" s="3">
        <v>8848.15590575022</v>
      </c>
      <c r="AL62" s="3">
        <v>17782.551160086099</v>
      </c>
      <c r="AM62" s="3">
        <v>12575.212460851439</v>
      </c>
      <c r="AN62" s="3">
        <v>22729.33</v>
      </c>
      <c r="AO62" s="3">
        <v>37348.401094769208</v>
      </c>
      <c r="AZ62" s="1"/>
    </row>
    <row r="63" spans="1:52" x14ac:dyDescent="0.35">
      <c r="A63" s="5">
        <v>58</v>
      </c>
      <c r="B63" s="2" t="s">
        <v>69</v>
      </c>
      <c r="C63" s="2"/>
      <c r="D63" s="20">
        <f t="shared" si="7"/>
        <v>8.9094069472559578</v>
      </c>
      <c r="E63" s="20">
        <f t="shared" si="8"/>
        <v>5.8951360179697145</v>
      </c>
      <c r="F63" s="20">
        <f t="shared" si="9"/>
        <v>0.98252266966161916</v>
      </c>
      <c r="G63" s="20">
        <f t="shared" si="10"/>
        <v>6.6552671296707944</v>
      </c>
      <c r="H63" s="19">
        <f t="shared" si="11"/>
        <v>56.861277080714103</v>
      </c>
      <c r="I63" s="20">
        <f t="shared" si="12"/>
        <v>5.9346331092605817</v>
      </c>
      <c r="J63" s="20">
        <f t="shared" si="6"/>
        <v>12.06471885353216</v>
      </c>
      <c r="K63" s="20"/>
      <c r="L63" s="3">
        <v>3580</v>
      </c>
      <c r="M63" s="3">
        <v>700</v>
      </c>
      <c r="N63" s="3">
        <v>2040</v>
      </c>
      <c r="O63" s="3">
        <v>270</v>
      </c>
      <c r="P63" s="3">
        <v>785</v>
      </c>
      <c r="Q63" s="3">
        <v>420</v>
      </c>
      <c r="R63" s="3">
        <v>225</v>
      </c>
      <c r="S63" s="3">
        <v>30</v>
      </c>
      <c r="T63" s="3">
        <v>180</v>
      </c>
      <c r="U63" s="3">
        <v>555</v>
      </c>
      <c r="V63" s="3">
        <v>55</v>
      </c>
      <c r="W63" s="3">
        <v>15</v>
      </c>
      <c r="X63" s="3">
        <v>5</v>
      </c>
      <c r="Y63" s="3">
        <v>5</v>
      </c>
      <c r="Z63" s="3">
        <v>5</v>
      </c>
      <c r="AA63" s="3">
        <v>5</v>
      </c>
      <c r="AB63" s="3">
        <v>600</v>
      </c>
      <c r="AC63" s="3">
        <v>470</v>
      </c>
      <c r="AD63" s="3">
        <v>215</v>
      </c>
      <c r="AE63" s="3">
        <v>5</v>
      </c>
      <c r="AF63" s="3">
        <v>660</v>
      </c>
      <c r="AG63" s="3">
        <v>120</v>
      </c>
      <c r="AH63" s="3">
        <v>10</v>
      </c>
      <c r="AI63" s="3">
        <v>10</v>
      </c>
      <c r="AJ63" s="3">
        <v>11795.168919670852</v>
      </c>
      <c r="AK63" s="3">
        <v>943.05915303467782</v>
      </c>
      <c r="AL63" s="3">
        <v>3053.3646628562783</v>
      </c>
      <c r="AM63" s="3">
        <v>3587.6788294857279</v>
      </c>
      <c r="AN63" s="3">
        <v>5470.4963125334107</v>
      </c>
      <c r="AO63" s="3">
        <v>6229.3708580786806</v>
      </c>
      <c r="AZ63" s="1"/>
    </row>
    <row r="64" spans="1:52" x14ac:dyDescent="0.35">
      <c r="A64" s="5">
        <v>59</v>
      </c>
      <c r="B64" s="2" t="s">
        <v>28</v>
      </c>
      <c r="C64" s="2"/>
      <c r="D64" s="20">
        <f t="shared" si="7"/>
        <v>4.4213462761790741</v>
      </c>
      <c r="E64" s="20">
        <f t="shared" si="8"/>
        <v>0.87283696721283088</v>
      </c>
      <c r="F64" s="20">
        <f t="shared" si="9"/>
        <v>0.10797983099540176</v>
      </c>
      <c r="G64" s="20">
        <f t="shared" si="10"/>
        <v>2.7384011651110063</v>
      </c>
      <c r="H64" s="19">
        <f t="shared" si="11"/>
        <v>33.773886566560066</v>
      </c>
      <c r="I64" s="20">
        <f t="shared" si="12"/>
        <v>3.7303297605227335</v>
      </c>
      <c r="J64" s="20">
        <f t="shared" si="6"/>
        <v>8.2343556844742132</v>
      </c>
      <c r="K64" s="20"/>
      <c r="L64" s="3">
        <v>11730</v>
      </c>
      <c r="M64" s="3">
        <v>4400</v>
      </c>
      <c r="N64" s="3">
        <v>5830</v>
      </c>
      <c r="O64" s="3">
        <v>2110</v>
      </c>
      <c r="P64" s="3">
        <v>3230</v>
      </c>
      <c r="Q64" s="3">
        <v>1070</v>
      </c>
      <c r="R64" s="3">
        <v>445</v>
      </c>
      <c r="S64" s="3">
        <v>60</v>
      </c>
      <c r="T64" s="3">
        <v>485</v>
      </c>
      <c r="U64" s="3">
        <v>3790</v>
      </c>
      <c r="V64" s="3">
        <v>165</v>
      </c>
      <c r="W64" s="3">
        <v>790</v>
      </c>
      <c r="X64" s="3">
        <v>15</v>
      </c>
      <c r="Y64" s="3">
        <v>10</v>
      </c>
      <c r="Z64" s="3">
        <v>195</v>
      </c>
      <c r="AA64" s="3">
        <v>5</v>
      </c>
      <c r="AB64" s="3">
        <v>1870</v>
      </c>
      <c r="AC64" s="3">
        <v>1550</v>
      </c>
      <c r="AD64" s="3">
        <v>850</v>
      </c>
      <c r="AE64" s="3">
        <v>20</v>
      </c>
      <c r="AF64" s="3">
        <v>5145</v>
      </c>
      <c r="AG64" s="3">
        <v>790</v>
      </c>
      <c r="AH64" s="3">
        <v>45</v>
      </c>
      <c r="AI64" s="3">
        <v>40</v>
      </c>
      <c r="AJ64" s="3">
        <v>117952.03862576013</v>
      </c>
      <c r="AK64" s="3">
        <v>12704.8778878593</v>
      </c>
      <c r="AL64" s="3">
        <v>55565.932495814937</v>
      </c>
      <c r="AM64" s="3">
        <v>17261.856992710913</v>
      </c>
      <c r="AN64" s="3">
        <v>62482.12</v>
      </c>
      <c r="AO64" s="3">
        <v>85720.496954048038</v>
      </c>
      <c r="AZ64" s="1"/>
    </row>
    <row r="65" spans="1:52" x14ac:dyDescent="0.35">
      <c r="A65" s="5">
        <v>60</v>
      </c>
      <c r="B65" s="2" t="s">
        <v>70</v>
      </c>
      <c r="C65" s="2"/>
      <c r="D65" s="20">
        <f t="shared" si="7"/>
        <v>8.6272419393255451</v>
      </c>
      <c r="E65" s="20">
        <f t="shared" si="8"/>
        <v>5.5200054986330844</v>
      </c>
      <c r="F65" s="20">
        <f t="shared" si="9"/>
        <v>0.82800082479496262</v>
      </c>
      <c r="G65" s="20">
        <f t="shared" si="10"/>
        <v>5.4379417771678913</v>
      </c>
      <c r="H65" s="19">
        <f t="shared" si="11"/>
        <v>57.991042144007274</v>
      </c>
      <c r="I65" s="20">
        <f t="shared" si="12"/>
        <v>6.4615543469877306</v>
      </c>
      <c r="J65" s="20">
        <f t="shared" si="6"/>
        <v>8.5488857341579916</v>
      </c>
      <c r="K65" s="20"/>
      <c r="L65" s="3">
        <v>2235</v>
      </c>
      <c r="M65" s="3">
        <v>505</v>
      </c>
      <c r="N65" s="3">
        <v>1310</v>
      </c>
      <c r="O65" s="3">
        <v>160</v>
      </c>
      <c r="P65" s="3">
        <v>425</v>
      </c>
      <c r="Q65" s="3">
        <v>305</v>
      </c>
      <c r="R65" s="3">
        <v>170</v>
      </c>
      <c r="S65" s="3">
        <v>15</v>
      </c>
      <c r="T65" s="3">
        <v>100</v>
      </c>
      <c r="U65" s="3">
        <v>365</v>
      </c>
      <c r="V65" s="3">
        <v>35</v>
      </c>
      <c r="W65" s="3">
        <v>15</v>
      </c>
      <c r="X65" s="3">
        <v>0</v>
      </c>
      <c r="Y65" s="3">
        <v>0</v>
      </c>
      <c r="Z65" s="3">
        <v>5</v>
      </c>
      <c r="AA65" s="3">
        <v>5</v>
      </c>
      <c r="AB65" s="3">
        <v>405</v>
      </c>
      <c r="AC65" s="3">
        <v>300</v>
      </c>
      <c r="AD65" s="3">
        <v>165</v>
      </c>
      <c r="AE65" s="3">
        <v>0</v>
      </c>
      <c r="AF65" s="3">
        <v>295</v>
      </c>
      <c r="AG65" s="3">
        <v>80</v>
      </c>
      <c r="AH65" s="3">
        <v>5</v>
      </c>
      <c r="AI65" s="3">
        <v>5</v>
      </c>
      <c r="AJ65" s="3">
        <v>7815.4569764691787</v>
      </c>
      <c r="AK65" s="3">
        <v>738.26594459083276</v>
      </c>
      <c r="AL65" s="3">
        <v>1811.5923983184971</v>
      </c>
      <c r="AM65" s="3">
        <v>2258.9695780029601</v>
      </c>
      <c r="AN65" s="3">
        <v>3450.7421104167506</v>
      </c>
      <c r="AO65" s="3">
        <v>4230.784329070696</v>
      </c>
      <c r="AZ65" s="1"/>
    </row>
    <row r="66" spans="1:52" x14ac:dyDescent="0.35">
      <c r="A66" s="5">
        <v>61</v>
      </c>
      <c r="B66" s="2" t="s">
        <v>80</v>
      </c>
      <c r="C66" s="2"/>
      <c r="D66" s="20">
        <f t="shared" si="7"/>
        <v>3.6388419853124154</v>
      </c>
      <c r="E66" s="20">
        <f t="shared" si="8"/>
        <v>2.7434047766397773</v>
      </c>
      <c r="F66" s="20">
        <f t="shared" si="9"/>
        <v>0.91446825887992567</v>
      </c>
      <c r="G66" s="20">
        <f t="shared" si="10"/>
        <v>1.6336548170819303</v>
      </c>
      <c r="H66" s="19">
        <f t="shared" si="11"/>
        <v>30.736127890837828</v>
      </c>
      <c r="I66" s="20">
        <f t="shared" si="12"/>
        <v>3.2673096341638606</v>
      </c>
      <c r="J66" s="20">
        <f t="shared" si="6"/>
        <v>5.2393558349878662</v>
      </c>
      <c r="K66" s="20"/>
      <c r="L66" s="3">
        <v>595</v>
      </c>
      <c r="M66" s="3">
        <v>110</v>
      </c>
      <c r="N66" s="3">
        <v>475</v>
      </c>
      <c r="O66" s="3">
        <v>345</v>
      </c>
      <c r="P66" s="3">
        <v>55</v>
      </c>
      <c r="Q66" s="3">
        <v>40</v>
      </c>
      <c r="R66" s="3">
        <v>15</v>
      </c>
      <c r="S66" s="3">
        <v>5</v>
      </c>
      <c r="T66" s="3">
        <v>15</v>
      </c>
      <c r="U66" s="3">
        <v>50</v>
      </c>
      <c r="V66" s="3">
        <v>5</v>
      </c>
      <c r="W66" s="3">
        <v>5</v>
      </c>
      <c r="X66" s="3">
        <v>0</v>
      </c>
      <c r="Y66" s="3">
        <v>0</v>
      </c>
      <c r="Z66" s="3">
        <v>5</v>
      </c>
      <c r="AA66" s="3">
        <v>0</v>
      </c>
      <c r="AB66" s="3">
        <v>60</v>
      </c>
      <c r="AC66" s="3">
        <v>35</v>
      </c>
      <c r="AD66" s="3">
        <v>60</v>
      </c>
      <c r="AE66" s="3">
        <v>0</v>
      </c>
      <c r="AF66" s="3">
        <v>95</v>
      </c>
      <c r="AG66" s="3">
        <v>10</v>
      </c>
      <c r="AH66" s="3">
        <v>5</v>
      </c>
      <c r="AI66" s="3">
        <v>0</v>
      </c>
      <c r="AJ66" s="3">
        <v>3366.6842851320453</v>
      </c>
      <c r="AK66" s="3">
        <v>226.75467092377855</v>
      </c>
      <c r="AL66" s="3">
        <v>546.76583374519566</v>
      </c>
      <c r="AM66" s="3">
        <v>1545.4126221982353</v>
      </c>
      <c r="AN66" s="3">
        <v>1813.2000000000003</v>
      </c>
      <c r="AO66" s="3">
        <v>1374.0635125629731</v>
      </c>
      <c r="AZ66" s="1"/>
    </row>
    <row r="67" spans="1:52" x14ac:dyDescent="0.35">
      <c r="A67" s="5">
        <v>62</v>
      </c>
      <c r="B67" s="2" t="s">
        <v>71</v>
      </c>
      <c r="C67" s="2"/>
      <c r="D67" s="20">
        <f t="shared" si="7"/>
        <v>6.0032174577200177</v>
      </c>
      <c r="E67" s="20">
        <f t="shared" si="8"/>
        <v>4.7697736739882881</v>
      </c>
      <c r="F67" s="20">
        <f t="shared" si="9"/>
        <v>0.88581511088353937</v>
      </c>
      <c r="G67" s="20">
        <f t="shared" si="10"/>
        <v>3.6888215617051663</v>
      </c>
      <c r="H67" s="19">
        <f t="shared" si="11"/>
        <v>52.705980036688295</v>
      </c>
      <c r="I67" s="20">
        <f t="shared" si="12"/>
        <v>5.0858646212445704</v>
      </c>
      <c r="J67" s="20">
        <f t="shared" si="6"/>
        <v>9.5933021241882308</v>
      </c>
      <c r="K67" s="20"/>
      <c r="L67" s="3">
        <v>7450</v>
      </c>
      <c r="M67" s="3">
        <v>1620</v>
      </c>
      <c r="N67" s="3">
        <v>4835</v>
      </c>
      <c r="O67" s="3">
        <v>1145</v>
      </c>
      <c r="P67" s="3">
        <v>1175</v>
      </c>
      <c r="Q67" s="3">
        <v>830</v>
      </c>
      <c r="R67" s="3">
        <v>360</v>
      </c>
      <c r="S67" s="3">
        <v>65</v>
      </c>
      <c r="T67" s="3">
        <v>350</v>
      </c>
      <c r="U67" s="3">
        <v>990</v>
      </c>
      <c r="V67" s="3">
        <v>90</v>
      </c>
      <c r="W67" s="3">
        <v>65</v>
      </c>
      <c r="X67" s="3">
        <v>5</v>
      </c>
      <c r="Y67" s="3">
        <v>5</v>
      </c>
      <c r="Z67" s="3">
        <v>20</v>
      </c>
      <c r="AA67" s="3">
        <v>10</v>
      </c>
      <c r="AB67" s="3">
        <v>1495</v>
      </c>
      <c r="AC67" s="3">
        <v>1090</v>
      </c>
      <c r="AD67" s="3">
        <v>665</v>
      </c>
      <c r="AE67" s="3">
        <v>5</v>
      </c>
      <c r="AF67" s="3">
        <v>1340</v>
      </c>
      <c r="AG67" s="3">
        <v>270</v>
      </c>
      <c r="AH67" s="3">
        <v>15</v>
      </c>
      <c r="AI67" s="3">
        <v>15</v>
      </c>
      <c r="AJ67" s="3">
        <v>31852.990998481735</v>
      </c>
      <c r="AK67" s="3">
        <v>3040.6014125065344</v>
      </c>
      <c r="AL67" s="3">
        <v>7337.8743714551219</v>
      </c>
      <c r="AM67" s="3">
        <v>9173.5321051508527</v>
      </c>
      <c r="AN67" s="3">
        <v>13968.078797616192</v>
      </c>
      <c r="AO67" s="3">
        <v>16491.156733409345</v>
      </c>
      <c r="AZ67" s="1"/>
    </row>
    <row r="68" spans="1:52" x14ac:dyDescent="0.35">
      <c r="A68" s="5">
        <v>63</v>
      </c>
      <c r="B68" s="2" t="s">
        <v>72</v>
      </c>
      <c r="C68" s="2"/>
      <c r="D68" s="20">
        <f t="shared" si="7"/>
        <v>8.4012100868578798</v>
      </c>
      <c r="E68" s="20">
        <f t="shared" si="8"/>
        <v>5.6400288319117591</v>
      </c>
      <c r="F68" s="20">
        <f t="shared" si="9"/>
        <v>0.62666987021241771</v>
      </c>
      <c r="G68" s="20">
        <f t="shared" si="10"/>
        <v>4.5858766529625186</v>
      </c>
      <c r="H68" s="19">
        <f t="shared" si="11"/>
        <v>51.224851507968324</v>
      </c>
      <c r="I68" s="20">
        <f t="shared" si="12"/>
        <v>6.0324283488634469</v>
      </c>
      <c r="J68" s="20">
        <f t="shared" si="6"/>
        <v>10.371541593729573</v>
      </c>
      <c r="K68" s="20"/>
      <c r="L68" s="3">
        <v>4065</v>
      </c>
      <c r="M68" s="3">
        <v>980</v>
      </c>
      <c r="N68" s="3">
        <v>2415</v>
      </c>
      <c r="O68" s="3">
        <v>545</v>
      </c>
      <c r="P68" s="3">
        <v>745</v>
      </c>
      <c r="Q68" s="3">
        <v>460</v>
      </c>
      <c r="R68" s="3">
        <v>210</v>
      </c>
      <c r="S68" s="3">
        <v>25</v>
      </c>
      <c r="T68" s="3">
        <v>225</v>
      </c>
      <c r="U68" s="3">
        <v>705</v>
      </c>
      <c r="V68" s="3">
        <v>70</v>
      </c>
      <c r="W68" s="3">
        <v>25</v>
      </c>
      <c r="X68" s="3">
        <v>0</v>
      </c>
      <c r="Y68" s="3">
        <v>5</v>
      </c>
      <c r="Z68" s="3">
        <v>10</v>
      </c>
      <c r="AA68" s="3">
        <v>5</v>
      </c>
      <c r="AB68" s="3">
        <v>865</v>
      </c>
      <c r="AC68" s="3">
        <v>645</v>
      </c>
      <c r="AD68" s="3">
        <v>310</v>
      </c>
      <c r="AE68" s="3">
        <v>5</v>
      </c>
      <c r="AF68" s="3">
        <v>785</v>
      </c>
      <c r="AG68" s="3">
        <v>180</v>
      </c>
      <c r="AH68" s="3">
        <v>10</v>
      </c>
      <c r="AI68" s="3">
        <v>5</v>
      </c>
      <c r="AJ68" s="3">
        <v>16245.530710441659</v>
      </c>
      <c r="AK68" s="3">
        <v>1557.8678350456557</v>
      </c>
      <c r="AL68" s="3">
        <v>3989.3413084509602</v>
      </c>
      <c r="AM68" s="3">
        <v>4714.5085420585992</v>
      </c>
      <c r="AN68" s="3">
        <v>7568.788042797758</v>
      </c>
      <c r="AO68" s="3">
        <v>8391.6482591340082</v>
      </c>
      <c r="AZ68" s="1"/>
    </row>
    <row r="69" spans="1:52" x14ac:dyDescent="0.35">
      <c r="A69" s="5">
        <v>64</v>
      </c>
      <c r="B69" s="2" t="s">
        <v>29</v>
      </c>
      <c r="C69" s="2"/>
      <c r="D69" s="20">
        <f t="shared" si="7"/>
        <v>2.9418526139087819</v>
      </c>
      <c r="E69" s="20">
        <f t="shared" si="8"/>
        <v>0.52740792190953867</v>
      </c>
      <c r="F69" s="20">
        <f t="shared" si="9"/>
        <v>6.2573821243504593E-2</v>
      </c>
      <c r="G69" s="20">
        <f t="shared" si="10"/>
        <v>1.4749023991585122</v>
      </c>
      <c r="H69" s="19">
        <f t="shared" si="11"/>
        <v>28.990289705789156</v>
      </c>
      <c r="I69" s="20">
        <f t="shared" si="12"/>
        <v>3.0866073396882485</v>
      </c>
      <c r="J69" s="20">
        <f t="shared" si="6"/>
        <v>6.1099598081107587</v>
      </c>
      <c r="K69" s="20"/>
      <c r="L69" s="3">
        <v>8830</v>
      </c>
      <c r="M69" s="3">
        <v>3610</v>
      </c>
      <c r="N69" s="3">
        <v>5460</v>
      </c>
      <c r="O69" s="3">
        <v>2935</v>
      </c>
      <c r="P69" s="3">
        <v>1725</v>
      </c>
      <c r="Q69" s="3">
        <v>890</v>
      </c>
      <c r="R69" s="3">
        <v>285</v>
      </c>
      <c r="S69" s="3">
        <v>35</v>
      </c>
      <c r="T69" s="3">
        <v>295</v>
      </c>
      <c r="U69" s="3">
        <v>2425</v>
      </c>
      <c r="V69" s="3">
        <v>75</v>
      </c>
      <c r="W69" s="3">
        <v>995</v>
      </c>
      <c r="X69" s="3">
        <v>10</v>
      </c>
      <c r="Y69" s="3">
        <v>5</v>
      </c>
      <c r="Z69" s="3">
        <v>185</v>
      </c>
      <c r="AA69" s="3">
        <v>5</v>
      </c>
      <c r="AB69" s="3">
        <v>1220</v>
      </c>
      <c r="AC69" s="3">
        <v>995</v>
      </c>
      <c r="AD69" s="3">
        <v>680</v>
      </c>
      <c r="AE69" s="3">
        <v>15</v>
      </c>
      <c r="AF69" s="3">
        <v>3515</v>
      </c>
      <c r="AG69" s="3">
        <v>760</v>
      </c>
      <c r="AH69" s="3">
        <v>25</v>
      </c>
      <c r="AI69" s="3">
        <v>25</v>
      </c>
      <c r="AJ69" s="3">
        <v>116956.89158714353</v>
      </c>
      <c r="AK69" s="3">
        <v>16926.587951833964</v>
      </c>
      <c r="AL69" s="3">
        <v>55933.934198773481</v>
      </c>
      <c r="AM69" s="3">
        <v>18833.892504736428</v>
      </c>
      <c r="AN69" s="3">
        <v>57529.02</v>
      </c>
      <c r="AO69" s="3">
        <v>82431.050030679471</v>
      </c>
      <c r="AZ69" s="1"/>
    </row>
    <row r="70" spans="1:52" x14ac:dyDescent="0.35">
      <c r="A70" s="5">
        <v>65</v>
      </c>
      <c r="B70" s="2" t="s">
        <v>73</v>
      </c>
      <c r="C70" s="2"/>
      <c r="D70" s="20">
        <f t="shared" ref="D70:D87" si="13">U70/AO70*100</f>
        <v>7.2474989758885222</v>
      </c>
      <c r="E70" s="20">
        <f t="shared" ref="E70:E87" si="14">T70/AL70*100</f>
        <v>4.4975510914068346</v>
      </c>
      <c r="F70" s="20">
        <f t="shared" ref="F70:F87" si="15">S70/AL70*100</f>
        <v>0.7495918485678057</v>
      </c>
      <c r="G70" s="20">
        <f t="shared" ref="G70:G87" si="16">P70/AJ70*100</f>
        <v>3.8526776988604619</v>
      </c>
      <c r="H70" s="19">
        <f t="shared" ref="H70:H87" si="17">N70/AM70*100</f>
        <v>54.669860654883365</v>
      </c>
      <c r="I70" s="20">
        <f t="shared" ref="I70:I87" si="18">M70/AJ70*100</f>
        <v>5.2197568823270775</v>
      </c>
      <c r="J70" s="20">
        <f t="shared" si="6"/>
        <v>13.187629159371491</v>
      </c>
      <c r="K70" s="20"/>
      <c r="L70" s="3">
        <v>3270</v>
      </c>
      <c r="M70" s="3">
        <v>630</v>
      </c>
      <c r="N70" s="3">
        <v>2220</v>
      </c>
      <c r="O70" s="3">
        <v>440</v>
      </c>
      <c r="P70" s="3">
        <v>465</v>
      </c>
      <c r="Q70" s="3">
        <v>360</v>
      </c>
      <c r="R70" s="3">
        <v>175</v>
      </c>
      <c r="S70" s="3">
        <v>20</v>
      </c>
      <c r="T70" s="3">
        <v>120</v>
      </c>
      <c r="U70" s="3">
        <v>440</v>
      </c>
      <c r="V70" s="3">
        <v>25</v>
      </c>
      <c r="W70" s="3">
        <v>30</v>
      </c>
      <c r="X70" s="3">
        <v>5</v>
      </c>
      <c r="Y70" s="3">
        <v>5</v>
      </c>
      <c r="Z70" s="3">
        <v>5</v>
      </c>
      <c r="AA70" s="3">
        <v>0</v>
      </c>
      <c r="AB70" s="3">
        <v>530</v>
      </c>
      <c r="AC70" s="3">
        <v>395</v>
      </c>
      <c r="AD70" s="3">
        <v>220</v>
      </c>
      <c r="AE70" s="3">
        <v>0</v>
      </c>
      <c r="AF70" s="3">
        <v>740</v>
      </c>
      <c r="AG70" s="3">
        <v>75</v>
      </c>
      <c r="AH70" s="3">
        <v>5</v>
      </c>
      <c r="AI70" s="3">
        <v>5</v>
      </c>
      <c r="AJ70" s="3">
        <v>12069.527646642668</v>
      </c>
      <c r="AK70" s="3">
        <v>1030.1420085317848</v>
      </c>
      <c r="AL70" s="3">
        <v>2668.1186619375121</v>
      </c>
      <c r="AM70" s="3">
        <v>4060.7383545648377</v>
      </c>
      <c r="AN70" s="3">
        <v>5611.3194498962357</v>
      </c>
      <c r="AO70" s="3">
        <v>6071.0598437312274</v>
      </c>
      <c r="AZ70" s="1"/>
    </row>
    <row r="71" spans="1:52" x14ac:dyDescent="0.35">
      <c r="A71" s="5">
        <v>66</v>
      </c>
      <c r="B71" s="2" t="s">
        <v>74</v>
      </c>
      <c r="C71" s="2"/>
      <c r="D71" s="20">
        <f t="shared" si="13"/>
        <v>2.6097484768292856</v>
      </c>
      <c r="E71" s="20">
        <f t="shared" si="14"/>
        <v>1.9609454354755085</v>
      </c>
      <c r="F71" s="20">
        <f t="shared" si="15"/>
        <v>0.255775491583762</v>
      </c>
      <c r="G71" s="20">
        <f t="shared" si="16"/>
        <v>1.2478597452145797</v>
      </c>
      <c r="H71" s="19">
        <f t="shared" si="17"/>
        <v>37.206226982917443</v>
      </c>
      <c r="I71" s="20">
        <f t="shared" si="18"/>
        <v>3.5534291792300889</v>
      </c>
      <c r="J71" s="20">
        <f t="shared" ref="J71:J87" si="19">AF71/AN71*100</f>
        <v>5.3715537819520538</v>
      </c>
      <c r="K71" s="20"/>
      <c r="L71" s="3">
        <v>4645</v>
      </c>
      <c r="M71" s="3">
        <v>1495</v>
      </c>
      <c r="N71" s="3">
        <v>3375</v>
      </c>
      <c r="O71" s="3">
        <v>1625</v>
      </c>
      <c r="P71" s="3">
        <v>525</v>
      </c>
      <c r="Q71" s="3">
        <v>535</v>
      </c>
      <c r="R71" s="3">
        <v>150</v>
      </c>
      <c r="S71" s="3">
        <v>30</v>
      </c>
      <c r="T71" s="3">
        <v>230</v>
      </c>
      <c r="U71" s="3">
        <v>620</v>
      </c>
      <c r="V71" s="3">
        <v>40</v>
      </c>
      <c r="W71" s="3">
        <v>145</v>
      </c>
      <c r="X71" s="3">
        <v>5</v>
      </c>
      <c r="Y71" s="3">
        <v>5</v>
      </c>
      <c r="Z71" s="3">
        <v>55</v>
      </c>
      <c r="AA71" s="3">
        <v>5</v>
      </c>
      <c r="AB71" s="3">
        <v>1040</v>
      </c>
      <c r="AC71" s="3">
        <v>780</v>
      </c>
      <c r="AD71" s="3">
        <v>545</v>
      </c>
      <c r="AE71" s="3">
        <v>5</v>
      </c>
      <c r="AF71" s="3">
        <v>890</v>
      </c>
      <c r="AG71" s="3">
        <v>475</v>
      </c>
      <c r="AH71" s="3">
        <v>10</v>
      </c>
      <c r="AI71" s="3">
        <v>10</v>
      </c>
      <c r="AJ71" s="3">
        <v>42072.035900935487</v>
      </c>
      <c r="AK71" s="3">
        <v>4519.6836939727445</v>
      </c>
      <c r="AL71" s="3">
        <v>11729.036200552282</v>
      </c>
      <c r="AM71" s="3">
        <v>9071.0622217876844</v>
      </c>
      <c r="AN71" s="3">
        <v>16568.76271052747</v>
      </c>
      <c r="AO71" s="3">
        <v>23757.078718684385</v>
      </c>
      <c r="AZ71" s="1"/>
    </row>
    <row r="72" spans="1:52" x14ac:dyDescent="0.35">
      <c r="A72" s="5">
        <v>67</v>
      </c>
      <c r="B72" s="2" t="s">
        <v>39</v>
      </c>
      <c r="C72" s="2"/>
      <c r="D72" s="20">
        <f t="shared" si="13"/>
        <v>6.5014546841420131</v>
      </c>
      <c r="E72" s="20">
        <f t="shared" si="14"/>
        <v>6.0244590793502164</v>
      </c>
      <c r="F72" s="20">
        <f t="shared" si="15"/>
        <v>0.81813641818336258</v>
      </c>
      <c r="G72" s="20">
        <f t="shared" si="16"/>
        <v>4.1869727263665482</v>
      </c>
      <c r="H72" s="19">
        <f t="shared" si="17"/>
        <v>55.511661349447714</v>
      </c>
      <c r="I72" s="20">
        <f t="shared" si="18"/>
        <v>5.3050847612485246</v>
      </c>
      <c r="J72" s="20">
        <f t="shared" si="19"/>
        <v>11.726623421460232</v>
      </c>
      <c r="K72" s="20"/>
      <c r="L72" s="3">
        <v>4465</v>
      </c>
      <c r="M72" s="3">
        <v>1115</v>
      </c>
      <c r="N72" s="3">
        <v>2450</v>
      </c>
      <c r="O72" s="3">
        <v>400</v>
      </c>
      <c r="P72" s="3">
        <v>880</v>
      </c>
      <c r="Q72" s="3">
        <v>585</v>
      </c>
      <c r="R72" s="3">
        <v>275</v>
      </c>
      <c r="S72" s="3">
        <v>55</v>
      </c>
      <c r="T72" s="3">
        <v>405</v>
      </c>
      <c r="U72" s="3">
        <v>785</v>
      </c>
      <c r="V72" s="3">
        <v>95</v>
      </c>
      <c r="W72" s="3">
        <v>40</v>
      </c>
      <c r="X72" s="3">
        <v>5</v>
      </c>
      <c r="Y72" s="3">
        <v>10</v>
      </c>
      <c r="Z72" s="3">
        <v>5</v>
      </c>
      <c r="AA72" s="3">
        <v>5</v>
      </c>
      <c r="AB72" s="3">
        <v>1205</v>
      </c>
      <c r="AC72" s="3">
        <v>960</v>
      </c>
      <c r="AD72" s="3">
        <v>215</v>
      </c>
      <c r="AE72" s="3">
        <v>5</v>
      </c>
      <c r="AF72" s="3">
        <v>1010</v>
      </c>
      <c r="AG72" s="3">
        <v>175</v>
      </c>
      <c r="AH72" s="3">
        <v>5</v>
      </c>
      <c r="AI72" s="3">
        <v>15</v>
      </c>
      <c r="AJ72" s="3">
        <v>21017.571823632665</v>
      </c>
      <c r="AK72" s="3">
        <v>2188.5296514168931</v>
      </c>
      <c r="AL72" s="3">
        <v>6722.5952515504905</v>
      </c>
      <c r="AM72" s="3">
        <v>4413.487077205581</v>
      </c>
      <c r="AN72" s="3">
        <v>8612.8799714984962</v>
      </c>
      <c r="AO72" s="3">
        <v>12074.220895743969</v>
      </c>
      <c r="AZ72" s="1"/>
    </row>
    <row r="73" spans="1:52" x14ac:dyDescent="0.35">
      <c r="A73" s="5">
        <v>68</v>
      </c>
      <c r="B73" s="2" t="s">
        <v>75</v>
      </c>
      <c r="C73" s="2"/>
      <c r="D73" s="20">
        <f t="shared" si="13"/>
        <v>7.05035525651871</v>
      </c>
      <c r="E73" s="20">
        <f t="shared" si="14"/>
        <v>4.7033439434963888</v>
      </c>
      <c r="F73" s="20">
        <f t="shared" si="15"/>
        <v>1.0853870638837821</v>
      </c>
      <c r="G73" s="20">
        <f t="shared" si="16"/>
        <v>4.1011920491466327</v>
      </c>
      <c r="H73" s="19">
        <f t="shared" si="17"/>
        <v>48.729079442056225</v>
      </c>
      <c r="I73" s="20">
        <f t="shared" si="18"/>
        <v>4.7445162921500259</v>
      </c>
      <c r="J73" s="20">
        <f t="shared" si="19"/>
        <v>9.0913248922108316</v>
      </c>
      <c r="K73" s="20"/>
      <c r="L73" s="3">
        <v>1500</v>
      </c>
      <c r="M73" s="3">
        <v>295</v>
      </c>
      <c r="N73" s="3">
        <v>975</v>
      </c>
      <c r="O73" s="3">
        <v>215</v>
      </c>
      <c r="P73" s="3">
        <v>255</v>
      </c>
      <c r="Q73" s="3">
        <v>165</v>
      </c>
      <c r="R73" s="3">
        <v>80</v>
      </c>
      <c r="S73" s="3">
        <v>15</v>
      </c>
      <c r="T73" s="3">
        <v>65</v>
      </c>
      <c r="U73" s="3">
        <v>220</v>
      </c>
      <c r="V73" s="3">
        <v>10</v>
      </c>
      <c r="W73" s="3">
        <v>10</v>
      </c>
      <c r="X73" s="3">
        <v>5</v>
      </c>
      <c r="Y73" s="3">
        <v>0</v>
      </c>
      <c r="Z73" s="3">
        <v>5</v>
      </c>
      <c r="AA73" s="3">
        <v>0</v>
      </c>
      <c r="AB73" s="3">
        <v>300</v>
      </c>
      <c r="AC73" s="3">
        <v>205</v>
      </c>
      <c r="AD73" s="3">
        <v>55</v>
      </c>
      <c r="AE73" s="3">
        <v>0</v>
      </c>
      <c r="AF73" s="3">
        <v>255</v>
      </c>
      <c r="AG73" s="3">
        <v>40</v>
      </c>
      <c r="AH73" s="3">
        <v>5</v>
      </c>
      <c r="AI73" s="3">
        <v>5</v>
      </c>
      <c r="AJ73" s="3">
        <v>6217.7044367639373</v>
      </c>
      <c r="AK73" s="3">
        <v>472.65663892729663</v>
      </c>
      <c r="AL73" s="3">
        <v>1381.9954649474362</v>
      </c>
      <c r="AM73" s="3">
        <v>2000.8586477800654</v>
      </c>
      <c r="AN73" s="3">
        <v>2804.8717103760769</v>
      </c>
      <c r="AO73" s="3">
        <v>3120.4101353132455</v>
      </c>
      <c r="AZ73" s="1"/>
    </row>
    <row r="74" spans="1:52" x14ac:dyDescent="0.35">
      <c r="A74" s="5">
        <v>69</v>
      </c>
      <c r="B74" s="2" t="s">
        <v>40</v>
      </c>
      <c r="C74" s="2"/>
      <c r="D74" s="20">
        <f t="shared" si="13"/>
        <v>6.6016248555115897</v>
      </c>
      <c r="E74" s="20">
        <f t="shared" si="14"/>
        <v>4.9302692841942335</v>
      </c>
      <c r="F74" s="20">
        <f t="shared" si="15"/>
        <v>0.81131013537373464</v>
      </c>
      <c r="G74" s="20">
        <f t="shared" si="16"/>
        <v>4.6664348627056684</v>
      </c>
      <c r="H74" s="19">
        <f t="shared" si="17"/>
        <v>55.325141549859467</v>
      </c>
      <c r="I74" s="20">
        <f t="shared" si="18"/>
        <v>5.51487756501579</v>
      </c>
      <c r="J74" s="20">
        <f t="shared" si="19"/>
        <v>12.478860437914879</v>
      </c>
      <c r="K74" s="20"/>
      <c r="L74" s="3">
        <v>7390</v>
      </c>
      <c r="M74" s="3">
        <v>1690</v>
      </c>
      <c r="N74" s="3">
        <v>4465</v>
      </c>
      <c r="O74" s="3">
        <v>815</v>
      </c>
      <c r="P74" s="3">
        <v>1430</v>
      </c>
      <c r="Q74" s="3">
        <v>935</v>
      </c>
      <c r="R74" s="3">
        <v>395</v>
      </c>
      <c r="S74" s="3">
        <v>65</v>
      </c>
      <c r="T74" s="3">
        <v>395</v>
      </c>
      <c r="U74" s="3">
        <v>1085</v>
      </c>
      <c r="V74" s="3">
        <v>125</v>
      </c>
      <c r="W74" s="3">
        <v>90</v>
      </c>
      <c r="X74" s="3">
        <v>5</v>
      </c>
      <c r="Y74" s="3">
        <v>5</v>
      </c>
      <c r="Z74" s="3">
        <v>10</v>
      </c>
      <c r="AA74" s="3">
        <v>10</v>
      </c>
      <c r="AB74" s="3">
        <v>1565</v>
      </c>
      <c r="AC74" s="3">
        <v>1210</v>
      </c>
      <c r="AD74" s="3">
        <v>470</v>
      </c>
      <c r="AE74" s="3">
        <v>5</v>
      </c>
      <c r="AF74" s="3">
        <v>1675</v>
      </c>
      <c r="AG74" s="3">
        <v>280</v>
      </c>
      <c r="AH74" s="3">
        <v>15</v>
      </c>
      <c r="AI74" s="3">
        <v>20</v>
      </c>
      <c r="AJ74" s="3">
        <v>30644.379318966101</v>
      </c>
      <c r="AK74" s="3">
        <v>3311.0714528314447</v>
      </c>
      <c r="AL74" s="3">
        <v>8011.7327722101472</v>
      </c>
      <c r="AM74" s="3">
        <v>8070.4718956319448</v>
      </c>
      <c r="AN74" s="3">
        <v>13422.699999999997</v>
      </c>
      <c r="AO74" s="3">
        <v>16435.347717375233</v>
      </c>
      <c r="AZ74" s="1"/>
    </row>
    <row r="75" spans="1:52" x14ac:dyDescent="0.35">
      <c r="A75" s="5">
        <v>70</v>
      </c>
      <c r="B75" s="2" t="s">
        <v>30</v>
      </c>
      <c r="C75" s="2"/>
      <c r="D75" s="20">
        <f t="shared" si="13"/>
        <v>5.7767137094901528</v>
      </c>
      <c r="E75" s="20">
        <f t="shared" si="14"/>
        <v>5.1808365159138843</v>
      </c>
      <c r="F75" s="20">
        <f t="shared" si="15"/>
        <v>0.51341623130678138</v>
      </c>
      <c r="G75" s="20">
        <f t="shared" si="16"/>
        <v>4.5114232337837716</v>
      </c>
      <c r="H75" s="19">
        <f t="shared" si="17"/>
        <v>57.553333253634761</v>
      </c>
      <c r="I75" s="20">
        <f t="shared" si="18"/>
        <v>5.6530333813571048</v>
      </c>
      <c r="J75" s="20">
        <f t="shared" si="19"/>
        <v>13.552464183000273</v>
      </c>
      <c r="K75" s="20"/>
      <c r="L75" s="3">
        <v>8340</v>
      </c>
      <c r="M75" s="3">
        <v>2055</v>
      </c>
      <c r="N75" s="3">
        <v>4930</v>
      </c>
      <c r="O75" s="3">
        <v>955</v>
      </c>
      <c r="P75" s="3">
        <v>1640</v>
      </c>
      <c r="Q75" s="3">
        <v>1125</v>
      </c>
      <c r="R75" s="3">
        <v>435</v>
      </c>
      <c r="S75" s="3">
        <v>55</v>
      </c>
      <c r="T75" s="3">
        <v>555</v>
      </c>
      <c r="U75" s="3">
        <v>1185</v>
      </c>
      <c r="V75" s="3">
        <v>170</v>
      </c>
      <c r="W75" s="3">
        <v>160</v>
      </c>
      <c r="X75" s="3">
        <v>5</v>
      </c>
      <c r="Y75" s="3">
        <v>15</v>
      </c>
      <c r="Z75" s="3">
        <v>25</v>
      </c>
      <c r="AA75" s="3">
        <v>5</v>
      </c>
      <c r="AB75" s="3">
        <v>1900</v>
      </c>
      <c r="AC75" s="3">
        <v>1465</v>
      </c>
      <c r="AD75" s="3">
        <v>680</v>
      </c>
      <c r="AE75" s="3">
        <v>5</v>
      </c>
      <c r="AF75" s="3">
        <v>2140</v>
      </c>
      <c r="AG75" s="3">
        <v>400</v>
      </c>
      <c r="AH75" s="3">
        <v>25</v>
      </c>
      <c r="AI75" s="3">
        <v>45</v>
      </c>
      <c r="AJ75" s="3">
        <v>36352.164605592036</v>
      </c>
      <c r="AK75" s="3">
        <v>4461.3018599659899</v>
      </c>
      <c r="AL75" s="3">
        <v>10712.555748385734</v>
      </c>
      <c r="AM75" s="3">
        <v>8565.9678098464392</v>
      </c>
      <c r="AN75" s="3">
        <v>15790.486299047663</v>
      </c>
      <c r="AO75" s="3">
        <v>20513.393247327589</v>
      </c>
      <c r="AZ75" s="1"/>
    </row>
    <row r="76" spans="1:52" x14ac:dyDescent="0.35">
      <c r="A76" s="5">
        <v>71</v>
      </c>
      <c r="B76" s="2" t="s">
        <v>76</v>
      </c>
      <c r="C76" s="2"/>
      <c r="D76" s="20">
        <f t="shared" si="13"/>
        <v>7.8579306258179074</v>
      </c>
      <c r="E76" s="20">
        <f t="shared" si="14"/>
        <v>5.8961867514225199</v>
      </c>
      <c r="F76" s="20">
        <f t="shared" si="15"/>
        <v>0.64253317162937706</v>
      </c>
      <c r="G76" s="20">
        <f t="shared" si="16"/>
        <v>4.8438450173329342</v>
      </c>
      <c r="H76" s="19">
        <f t="shared" si="17"/>
        <v>57.975893357578535</v>
      </c>
      <c r="I76" s="20">
        <f t="shared" si="18"/>
        <v>6.3951417875898882</v>
      </c>
      <c r="J76" s="20">
        <f t="shared" si="19"/>
        <v>12.94468610744083</v>
      </c>
      <c r="K76" s="20"/>
      <c r="L76" s="3">
        <v>12250</v>
      </c>
      <c r="M76" s="3">
        <v>3030</v>
      </c>
      <c r="N76" s="3">
        <v>7065</v>
      </c>
      <c r="O76" s="3">
        <v>1105</v>
      </c>
      <c r="P76" s="3">
        <v>2295</v>
      </c>
      <c r="Q76" s="3">
        <v>1620</v>
      </c>
      <c r="R76" s="3">
        <v>840</v>
      </c>
      <c r="S76" s="3">
        <v>85</v>
      </c>
      <c r="T76" s="3">
        <v>780</v>
      </c>
      <c r="U76" s="3">
        <v>2040</v>
      </c>
      <c r="V76" s="3">
        <v>240</v>
      </c>
      <c r="W76" s="3">
        <v>110</v>
      </c>
      <c r="X76" s="3">
        <v>5</v>
      </c>
      <c r="Y76" s="3">
        <v>10</v>
      </c>
      <c r="Z76" s="3">
        <v>20</v>
      </c>
      <c r="AA76" s="3">
        <v>15</v>
      </c>
      <c r="AB76" s="3">
        <v>2490</v>
      </c>
      <c r="AC76" s="3">
        <v>1955</v>
      </c>
      <c r="AD76" s="3">
        <v>1065</v>
      </c>
      <c r="AE76" s="3">
        <v>5</v>
      </c>
      <c r="AF76" s="3">
        <v>2650</v>
      </c>
      <c r="AG76" s="3">
        <v>425</v>
      </c>
      <c r="AH76" s="3">
        <v>25</v>
      </c>
      <c r="AI76" s="3">
        <v>45</v>
      </c>
      <c r="AJ76" s="3">
        <v>47379.71573796653</v>
      </c>
      <c r="AK76" s="3">
        <v>4640.0900633328501</v>
      </c>
      <c r="AL76" s="3">
        <v>13228.888990190422</v>
      </c>
      <c r="AM76" s="3">
        <v>12186.099412776832</v>
      </c>
      <c r="AN76" s="3">
        <v>20471.720812733605</v>
      </c>
      <c r="AO76" s="3">
        <v>25961.033472316543</v>
      </c>
      <c r="AZ76" s="1"/>
    </row>
    <row r="77" spans="1:52" x14ac:dyDescent="0.35">
      <c r="A77" s="5">
        <v>72</v>
      </c>
      <c r="B77" s="2" t="s">
        <v>77</v>
      </c>
      <c r="C77" s="2"/>
      <c r="D77" s="20">
        <f t="shared" si="13"/>
        <v>8.8017162063021868</v>
      </c>
      <c r="E77" s="20">
        <f t="shared" si="14"/>
        <v>5.1684210669801791</v>
      </c>
      <c r="F77" s="20">
        <f t="shared" si="15"/>
        <v>1.1485380148844841</v>
      </c>
      <c r="G77" s="20">
        <f t="shared" si="16"/>
        <v>4.4339186818364649</v>
      </c>
      <c r="H77" s="19">
        <f t="shared" si="17"/>
        <v>46.63697204904431</v>
      </c>
      <c r="I77" s="20">
        <f t="shared" si="18"/>
        <v>4.3035093088412752</v>
      </c>
      <c r="J77" s="20">
        <f t="shared" si="19"/>
        <v>6.1603938449905717</v>
      </c>
      <c r="K77" s="20"/>
      <c r="L77" s="3">
        <v>935</v>
      </c>
      <c r="M77" s="3">
        <v>165</v>
      </c>
      <c r="N77" s="3">
        <v>560</v>
      </c>
      <c r="O77" s="3">
        <v>100</v>
      </c>
      <c r="P77" s="3">
        <v>170</v>
      </c>
      <c r="Q77" s="3">
        <v>95</v>
      </c>
      <c r="R77" s="3">
        <v>50</v>
      </c>
      <c r="S77" s="3">
        <v>10</v>
      </c>
      <c r="T77" s="3">
        <v>45</v>
      </c>
      <c r="U77" s="3">
        <v>170</v>
      </c>
      <c r="V77" s="3">
        <v>10</v>
      </c>
      <c r="W77" s="3">
        <v>5</v>
      </c>
      <c r="X77" s="3">
        <v>5</v>
      </c>
      <c r="Y77" s="3">
        <v>0</v>
      </c>
      <c r="Z77" s="3">
        <v>0</v>
      </c>
      <c r="AA77" s="3">
        <v>0</v>
      </c>
      <c r="AB77" s="3">
        <v>190</v>
      </c>
      <c r="AC77" s="3">
        <v>140</v>
      </c>
      <c r="AD77" s="3">
        <v>35</v>
      </c>
      <c r="AE77" s="3">
        <v>0</v>
      </c>
      <c r="AF77" s="3">
        <v>115</v>
      </c>
      <c r="AG77" s="3">
        <v>45</v>
      </c>
      <c r="AH77" s="3">
        <v>5</v>
      </c>
      <c r="AI77" s="3">
        <v>5</v>
      </c>
      <c r="AJ77" s="3">
        <v>3834.0802391438638</v>
      </c>
      <c r="AK77" s="3">
        <v>282.22180551268411</v>
      </c>
      <c r="AL77" s="3">
        <v>870.67209534250924</v>
      </c>
      <c r="AM77" s="3">
        <v>1200.7640620645216</v>
      </c>
      <c r="AN77" s="3">
        <v>1866.7637637082928</v>
      </c>
      <c r="AO77" s="3">
        <v>1931.4415054450058</v>
      </c>
      <c r="AZ77" s="1"/>
    </row>
    <row r="78" spans="1:52" x14ac:dyDescent="0.35">
      <c r="A78" s="5">
        <v>73</v>
      </c>
      <c r="B78" s="2" t="s">
        <v>31</v>
      </c>
      <c r="C78" s="2"/>
      <c r="D78" s="20">
        <f t="shared" si="13"/>
        <v>3.0873794018304457</v>
      </c>
      <c r="E78" s="20">
        <f t="shared" si="14"/>
        <v>0.98606774431012345</v>
      </c>
      <c r="F78" s="20">
        <f t="shared" si="15"/>
        <v>0.19721354886202469</v>
      </c>
      <c r="G78" s="20">
        <f t="shared" si="16"/>
        <v>1.8681065744829262</v>
      </c>
      <c r="H78" s="19">
        <f t="shared" si="17"/>
        <v>47.030565057692776</v>
      </c>
      <c r="I78" s="20">
        <f t="shared" si="18"/>
        <v>4.3053593210750813</v>
      </c>
      <c r="J78" s="20">
        <f t="shared" si="19"/>
        <v>7.6191467735159533</v>
      </c>
      <c r="K78" s="20"/>
      <c r="L78" s="3">
        <v>22360</v>
      </c>
      <c r="M78" s="3">
        <v>7905</v>
      </c>
      <c r="N78" s="3">
        <v>15170</v>
      </c>
      <c r="O78" s="3">
        <v>6075</v>
      </c>
      <c r="P78" s="3">
        <v>3430</v>
      </c>
      <c r="Q78" s="3">
        <v>2825</v>
      </c>
      <c r="R78" s="3">
        <v>860</v>
      </c>
      <c r="S78" s="3">
        <v>135</v>
      </c>
      <c r="T78" s="3">
        <v>675</v>
      </c>
      <c r="U78" s="3">
        <v>3585</v>
      </c>
      <c r="V78" s="3">
        <v>230</v>
      </c>
      <c r="W78" s="3">
        <v>1615</v>
      </c>
      <c r="X78" s="3">
        <v>10</v>
      </c>
      <c r="Y78" s="3">
        <v>10</v>
      </c>
      <c r="Z78" s="3">
        <v>200</v>
      </c>
      <c r="AA78" s="3">
        <v>20</v>
      </c>
      <c r="AB78" s="3">
        <v>4775</v>
      </c>
      <c r="AC78" s="3">
        <v>3450</v>
      </c>
      <c r="AD78" s="3">
        <v>2340</v>
      </c>
      <c r="AE78" s="3">
        <v>70</v>
      </c>
      <c r="AF78" s="3">
        <v>5455</v>
      </c>
      <c r="AG78" s="3">
        <v>1400</v>
      </c>
      <c r="AH78" s="3">
        <v>50</v>
      </c>
      <c r="AI78" s="3">
        <v>75</v>
      </c>
      <c r="AJ78" s="3">
        <v>183608.36832606251</v>
      </c>
      <c r="AK78" s="3">
        <v>28144.992345218423</v>
      </c>
      <c r="AL78" s="3">
        <v>68453.714655502306</v>
      </c>
      <c r="AM78" s="3">
        <v>32255.619258222472</v>
      </c>
      <c r="AN78" s="3">
        <v>71595.943248678494</v>
      </c>
      <c r="AO78" s="3">
        <v>116117.89590467971</v>
      </c>
      <c r="AZ78" s="1"/>
    </row>
    <row r="79" spans="1:52" x14ac:dyDescent="0.35">
      <c r="A79" s="5">
        <v>74</v>
      </c>
      <c r="B79" s="2" t="s">
        <v>32</v>
      </c>
      <c r="C79" s="2"/>
      <c r="D79" s="20">
        <f t="shared" si="13"/>
        <v>5.4550977184755256</v>
      </c>
      <c r="E79" s="20">
        <f t="shared" si="14"/>
        <v>2.8850671277684543</v>
      </c>
      <c r="F79" s="20">
        <f t="shared" si="15"/>
        <v>0.89519789461955412</v>
      </c>
      <c r="G79" s="20">
        <f t="shared" si="16"/>
        <v>2.8988902855528029</v>
      </c>
      <c r="H79" s="19">
        <f t="shared" si="17"/>
        <v>67.659360036930281</v>
      </c>
      <c r="I79" s="20">
        <f t="shared" si="18"/>
        <v>6.1060931565988996</v>
      </c>
      <c r="J79" s="20">
        <f t="shared" si="19"/>
        <v>13.344630073843197</v>
      </c>
      <c r="K79" s="20"/>
      <c r="L79" s="3">
        <v>41655</v>
      </c>
      <c r="M79" s="3">
        <v>16240</v>
      </c>
      <c r="N79" s="3">
        <v>22015</v>
      </c>
      <c r="O79" s="3">
        <v>2475</v>
      </c>
      <c r="P79" s="3">
        <v>7710</v>
      </c>
      <c r="Q79" s="3">
        <v>9465</v>
      </c>
      <c r="R79" s="3">
        <v>4675</v>
      </c>
      <c r="S79" s="3">
        <v>920</v>
      </c>
      <c r="T79" s="3">
        <v>2965</v>
      </c>
      <c r="U79" s="3">
        <v>9065</v>
      </c>
      <c r="V79" s="3">
        <v>965</v>
      </c>
      <c r="W79" s="3">
        <v>2495</v>
      </c>
      <c r="X79" s="3">
        <v>35</v>
      </c>
      <c r="Y79" s="3">
        <v>35</v>
      </c>
      <c r="Z79" s="3">
        <v>240</v>
      </c>
      <c r="AA79" s="3">
        <v>65</v>
      </c>
      <c r="AB79" s="3">
        <v>14830</v>
      </c>
      <c r="AC79" s="3">
        <v>11300</v>
      </c>
      <c r="AD79" s="3">
        <v>2900</v>
      </c>
      <c r="AE79" s="3">
        <v>65</v>
      </c>
      <c r="AF79" s="3">
        <v>12205</v>
      </c>
      <c r="AG79" s="3">
        <v>3180</v>
      </c>
      <c r="AH79" s="3">
        <v>80</v>
      </c>
      <c r="AI79" s="3">
        <v>185</v>
      </c>
      <c r="AJ79" s="3">
        <v>265963.84273058973</v>
      </c>
      <c r="AK79" s="3">
        <v>34048.60518002852</v>
      </c>
      <c r="AL79" s="3">
        <v>102770.57235383539</v>
      </c>
      <c r="AM79" s="3">
        <v>32537.996203309678</v>
      </c>
      <c r="AN79" s="3">
        <v>91460.010000000024</v>
      </c>
      <c r="AO79" s="3">
        <v>166174.84173195148</v>
      </c>
      <c r="AZ79" s="1"/>
    </row>
    <row r="80" spans="1:52" x14ac:dyDescent="0.35">
      <c r="A80" s="5">
        <v>75</v>
      </c>
      <c r="B80" s="2" t="s">
        <v>41</v>
      </c>
      <c r="C80" s="2"/>
      <c r="D80" s="20">
        <f t="shared" si="13"/>
        <v>6.2965349088924834</v>
      </c>
      <c r="E80" s="20">
        <f t="shared" si="14"/>
        <v>6.2197788840921877</v>
      </c>
      <c r="F80" s="20">
        <f t="shared" si="15"/>
        <v>0.56847441413745803</v>
      </c>
      <c r="G80" s="20">
        <f t="shared" si="16"/>
        <v>4.4751075789815573</v>
      </c>
      <c r="H80" s="19">
        <f t="shared" si="17"/>
        <v>58.998861036981964</v>
      </c>
      <c r="I80" s="20">
        <f t="shared" si="18"/>
        <v>5.9235723509224476</v>
      </c>
      <c r="J80" s="20">
        <f t="shared" si="19"/>
        <v>15.502064284158854</v>
      </c>
      <c r="K80" s="20"/>
      <c r="L80" s="3">
        <v>9840</v>
      </c>
      <c r="M80" s="3">
        <v>2740</v>
      </c>
      <c r="N80" s="3">
        <v>5200</v>
      </c>
      <c r="O80" s="3">
        <v>790</v>
      </c>
      <c r="P80" s="3">
        <v>2070</v>
      </c>
      <c r="Q80" s="3">
        <v>1720</v>
      </c>
      <c r="R80" s="3">
        <v>690</v>
      </c>
      <c r="S80" s="3">
        <v>85</v>
      </c>
      <c r="T80" s="3">
        <v>930</v>
      </c>
      <c r="U80" s="3">
        <v>1685</v>
      </c>
      <c r="V80" s="3">
        <v>250</v>
      </c>
      <c r="W80" s="3">
        <v>180</v>
      </c>
      <c r="X80" s="3">
        <v>15</v>
      </c>
      <c r="Y80" s="3">
        <v>25</v>
      </c>
      <c r="Z80" s="3">
        <v>40</v>
      </c>
      <c r="AA80" s="3">
        <v>25</v>
      </c>
      <c r="AB80" s="3">
        <v>2955</v>
      </c>
      <c r="AC80" s="3">
        <v>2335</v>
      </c>
      <c r="AD80" s="3">
        <v>460</v>
      </c>
      <c r="AE80" s="3">
        <v>5</v>
      </c>
      <c r="AF80" s="3">
        <v>2965</v>
      </c>
      <c r="AG80" s="3">
        <v>585</v>
      </c>
      <c r="AH80" s="3">
        <v>25</v>
      </c>
      <c r="AI80" s="3">
        <v>70</v>
      </c>
      <c r="AJ80" s="3">
        <v>46255.871249269265</v>
      </c>
      <c r="AK80" s="3">
        <v>6218.9076430396981</v>
      </c>
      <c r="AL80" s="3">
        <v>14952.30003077093</v>
      </c>
      <c r="AM80" s="3">
        <v>8813.7294663036118</v>
      </c>
      <c r="AN80" s="3">
        <v>19126.484999999997</v>
      </c>
      <c r="AO80" s="3">
        <v>26760.750545832831</v>
      </c>
      <c r="AZ80" s="1"/>
    </row>
    <row r="81" spans="1:52" x14ac:dyDescent="0.35">
      <c r="A81" s="5">
        <v>76</v>
      </c>
      <c r="B81" s="2" t="s">
        <v>33</v>
      </c>
      <c r="C81" s="2"/>
      <c r="D81" s="20">
        <f t="shared" si="13"/>
        <v>5.2868367072457092</v>
      </c>
      <c r="E81" s="20">
        <f t="shared" si="14"/>
        <v>2.9780924961128559</v>
      </c>
      <c r="F81" s="20">
        <f t="shared" si="15"/>
        <v>1.0912873187810808</v>
      </c>
      <c r="G81" s="20">
        <f t="shared" si="16"/>
        <v>1.8547525353358789</v>
      </c>
      <c r="H81" s="19">
        <f t="shared" si="17"/>
        <v>51.087257275007914</v>
      </c>
      <c r="I81" s="20">
        <f t="shared" si="18"/>
        <v>6.5880477115258715</v>
      </c>
      <c r="J81" s="20">
        <f t="shared" si="19"/>
        <v>14.959901500610689</v>
      </c>
      <c r="K81" s="20"/>
      <c r="L81" s="3">
        <v>34815</v>
      </c>
      <c r="M81" s="3">
        <v>23745</v>
      </c>
      <c r="N81" s="3">
        <v>15295</v>
      </c>
      <c r="O81" s="3">
        <v>2005</v>
      </c>
      <c r="P81" s="3">
        <v>6685</v>
      </c>
      <c r="Q81" s="3">
        <v>8070</v>
      </c>
      <c r="R81" s="3">
        <v>3785</v>
      </c>
      <c r="S81" s="3">
        <v>1605</v>
      </c>
      <c r="T81" s="3">
        <v>4380</v>
      </c>
      <c r="U81" s="3">
        <v>11890</v>
      </c>
      <c r="V81" s="3">
        <v>1440</v>
      </c>
      <c r="W81" s="3">
        <v>2840</v>
      </c>
      <c r="X81" s="3">
        <v>30</v>
      </c>
      <c r="Y81" s="3">
        <v>25</v>
      </c>
      <c r="Z81" s="3">
        <v>260</v>
      </c>
      <c r="AA81" s="3">
        <v>100</v>
      </c>
      <c r="AB81" s="3">
        <v>23970</v>
      </c>
      <c r="AC81" s="3">
        <v>18625</v>
      </c>
      <c r="AD81" s="3">
        <v>3030</v>
      </c>
      <c r="AE81" s="3">
        <v>135</v>
      </c>
      <c r="AF81" s="3">
        <v>17435</v>
      </c>
      <c r="AG81" s="3">
        <v>4025</v>
      </c>
      <c r="AH81" s="3">
        <v>105</v>
      </c>
      <c r="AI81" s="3">
        <v>205</v>
      </c>
      <c r="AJ81" s="3">
        <v>360425.44073349424</v>
      </c>
      <c r="AK81" s="3">
        <v>43832.082771573812</v>
      </c>
      <c r="AL81" s="3">
        <v>147074.00813497158</v>
      </c>
      <c r="AM81" s="3">
        <v>29938.972682885396</v>
      </c>
      <c r="AN81" s="3">
        <v>116544.88499999998</v>
      </c>
      <c r="AO81" s="3">
        <v>224898.18881117573</v>
      </c>
      <c r="AZ81" s="1"/>
    </row>
    <row r="82" spans="1:52" x14ac:dyDescent="0.35">
      <c r="A82" s="5">
        <v>77</v>
      </c>
      <c r="B82" s="2" t="s">
        <v>34</v>
      </c>
      <c r="C82" s="2"/>
      <c r="D82" s="20">
        <f t="shared" si="13"/>
        <v>4.6059594626978608</v>
      </c>
      <c r="E82" s="20">
        <f t="shared" si="14"/>
        <v>0.95947467778230455</v>
      </c>
      <c r="F82" s="20">
        <f t="shared" si="15"/>
        <v>0.18846824027866693</v>
      </c>
      <c r="G82" s="20">
        <f t="shared" si="16"/>
        <v>2.3199869653992713</v>
      </c>
      <c r="H82" s="19">
        <f t="shared" si="17"/>
        <v>35.819354413376317</v>
      </c>
      <c r="I82" s="20">
        <f t="shared" si="18"/>
        <v>4.6446989551679909</v>
      </c>
      <c r="J82" s="20">
        <f t="shared" si="19"/>
        <v>6.7164718105179517</v>
      </c>
      <c r="K82" s="20"/>
      <c r="L82" s="3">
        <v>9750</v>
      </c>
      <c r="M82" s="3">
        <v>4915</v>
      </c>
      <c r="N82" s="3">
        <v>4655</v>
      </c>
      <c r="O82" s="3">
        <v>1810</v>
      </c>
      <c r="P82" s="3">
        <v>2455</v>
      </c>
      <c r="Q82" s="3">
        <v>1010</v>
      </c>
      <c r="R82" s="3">
        <v>505</v>
      </c>
      <c r="S82" s="3">
        <v>110</v>
      </c>
      <c r="T82" s="3">
        <v>560</v>
      </c>
      <c r="U82" s="3">
        <v>3715</v>
      </c>
      <c r="V82" s="3">
        <v>210</v>
      </c>
      <c r="W82" s="3">
        <v>1135</v>
      </c>
      <c r="X82" s="3">
        <v>10</v>
      </c>
      <c r="Y82" s="3">
        <v>20</v>
      </c>
      <c r="Z82" s="3">
        <v>360</v>
      </c>
      <c r="AA82" s="3">
        <v>10</v>
      </c>
      <c r="AB82" s="3">
        <v>1655</v>
      </c>
      <c r="AC82" s="3">
        <v>1430</v>
      </c>
      <c r="AD82" s="3">
        <v>820</v>
      </c>
      <c r="AE82" s="3">
        <v>30</v>
      </c>
      <c r="AF82" s="3">
        <v>3545</v>
      </c>
      <c r="AG82" s="3">
        <v>755</v>
      </c>
      <c r="AH82" s="3">
        <v>25</v>
      </c>
      <c r="AI82" s="3">
        <v>35</v>
      </c>
      <c r="AJ82" s="3">
        <v>105819.56004987696</v>
      </c>
      <c r="AK82" s="3">
        <v>11462.150188826594</v>
      </c>
      <c r="AL82" s="3">
        <v>58365.27143106726</v>
      </c>
      <c r="AM82" s="3">
        <v>12995.76744538323</v>
      </c>
      <c r="AN82" s="3">
        <v>52780.687539677499</v>
      </c>
      <c r="AO82" s="3">
        <v>80656.376376877684</v>
      </c>
      <c r="AZ82" s="1"/>
    </row>
    <row r="83" spans="1:52" x14ac:dyDescent="0.35">
      <c r="A83" s="5">
        <v>78</v>
      </c>
      <c r="B83" s="2" t="s">
        <v>78</v>
      </c>
      <c r="C83" s="2"/>
      <c r="D83" s="20">
        <f t="shared" si="13"/>
        <v>4.0822682290134304</v>
      </c>
      <c r="E83" s="20">
        <f t="shared" si="14"/>
        <v>2.737642012616488</v>
      </c>
      <c r="F83" s="20">
        <f t="shared" si="15"/>
        <v>0.36890211517527144</v>
      </c>
      <c r="G83" s="20">
        <f t="shared" si="16"/>
        <v>2.7625137508361139</v>
      </c>
      <c r="H83" s="19">
        <f t="shared" si="17"/>
        <v>53.646832178988404</v>
      </c>
      <c r="I83" s="20">
        <f t="shared" si="18"/>
        <v>4.7392187390308633</v>
      </c>
      <c r="J83" s="20">
        <f t="shared" si="19"/>
        <v>7.9262170213134375</v>
      </c>
      <c r="K83" s="20"/>
      <c r="L83" s="3">
        <v>26555</v>
      </c>
      <c r="M83" s="3">
        <v>7780</v>
      </c>
      <c r="N83" s="3">
        <v>17030</v>
      </c>
      <c r="O83" s="3">
        <v>3525</v>
      </c>
      <c r="P83" s="3">
        <v>4535</v>
      </c>
      <c r="Q83" s="3">
        <v>3740</v>
      </c>
      <c r="R83" s="3">
        <v>1250</v>
      </c>
      <c r="S83" s="3">
        <v>190</v>
      </c>
      <c r="T83" s="3">
        <v>1410</v>
      </c>
      <c r="U83" s="3">
        <v>3945</v>
      </c>
      <c r="V83" s="3">
        <v>450</v>
      </c>
      <c r="W83" s="3">
        <v>735</v>
      </c>
      <c r="X83" s="3">
        <v>20</v>
      </c>
      <c r="Y83" s="3">
        <v>20</v>
      </c>
      <c r="Z83" s="3">
        <v>125</v>
      </c>
      <c r="AA83" s="3">
        <v>45</v>
      </c>
      <c r="AB83" s="3">
        <v>6355</v>
      </c>
      <c r="AC83" s="3">
        <v>4760</v>
      </c>
      <c r="AD83" s="3">
        <v>2335</v>
      </c>
      <c r="AE83" s="3">
        <v>5</v>
      </c>
      <c r="AF83" s="3">
        <v>4950</v>
      </c>
      <c r="AG83" s="3">
        <v>2255</v>
      </c>
      <c r="AH83" s="3">
        <v>70</v>
      </c>
      <c r="AI83" s="3">
        <v>85</v>
      </c>
      <c r="AJ83" s="3">
        <v>164162.07878159586</v>
      </c>
      <c r="AK83" s="3">
        <v>19393.532572047061</v>
      </c>
      <c r="AL83" s="3">
        <v>51504.177445479785</v>
      </c>
      <c r="AM83" s="3">
        <v>31744.65165656148</v>
      </c>
      <c r="AN83" s="3">
        <v>62450.97739173114</v>
      </c>
      <c r="AO83" s="3">
        <v>96637.451992060698</v>
      </c>
      <c r="AZ83" s="1"/>
    </row>
    <row r="84" spans="1:52" x14ac:dyDescent="0.35">
      <c r="A84" s="5">
        <v>79</v>
      </c>
      <c r="B84" s="2" t="s">
        <v>79</v>
      </c>
      <c r="C84" s="2"/>
      <c r="D84" s="20">
        <f t="shared" si="13"/>
        <v>10.818561196860308</v>
      </c>
      <c r="E84" s="20">
        <f t="shared" si="14"/>
        <v>5.8979868471678545</v>
      </c>
      <c r="F84" s="20">
        <f t="shared" si="15"/>
        <v>0.98299780786130908</v>
      </c>
      <c r="G84" s="20">
        <f t="shared" si="16"/>
        <v>8.4319311641584207</v>
      </c>
      <c r="H84" s="19">
        <f t="shared" si="17"/>
        <v>52.627766821210976</v>
      </c>
      <c r="I84" s="20">
        <f t="shared" si="18"/>
        <v>5.9659890312441659</v>
      </c>
      <c r="J84" s="20">
        <f t="shared" si="19"/>
        <v>10.923389637704723</v>
      </c>
      <c r="K84" s="20"/>
      <c r="L84" s="3">
        <v>2080</v>
      </c>
      <c r="M84" s="3">
        <v>375</v>
      </c>
      <c r="N84" s="3">
        <v>1070</v>
      </c>
      <c r="O84" s="3">
        <v>170</v>
      </c>
      <c r="P84" s="3">
        <v>530</v>
      </c>
      <c r="Q84" s="3">
        <v>290</v>
      </c>
      <c r="R84" s="3">
        <v>170</v>
      </c>
      <c r="S84" s="3">
        <v>15</v>
      </c>
      <c r="T84" s="3">
        <v>90</v>
      </c>
      <c r="U84" s="3">
        <v>340</v>
      </c>
      <c r="V84" s="3">
        <v>40</v>
      </c>
      <c r="W84" s="3">
        <v>10</v>
      </c>
      <c r="X84" s="3">
        <v>5</v>
      </c>
      <c r="Y84" s="3">
        <v>0</v>
      </c>
      <c r="Z84" s="3">
        <v>5</v>
      </c>
      <c r="AA84" s="3">
        <v>5</v>
      </c>
      <c r="AB84" s="3">
        <v>315</v>
      </c>
      <c r="AC84" s="3">
        <v>245</v>
      </c>
      <c r="AD84" s="3">
        <v>95</v>
      </c>
      <c r="AE84" s="3">
        <v>0</v>
      </c>
      <c r="AF84" s="3">
        <v>325</v>
      </c>
      <c r="AG84" s="3">
        <v>20</v>
      </c>
      <c r="AH84" s="3">
        <v>5</v>
      </c>
      <c r="AI84" s="3">
        <v>5</v>
      </c>
      <c r="AJ84" s="3">
        <v>6285.6300612707691</v>
      </c>
      <c r="AK84" s="3">
        <v>563.97494409129831</v>
      </c>
      <c r="AL84" s="3">
        <v>1525.9443998797142</v>
      </c>
      <c r="AM84" s="3">
        <v>2033.1472616633046</v>
      </c>
      <c r="AN84" s="3">
        <v>2975.266934342284</v>
      </c>
      <c r="AO84" s="3">
        <v>3142.7469310676224</v>
      </c>
      <c r="AZ84" s="1"/>
    </row>
    <row r="85" spans="1:52" x14ac:dyDescent="0.35">
      <c r="A85" s="5">
        <v>80</v>
      </c>
      <c r="B85" s="2" t="s">
        <v>1</v>
      </c>
      <c r="C85" s="2"/>
      <c r="D85" s="20" t="e">
        <f t="shared" si="13"/>
        <v>#DIV/0!</v>
      </c>
      <c r="E85" s="20" t="e">
        <f t="shared" si="14"/>
        <v>#DIV/0!</v>
      </c>
      <c r="F85" s="20" t="e">
        <f t="shared" si="15"/>
        <v>#DIV/0!</v>
      </c>
      <c r="G85" s="20" t="e">
        <f t="shared" si="16"/>
        <v>#DIV/0!</v>
      </c>
      <c r="H85" s="19" t="e">
        <f t="shared" si="17"/>
        <v>#DIV/0!</v>
      </c>
      <c r="I85" s="20" t="e">
        <f t="shared" si="18"/>
        <v>#DIV/0!</v>
      </c>
      <c r="J85" s="20" t="e">
        <f t="shared" si="19"/>
        <v>#DIV/0!</v>
      </c>
      <c r="K85" s="2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6"/>
      <c r="AG85" s="46"/>
      <c r="AH85" s="46"/>
      <c r="AI85" s="46"/>
      <c r="AJ85" s="3"/>
      <c r="AK85" s="3"/>
      <c r="AL85" s="3"/>
      <c r="AM85" s="3"/>
      <c r="AN85" s="3"/>
      <c r="AO85" s="3"/>
      <c r="AZ85" s="1"/>
    </row>
    <row r="86" spans="1:52" s="58" customFormat="1" ht="12" x14ac:dyDescent="0.15">
      <c r="A86" s="52">
        <v>81</v>
      </c>
      <c r="B86" s="2" t="s">
        <v>91</v>
      </c>
      <c r="C86" s="53"/>
      <c r="D86" s="54">
        <f t="shared" si="13"/>
        <v>5.2441124832878865</v>
      </c>
      <c r="E86" s="54">
        <f t="shared" si="14"/>
        <v>2.7093404615247128</v>
      </c>
      <c r="F86" s="54">
        <f t="shared" si="15"/>
        <v>0.63130818866173333</v>
      </c>
      <c r="G86" s="54">
        <f t="shared" si="16"/>
        <v>2.925217166940127</v>
      </c>
      <c r="H86" s="55">
        <f t="shared" si="17"/>
        <v>52.326899699235483</v>
      </c>
      <c r="I86" s="54">
        <f t="shared" si="18"/>
        <v>5.5318704553096492</v>
      </c>
      <c r="J86" s="54">
        <f t="shared" si="19"/>
        <v>11.567494590726623</v>
      </c>
      <c r="K86" s="54"/>
      <c r="L86" s="56">
        <f>SUM(L6:L85)</f>
        <v>1128000</v>
      </c>
      <c r="M86" s="56">
        <f t="shared" ref="M86:AD86" si="20">SUM(M6:M85)</f>
        <v>397225</v>
      </c>
      <c r="N86" s="56">
        <f t="shared" si="20"/>
        <v>643960</v>
      </c>
      <c r="O86" s="56">
        <f t="shared" si="20"/>
        <v>140205</v>
      </c>
      <c r="P86" s="56">
        <f t="shared" si="20"/>
        <v>210050</v>
      </c>
      <c r="Q86" s="56">
        <f t="shared" si="20"/>
        <v>183620</v>
      </c>
      <c r="R86" s="56">
        <f t="shared" si="20"/>
        <v>83575</v>
      </c>
      <c r="S86" s="56">
        <f t="shared" si="20"/>
        <v>16545</v>
      </c>
      <c r="T86" s="56">
        <f t="shared" si="20"/>
        <v>71005</v>
      </c>
      <c r="U86" s="56">
        <f t="shared" si="20"/>
        <v>232770</v>
      </c>
      <c r="V86" s="56">
        <f t="shared" si="20"/>
        <v>22770</v>
      </c>
      <c r="W86" s="56">
        <f t="shared" si="20"/>
        <v>53960</v>
      </c>
      <c r="X86" s="56">
        <f t="shared" si="20"/>
        <v>1005</v>
      </c>
      <c r="Y86" s="56">
        <f t="shared" si="20"/>
        <v>1040</v>
      </c>
      <c r="Z86" s="56">
        <f t="shared" si="20"/>
        <v>8150</v>
      </c>
      <c r="AA86" s="56">
        <f t="shared" si="20"/>
        <v>1560</v>
      </c>
      <c r="AB86" s="56">
        <f t="shared" si="20"/>
        <v>312820</v>
      </c>
      <c r="AC86" s="56">
        <f t="shared" si="20"/>
        <v>242395</v>
      </c>
      <c r="AD86" s="56">
        <f t="shared" si="20"/>
        <v>87540</v>
      </c>
      <c r="AE86" s="56">
        <f t="shared" ref="AE86" si="21">SUM(AE6:AE85)</f>
        <v>1835</v>
      </c>
      <c r="AF86" s="56">
        <f t="shared" ref="AF86" si="22">SUM(AF6:AF85)</f>
        <v>327745</v>
      </c>
      <c r="AG86" s="56"/>
      <c r="AH86" s="56"/>
      <c r="AI86" s="56"/>
      <c r="AJ86" s="56">
        <f t="shared" ref="AJ86:AO86" si="23">SUM(AJ6:AJ85)</f>
        <v>7180663.4520649686</v>
      </c>
      <c r="AK86" s="56">
        <f t="shared" si="23"/>
        <v>924732.44542109093</v>
      </c>
      <c r="AL86" s="56">
        <f t="shared" si="23"/>
        <v>2620748.5182589828</v>
      </c>
      <c r="AM86" s="56">
        <f t="shared" si="23"/>
        <v>1230648.1058525401</v>
      </c>
      <c r="AN86" s="56">
        <f t="shared" si="23"/>
        <v>2833327.4541813498</v>
      </c>
      <c r="AO86" s="56">
        <f t="shared" si="23"/>
        <v>4438691.9758452782</v>
      </c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2" s="58" customFormat="1" ht="12" x14ac:dyDescent="0.15">
      <c r="A87" s="52">
        <v>82</v>
      </c>
      <c r="B87" s="2" t="s">
        <v>92</v>
      </c>
      <c r="C87" s="53"/>
      <c r="D87" s="54">
        <f t="shared" si="13"/>
        <v>4.837958390035153</v>
      </c>
      <c r="E87" s="54">
        <f t="shared" si="14"/>
        <v>2.1253166430581687</v>
      </c>
      <c r="F87" s="54">
        <f t="shared" si="15"/>
        <v>0.62596082927191776</v>
      </c>
      <c r="G87" s="54">
        <f t="shared" si="16"/>
        <v>2.4727675773844124</v>
      </c>
      <c r="H87" s="55">
        <f t="shared" si="17"/>
        <v>50.711064157223099</v>
      </c>
      <c r="I87" s="54">
        <f t="shared" si="18"/>
        <v>5.4105545305322762</v>
      </c>
      <c r="J87" s="54">
        <f t="shared" si="19"/>
        <v>10.815388135662337</v>
      </c>
      <c r="K87" s="54"/>
      <c r="L87" s="56">
        <f t="shared" ref="L87:AD87" si="24">SUM(L9,L12,L14:L15,L18:L19,L23,L25,L27,L31,L36,L38,L40:L41,L45,L47:L50,L54:L55,L57:L58,L62,L64,L69,L78:L79,L81:L83)</f>
        <v>729465</v>
      </c>
      <c r="M87" s="56">
        <f t="shared" si="24"/>
        <v>292565</v>
      </c>
      <c r="N87" s="56">
        <f t="shared" si="24"/>
        <v>412520</v>
      </c>
      <c r="O87" s="56">
        <f t="shared" si="24"/>
        <v>97740</v>
      </c>
      <c r="P87" s="56">
        <f t="shared" si="24"/>
        <v>133710</v>
      </c>
      <c r="Q87" s="56">
        <f t="shared" si="24"/>
        <v>128000</v>
      </c>
      <c r="R87" s="56">
        <f t="shared" si="24"/>
        <v>58655</v>
      </c>
      <c r="S87" s="56">
        <f t="shared" si="24"/>
        <v>13155</v>
      </c>
      <c r="T87" s="56">
        <f t="shared" si="24"/>
        <v>44665</v>
      </c>
      <c r="U87" s="56">
        <f t="shared" si="24"/>
        <v>166825</v>
      </c>
      <c r="V87" s="56">
        <f t="shared" si="24"/>
        <v>15000</v>
      </c>
      <c r="W87" s="56">
        <f t="shared" si="24"/>
        <v>46370</v>
      </c>
      <c r="X87" s="56">
        <f t="shared" si="24"/>
        <v>635</v>
      </c>
      <c r="Y87" s="56">
        <f t="shared" si="24"/>
        <v>490</v>
      </c>
      <c r="Z87" s="56">
        <f t="shared" si="24"/>
        <v>6695</v>
      </c>
      <c r="AA87" s="56">
        <f t="shared" si="24"/>
        <v>1020</v>
      </c>
      <c r="AB87" s="56">
        <f t="shared" si="24"/>
        <v>221685</v>
      </c>
      <c r="AC87" s="56">
        <f t="shared" si="24"/>
        <v>170960</v>
      </c>
      <c r="AD87" s="56">
        <f t="shared" si="24"/>
        <v>58555</v>
      </c>
      <c r="AE87" s="56">
        <f t="shared" ref="AE87" si="25">SUM(AE9,AE12,AE14:AE15,AE18:AE19,AE23,AE25,AE27,AE31,AE36,AE38,AE40:AE41,AE45,AE47:AE50,AE54:AE55,AE57:AE58,AE62,AE64,AE69,AE78:AE79,AE81:AE83)</f>
        <v>1640</v>
      </c>
      <c r="AF87" s="56">
        <f t="shared" ref="AF87" si="26">SUM(AF9,AF12,AF14:AF15,AF18:AF19,AF23,AF25,AF27,AF31,AF36,AF38,AF40:AF41,AF45,AF47:AF50,AF54:AF55,AF57:AF58,AF62,AF64,AF69,AF78:AF79,AF81:AF83)</f>
        <v>225335</v>
      </c>
      <c r="AG87" s="56"/>
      <c r="AH87" s="56"/>
      <c r="AI87" s="56"/>
      <c r="AJ87" s="56">
        <f t="shared" ref="AJ87:AO87" si="27">SUM(AJ9,AJ12,AJ14:AJ15,AJ18:AJ19,AJ23,AJ25,AJ27,AJ31,AJ36,AJ38,AJ40:AJ41,AJ45,AJ47:AJ50,AJ54:AJ55,AJ57:AJ58,AJ62,AJ64,AJ69,AJ78:AJ79,AJ81:AJ83)</f>
        <v>5407301.5686105322</v>
      </c>
      <c r="AK87" s="56">
        <f t="shared" si="27"/>
        <v>726529.50103137328</v>
      </c>
      <c r="AL87" s="56">
        <f t="shared" si="27"/>
        <v>2101569.2012711326</v>
      </c>
      <c r="AM87" s="56">
        <f t="shared" si="27"/>
        <v>813471.39299036411</v>
      </c>
      <c r="AN87" s="56">
        <f t="shared" si="27"/>
        <v>2083466.6049292036</v>
      </c>
      <c r="AO87" s="56">
        <f t="shared" si="27"/>
        <v>3448252.06317634</v>
      </c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2" x14ac:dyDescent="0.35">
      <c r="AJ88" s="3"/>
      <c r="AK88" s="3"/>
      <c r="AL88" s="3"/>
      <c r="AM88" s="3"/>
      <c r="AN88" s="3"/>
      <c r="AO88" s="3"/>
    </row>
    <row r="89" spans="1:52" x14ac:dyDescent="0.35">
      <c r="AJ89" s="3"/>
      <c r="AK89" s="3"/>
      <c r="AL89" s="3"/>
      <c r="AM89" s="3"/>
      <c r="AN89" s="3"/>
      <c r="AO89" s="3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autoPageBreaks="0" fitToPage="1"/>
  </sheetPr>
  <dimension ref="A1:R91"/>
  <sheetViews>
    <sheetView showGridLines="0" showRowColHeaders="0" tabSelected="1" zoomScale="75" zoomScaleNormal="75" workbookViewId="0">
      <selection activeCell="O22" sqref="O22"/>
    </sheetView>
  </sheetViews>
  <sheetFormatPr defaultColWidth="9.08984375" defaultRowHeight="14.5" x14ac:dyDescent="0.35"/>
  <cols>
    <col min="1" max="1" width="2.36328125" style="23" bestFit="1" customWidth="1"/>
    <col min="2" max="2" width="18" style="23" customWidth="1"/>
    <col min="3" max="5" width="9.08984375" style="23"/>
    <col min="6" max="6" width="16" style="23" bestFit="1" customWidth="1"/>
    <col min="7" max="8" width="9.08984375" style="23"/>
    <col min="9" max="9" width="5.453125" style="24" customWidth="1"/>
    <col min="10" max="10" width="43.6328125" style="23" customWidth="1"/>
    <col min="11" max="11" width="14" style="23" customWidth="1"/>
    <col min="12" max="12" width="4.36328125" style="23" customWidth="1"/>
    <col min="13" max="13" width="14" style="23" customWidth="1"/>
    <col min="14" max="14" width="6.26953125" style="23" customWidth="1"/>
    <col min="15" max="15" width="13.7265625" style="23" customWidth="1"/>
    <col min="16" max="16" width="9.08984375" style="23"/>
    <col min="17" max="17" width="9.08984375" style="24"/>
    <col min="18" max="18" width="29.26953125" style="24" bestFit="1" customWidth="1"/>
    <col min="19" max="16384" width="9.08984375" style="23"/>
  </cols>
  <sheetData>
    <row r="1" spans="1:18" ht="27" customHeight="1" x14ac:dyDescent="0.6">
      <c r="B1" s="87" t="s">
        <v>631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8" ht="3.75" customHeight="1" x14ac:dyDescent="0.35"/>
    <row r="3" spans="1:18" x14ac:dyDescent="0.35">
      <c r="B3" s="25" t="s">
        <v>105</v>
      </c>
      <c r="K3" s="26" t="s">
        <v>104</v>
      </c>
      <c r="O3" s="85" t="str">
        <f>CONCATENATE(K5," percent greater or less than ",M5)</f>
        <v>Greater Dandenong percent greater or less than Metro. Melbourne</v>
      </c>
    </row>
    <row r="4" spans="1:18" ht="15" customHeight="1" x14ac:dyDescent="0.35">
      <c r="D4" s="27">
        <v>7</v>
      </c>
      <c r="I4" s="23"/>
      <c r="K4" s="28">
        <v>26</v>
      </c>
      <c r="M4" s="28">
        <v>82</v>
      </c>
      <c r="O4" s="85"/>
    </row>
    <row r="5" spans="1:18" x14ac:dyDescent="0.35">
      <c r="I5" s="23"/>
      <c r="K5" s="83" t="str">
        <f>INDEX(Q7:Q88,K4)</f>
        <v>Greater Dandenong</v>
      </c>
      <c r="M5" s="84" t="str">
        <f>INDEX(Q7:Q88,M4)</f>
        <v>Metro. Melbourne</v>
      </c>
      <c r="O5" s="85"/>
    </row>
    <row r="6" spans="1:18" x14ac:dyDescent="0.35">
      <c r="A6" s="24"/>
      <c r="B6" s="32"/>
      <c r="C6" s="32" t="s">
        <v>101</v>
      </c>
      <c r="D6" s="32" t="s">
        <v>102</v>
      </c>
      <c r="E6" s="32" t="s">
        <v>103</v>
      </c>
      <c r="F6" s="32"/>
      <c r="G6" s="32"/>
      <c r="H6" s="32"/>
      <c r="I6" s="32"/>
      <c r="J6" s="29" t="s">
        <v>99</v>
      </c>
      <c r="K6" s="83"/>
      <c r="M6" s="84"/>
      <c r="O6" s="86"/>
    </row>
    <row r="7" spans="1:18" x14ac:dyDescent="0.35">
      <c r="A7" s="30">
        <v>1</v>
      </c>
      <c r="B7" s="62" t="s">
        <v>42</v>
      </c>
      <c r="C7" s="33">
        <f>VLOOKUP(A7,Test!$A$6:$AI$87,2+$D$4)</f>
        <v>4.2512531701446639</v>
      </c>
      <c r="D7" s="32">
        <f>C7+0.00001*A7</f>
        <v>4.2512631701446635</v>
      </c>
      <c r="E7" s="32">
        <f>RANK(D7,D$7:D$85)</f>
        <v>65</v>
      </c>
      <c r="F7" s="32" t="str">
        <f>VLOOKUP(MATCH(A7,E$7:E$85,0),A$7:C$85,2)</f>
        <v>Central Goldfields</v>
      </c>
      <c r="G7" s="33">
        <f>VLOOKUP(MATCH(A7,E$7:E$85,0),A$7:C$85,3)</f>
        <v>8.5135218723656347</v>
      </c>
      <c r="H7" s="32"/>
      <c r="I7" s="63">
        <v>1</v>
      </c>
      <c r="J7" s="34" t="s">
        <v>116</v>
      </c>
      <c r="K7" s="42">
        <f>VLOOKUP($K$4,Test!$A$6:$AF$87,3+I7)</f>
        <v>8.0590719281337631</v>
      </c>
      <c r="L7" s="35"/>
      <c r="M7" s="43">
        <f>VLOOKUP($M$4,Test!$A$6:$AF$87,3+I7)</f>
        <v>4.837958390035153</v>
      </c>
      <c r="O7" s="45">
        <f>(K7-M7)/M7*100</f>
        <v>66.580017404308535</v>
      </c>
      <c r="Q7" s="31" t="s">
        <v>42</v>
      </c>
      <c r="R7" s="69" t="s">
        <v>99</v>
      </c>
    </row>
    <row r="8" spans="1:18" x14ac:dyDescent="0.35">
      <c r="A8" s="30">
        <v>2</v>
      </c>
      <c r="B8" s="62" t="s">
        <v>35</v>
      </c>
      <c r="C8" s="33">
        <f>VLOOKUP(A8,Test!$A$6:$AI$87,2+$D$4)</f>
        <v>6.2908980952032385</v>
      </c>
      <c r="D8" s="32">
        <f t="shared" ref="D8:D71" si="0">C8+0.00001*A8</f>
        <v>6.2909180952032386</v>
      </c>
      <c r="E8" s="32">
        <f t="shared" ref="E8:E71" si="1">RANK(D8,D$7:D$85)</f>
        <v>17</v>
      </c>
      <c r="F8" s="32" t="str">
        <f t="shared" ref="F8:F71" si="2">VLOOKUP(MATCH(A8,E$7:E$85,0),A$7:C$85,2)</f>
        <v>Latrobe</v>
      </c>
      <c r="G8" s="33">
        <f t="shared" ref="G8:G71" si="3">VLOOKUP(MATCH(A8,E$7:E$85,0),A$7:C$85,3)</f>
        <v>8.1795061098571953</v>
      </c>
      <c r="H8" s="32"/>
      <c r="I8" s="63">
        <v>2</v>
      </c>
      <c r="J8" s="36" t="s">
        <v>106</v>
      </c>
      <c r="K8" s="41">
        <f>VLOOKUP($K$4,Test!$A$6:$AF$87,3+I8)</f>
        <v>2.6487687080455991</v>
      </c>
      <c r="L8" s="35"/>
      <c r="M8" s="44">
        <f>VLOOKUP($M$4,Test!$A$6:$AF$87,3+I8)</f>
        <v>2.1253166430581687</v>
      </c>
      <c r="O8" s="49">
        <f t="shared" ref="O8:O13" si="4">(K8-M8)/M8*100</f>
        <v>24.629368367163526</v>
      </c>
      <c r="Q8" s="31" t="s">
        <v>35</v>
      </c>
      <c r="R8" s="70" t="s">
        <v>114</v>
      </c>
    </row>
    <row r="9" spans="1:18" x14ac:dyDescent="0.35">
      <c r="A9" s="30">
        <v>3</v>
      </c>
      <c r="B9" s="62" t="s">
        <v>2</v>
      </c>
      <c r="C9" s="33">
        <f>VLOOKUP(A9,Test!$A$6:$AI$87,2+$D$4)</f>
        <v>6.6560357642815244</v>
      </c>
      <c r="D9" s="32">
        <f t="shared" si="0"/>
        <v>6.6560657642815242</v>
      </c>
      <c r="E9" s="32">
        <f t="shared" si="1"/>
        <v>10</v>
      </c>
      <c r="F9" s="32" t="str">
        <f t="shared" si="2"/>
        <v>Hume</v>
      </c>
      <c r="G9" s="33">
        <f t="shared" si="3"/>
        <v>8.0224264775904768</v>
      </c>
      <c r="H9" s="32"/>
      <c r="I9" s="63">
        <v>3</v>
      </c>
      <c r="J9" s="34" t="s">
        <v>107</v>
      </c>
      <c r="K9" s="42">
        <f>VLOOKUP($K$4,Test!$A$6:$AF$87,3+I9)</f>
        <v>1.4506880390113497</v>
      </c>
      <c r="L9" s="35"/>
      <c r="M9" s="43">
        <f>VLOOKUP($M$4,Test!$A$6:$AF$87,3+I9)</f>
        <v>0.62596082927191776</v>
      </c>
      <c r="O9" s="45">
        <f t="shared" si="4"/>
        <v>131.7538048984164</v>
      </c>
      <c r="Q9" s="31" t="s">
        <v>2</v>
      </c>
      <c r="R9" s="70" t="s">
        <v>117</v>
      </c>
    </row>
    <row r="10" spans="1:18" x14ac:dyDescent="0.35">
      <c r="A10" s="30">
        <v>4</v>
      </c>
      <c r="B10" s="62" t="s">
        <v>3</v>
      </c>
      <c r="C10" s="33">
        <f>VLOOKUP(A10,Test!$A$6:$AI$87,2+$D$4)</f>
        <v>4.5368483868618963</v>
      </c>
      <c r="D10" s="32">
        <f t="shared" si="0"/>
        <v>4.5368883868618965</v>
      </c>
      <c r="E10" s="32">
        <f t="shared" si="1"/>
        <v>60</v>
      </c>
      <c r="F10" s="32" t="str">
        <f t="shared" si="2"/>
        <v>Greater Dandenong</v>
      </c>
      <c r="G10" s="33">
        <f t="shared" si="3"/>
        <v>7.864102469135843</v>
      </c>
      <c r="H10" s="32"/>
      <c r="I10" s="63">
        <v>4</v>
      </c>
      <c r="J10" s="36" t="s">
        <v>108</v>
      </c>
      <c r="K10" s="41">
        <f>VLOOKUP($K$4,Test!$A$6:$AF$87,3+I10)</f>
        <v>3.933544607615612</v>
      </c>
      <c r="L10" s="35"/>
      <c r="M10" s="44">
        <f>VLOOKUP($M$4,Test!$A$6:$AF$87,3+I10)</f>
        <v>2.4727675773844124</v>
      </c>
      <c r="O10" s="49">
        <f t="shared" si="4"/>
        <v>59.074578767178231</v>
      </c>
      <c r="Q10" s="31" t="s">
        <v>3</v>
      </c>
      <c r="R10" s="70" t="s">
        <v>98</v>
      </c>
    </row>
    <row r="11" spans="1:18" x14ac:dyDescent="0.35">
      <c r="A11" s="30">
        <v>5</v>
      </c>
      <c r="B11" s="62" t="s">
        <v>43</v>
      </c>
      <c r="C11" s="33">
        <f>VLOOKUP(A11,Test!$A$6:$AI$87,2+$D$4)</f>
        <v>5.3390361486125197</v>
      </c>
      <c r="D11" s="32">
        <f t="shared" si="0"/>
        <v>5.3390861486125196</v>
      </c>
      <c r="E11" s="32">
        <f t="shared" si="1"/>
        <v>43</v>
      </c>
      <c r="F11" s="32" t="str">
        <f t="shared" si="2"/>
        <v>Brimbank</v>
      </c>
      <c r="G11" s="33">
        <f t="shared" si="3"/>
        <v>7.4971036305549337</v>
      </c>
      <c r="H11" s="32"/>
      <c r="I11" s="63">
        <v>5</v>
      </c>
      <c r="J11" s="34" t="s">
        <v>109</v>
      </c>
      <c r="K11" s="38">
        <f>VLOOKUP($K$4,Test!$A$6:$AF$87,3+I11)</f>
        <v>74.117215442441264</v>
      </c>
      <c r="L11" s="35"/>
      <c r="M11" s="43">
        <f>VLOOKUP($M$4,Test!$A$6:$AF$87,3+I11)</f>
        <v>50.711064157223099</v>
      </c>
      <c r="O11" s="45">
        <f t="shared" si="4"/>
        <v>46.155906357339333</v>
      </c>
      <c r="Q11" s="31" t="s">
        <v>43</v>
      </c>
      <c r="R11" s="70" t="s">
        <v>96</v>
      </c>
    </row>
    <row r="12" spans="1:18" x14ac:dyDescent="0.35">
      <c r="A12" s="30">
        <v>6</v>
      </c>
      <c r="B12" s="62" t="s">
        <v>44</v>
      </c>
      <c r="C12" s="33">
        <f>VLOOKUP(A12,Test!$A$6:$AI$87,2+$D$4)</f>
        <v>5.4683264546204713</v>
      </c>
      <c r="D12" s="32">
        <f t="shared" si="0"/>
        <v>5.4683864546204717</v>
      </c>
      <c r="E12" s="32">
        <f t="shared" si="1"/>
        <v>37</v>
      </c>
      <c r="F12" s="32" t="str">
        <f t="shared" si="2"/>
        <v>Melton</v>
      </c>
      <c r="G12" s="33">
        <f t="shared" si="3"/>
        <v>7.3807345277719509</v>
      </c>
      <c r="H12" s="32"/>
      <c r="I12" s="63">
        <v>6</v>
      </c>
      <c r="J12" s="36" t="s">
        <v>110</v>
      </c>
      <c r="K12" s="41">
        <f>VLOOKUP($K$4,Test!$A$6:$AF$87,3+I12)</f>
        <v>7.864102469135843</v>
      </c>
      <c r="L12" s="35"/>
      <c r="M12" s="44">
        <f>VLOOKUP($M$4,Test!$A$6:$AF$87,3+I12)</f>
        <v>5.4105545305322762</v>
      </c>
      <c r="O12" s="49">
        <f t="shared" si="4"/>
        <v>45.347439430800698</v>
      </c>
      <c r="Q12" s="31" t="s">
        <v>44</v>
      </c>
      <c r="R12" s="70" t="s">
        <v>95</v>
      </c>
    </row>
    <row r="13" spans="1:18" x14ac:dyDescent="0.35">
      <c r="A13" s="30">
        <v>7</v>
      </c>
      <c r="B13" s="62" t="s">
        <v>4</v>
      </c>
      <c r="C13" s="33">
        <f>VLOOKUP(A13,Test!$A$6:$AI$87,2+$D$4)</f>
        <v>2.5490928489631814</v>
      </c>
      <c r="D13" s="32">
        <f t="shared" si="0"/>
        <v>2.5491628489631815</v>
      </c>
      <c r="E13" s="32">
        <f t="shared" si="1"/>
        <v>79</v>
      </c>
      <c r="F13" s="32" t="str">
        <f t="shared" si="2"/>
        <v>Casey</v>
      </c>
      <c r="G13" s="33">
        <f t="shared" si="3"/>
        <v>7.0178346512624463</v>
      </c>
      <c r="H13" s="32"/>
      <c r="I13" s="63">
        <v>7</v>
      </c>
      <c r="J13" s="34" t="s">
        <v>111</v>
      </c>
      <c r="K13" s="42">
        <f>VLOOKUP($K$4,Test!$A$6:$AF$87,3+I13)</f>
        <v>19.576341860352819</v>
      </c>
      <c r="L13" s="35"/>
      <c r="M13" s="43">
        <f>VLOOKUP($M$4,Test!$A$6:$AF$87,3+I13)</f>
        <v>10.815388135662337</v>
      </c>
      <c r="O13" s="45">
        <f t="shared" si="4"/>
        <v>81.004524431281169</v>
      </c>
      <c r="Q13" s="31" t="s">
        <v>4</v>
      </c>
      <c r="R13" s="70" t="s">
        <v>97</v>
      </c>
    </row>
    <row r="14" spans="1:18" x14ac:dyDescent="0.35">
      <c r="A14" s="30">
        <v>8</v>
      </c>
      <c r="B14" s="62" t="s">
        <v>36</v>
      </c>
      <c r="C14" s="33">
        <f>VLOOKUP(A14,Test!$A$6:$AI$87,2+$D$4)</f>
        <v>6.0020341579647472</v>
      </c>
      <c r="D14" s="32">
        <f t="shared" si="0"/>
        <v>6.0021141579647468</v>
      </c>
      <c r="E14" s="32">
        <f t="shared" si="1"/>
        <v>22</v>
      </c>
      <c r="F14" s="32" t="str">
        <f t="shared" si="2"/>
        <v>Mildura</v>
      </c>
      <c r="G14" s="33">
        <f t="shared" si="3"/>
        <v>7.0130359901479835</v>
      </c>
      <c r="H14" s="32"/>
      <c r="I14" s="63">
        <v>8</v>
      </c>
      <c r="J14" s="29" t="s">
        <v>100</v>
      </c>
      <c r="K14" s="37"/>
      <c r="M14" s="37"/>
      <c r="Q14" s="31" t="s">
        <v>36</v>
      </c>
      <c r="R14" s="70" t="s">
        <v>111</v>
      </c>
    </row>
    <row r="15" spans="1:18" x14ac:dyDescent="0.35">
      <c r="A15" s="30">
        <v>9</v>
      </c>
      <c r="B15" s="62" t="s">
        <v>5</v>
      </c>
      <c r="C15" s="33">
        <f>VLOOKUP(A15,Test!$A$6:$AI$87,2+$D$4)</f>
        <v>3.1659094389293276</v>
      </c>
      <c r="D15" s="32">
        <f t="shared" si="0"/>
        <v>3.1659994389293278</v>
      </c>
      <c r="E15" s="32">
        <f t="shared" si="1"/>
        <v>77</v>
      </c>
      <c r="F15" s="32" t="str">
        <f t="shared" si="2"/>
        <v>Glenelg</v>
      </c>
      <c r="G15" s="33">
        <f t="shared" si="3"/>
        <v>6.961704830289646</v>
      </c>
      <c r="H15" s="32"/>
      <c r="I15" s="63">
        <v>12</v>
      </c>
      <c r="J15" s="34" t="s">
        <v>113</v>
      </c>
      <c r="K15" s="38">
        <f>VLOOKUP($K$4,Test!$A$6:$AI$87,I15)</f>
        <v>33440</v>
      </c>
      <c r="L15" s="47"/>
      <c r="M15" s="39">
        <f>VLOOKUP($M$4,Test!$A$6:$AI$87,I15)</f>
        <v>729465</v>
      </c>
      <c r="Q15" s="31" t="s">
        <v>5</v>
      </c>
      <c r="R15" s="69" t="s">
        <v>100</v>
      </c>
    </row>
    <row r="16" spans="1:18" x14ac:dyDescent="0.35">
      <c r="A16" s="30">
        <v>10</v>
      </c>
      <c r="B16" s="62" t="s">
        <v>6</v>
      </c>
      <c r="C16" s="33">
        <f>VLOOKUP(A16,Test!$A$6:$AI$87,2+$D$4)</f>
        <v>7.4971036305549337</v>
      </c>
      <c r="D16" s="32">
        <f t="shared" si="0"/>
        <v>7.4972036305549334</v>
      </c>
      <c r="E16" s="32">
        <f t="shared" si="1"/>
        <v>5</v>
      </c>
      <c r="F16" s="32" t="str">
        <f t="shared" si="2"/>
        <v>Ballarat</v>
      </c>
      <c r="G16" s="33">
        <f t="shared" si="3"/>
        <v>6.6560357642815244</v>
      </c>
      <c r="H16" s="32"/>
      <c r="I16" s="63">
        <v>13</v>
      </c>
      <c r="J16" s="36" t="s">
        <v>86</v>
      </c>
      <c r="K16" s="40">
        <f>VLOOKUP($K$4,Test!$A$6:$AI$87,I16)</f>
        <v>13165</v>
      </c>
      <c r="L16" s="47"/>
      <c r="M16" s="48">
        <f>VLOOKUP($M$4,Test!$A$6:$AIF$87,I16)</f>
        <v>292565</v>
      </c>
      <c r="Q16" s="31" t="s">
        <v>6</v>
      </c>
      <c r="R16" s="70" t="s">
        <v>113</v>
      </c>
    </row>
    <row r="17" spans="1:18" x14ac:dyDescent="0.35">
      <c r="A17" s="30">
        <v>11</v>
      </c>
      <c r="B17" s="62" t="s">
        <v>45</v>
      </c>
      <c r="C17" s="33">
        <f>VLOOKUP(A17,Test!$A$6:$AI$87,2+$D$4)</f>
        <v>4.9910693228816996</v>
      </c>
      <c r="D17" s="32">
        <f t="shared" si="0"/>
        <v>4.9911793228816999</v>
      </c>
      <c r="E17" s="32">
        <f t="shared" si="1"/>
        <v>52</v>
      </c>
      <c r="F17" s="32" t="str">
        <f t="shared" si="2"/>
        <v>East Gippsland</v>
      </c>
      <c r="G17" s="33">
        <f t="shared" si="3"/>
        <v>6.6495952501910942</v>
      </c>
      <c r="H17" s="32"/>
      <c r="I17" s="63">
        <v>14</v>
      </c>
      <c r="J17" s="34" t="s">
        <v>81</v>
      </c>
      <c r="K17" s="38">
        <f>VLOOKUP($K$4,Test!$A$6:$AI$87,I17)</f>
        <v>17880</v>
      </c>
      <c r="L17" s="47"/>
      <c r="M17" s="39">
        <f>VLOOKUP($M$4,Test!$A$6:$AI$87,I17)</f>
        <v>412520</v>
      </c>
      <c r="Q17" s="31" t="s">
        <v>45</v>
      </c>
      <c r="R17" s="70" t="s">
        <v>86</v>
      </c>
    </row>
    <row r="18" spans="1:18" x14ac:dyDescent="0.35">
      <c r="A18" s="30">
        <v>12</v>
      </c>
      <c r="B18" s="62" t="s">
        <v>46</v>
      </c>
      <c r="C18" s="33">
        <f>VLOOKUP(A18,Test!$A$6:$AI$87,2+$D$4)</f>
        <v>5.3927482292760782</v>
      </c>
      <c r="D18" s="32">
        <f t="shared" si="0"/>
        <v>5.3928682292760781</v>
      </c>
      <c r="E18" s="32">
        <f t="shared" si="1"/>
        <v>41</v>
      </c>
      <c r="F18" s="32" t="str">
        <f t="shared" si="2"/>
        <v>Wyndham</v>
      </c>
      <c r="G18" s="33">
        <f t="shared" si="3"/>
        <v>6.5880477115258715</v>
      </c>
      <c r="H18" s="32"/>
      <c r="I18" s="63">
        <v>15</v>
      </c>
      <c r="J18" s="36" t="s">
        <v>84</v>
      </c>
      <c r="K18" s="40">
        <f>VLOOKUP($K$4,Test!$A$6:$AI$87,I18)</f>
        <v>1425</v>
      </c>
      <c r="L18" s="47"/>
      <c r="M18" s="48">
        <f>VLOOKUP($M$4,Test!$A$6:$AIF$87,I18)</f>
        <v>97740</v>
      </c>
      <c r="Q18" s="31" t="s">
        <v>46</v>
      </c>
      <c r="R18" s="70" t="s">
        <v>81</v>
      </c>
    </row>
    <row r="19" spans="1:18" x14ac:dyDescent="0.35">
      <c r="A19" s="30">
        <v>13</v>
      </c>
      <c r="B19" s="62" t="s">
        <v>47</v>
      </c>
      <c r="C19" s="33">
        <f>VLOOKUP(A19,Test!$A$6:$AI$87,2+$D$4)</f>
        <v>5.2936811547976497</v>
      </c>
      <c r="D19" s="32">
        <f t="shared" si="0"/>
        <v>5.2938111547976501</v>
      </c>
      <c r="E19" s="32">
        <f t="shared" si="1"/>
        <v>45</v>
      </c>
      <c r="F19" s="32" t="str">
        <f t="shared" si="2"/>
        <v>Greater Shepparton</v>
      </c>
      <c r="G19" s="33">
        <f t="shared" si="3"/>
        <v>6.4928497219630428</v>
      </c>
      <c r="H19" s="32"/>
      <c r="I19" s="63">
        <v>16</v>
      </c>
      <c r="J19" s="34" t="s">
        <v>85</v>
      </c>
      <c r="K19" s="38">
        <f>VLOOKUP($K$4,Test!$A$6:$AI$87,I19)</f>
        <v>6585</v>
      </c>
      <c r="L19" s="47"/>
      <c r="M19" s="39">
        <f>VLOOKUP($M$4,Test!$A$6:$AI$87,I19)</f>
        <v>133710</v>
      </c>
      <c r="Q19" s="31" t="s">
        <v>47</v>
      </c>
      <c r="R19" s="70" t="s">
        <v>84</v>
      </c>
    </row>
    <row r="20" spans="1:18" x14ac:dyDescent="0.35">
      <c r="A20" s="30">
        <v>14</v>
      </c>
      <c r="B20" s="62" t="s">
        <v>7</v>
      </c>
      <c r="C20" s="33">
        <f>VLOOKUP(A20,Test!$A$6:$AI$87,2+$D$4)</f>
        <v>7.0178346512624463</v>
      </c>
      <c r="D20" s="32">
        <f t="shared" si="0"/>
        <v>7.0179746512624464</v>
      </c>
      <c r="E20" s="32">
        <f t="shared" si="1"/>
        <v>7</v>
      </c>
      <c r="F20" s="32" t="str">
        <f t="shared" si="2"/>
        <v>Pyrenees</v>
      </c>
      <c r="G20" s="33">
        <f t="shared" si="3"/>
        <v>6.4615543469877306</v>
      </c>
      <c r="H20" s="32"/>
      <c r="I20" s="63">
        <v>17</v>
      </c>
      <c r="J20" s="36" t="s">
        <v>82</v>
      </c>
      <c r="K20" s="40">
        <f>VLOOKUP($K$4,Test!$A$6:$AI$87,I20)</f>
        <v>5425</v>
      </c>
      <c r="L20" s="47"/>
      <c r="M20" s="48">
        <f>VLOOKUP($M$4,Test!$A$6:$AIF$87,I20)</f>
        <v>128000</v>
      </c>
      <c r="Q20" s="31" t="s">
        <v>7</v>
      </c>
      <c r="R20" s="70" t="s">
        <v>85</v>
      </c>
    </row>
    <row r="21" spans="1:18" x14ac:dyDescent="0.35">
      <c r="A21" s="30">
        <v>15</v>
      </c>
      <c r="B21" s="62" t="s">
        <v>48</v>
      </c>
      <c r="C21" s="33">
        <f>VLOOKUP(A21,Test!$A$6:$AI$87,2+$D$4)</f>
        <v>8.5135218723656347</v>
      </c>
      <c r="D21" s="32">
        <f t="shared" si="0"/>
        <v>8.5136718723656344</v>
      </c>
      <c r="E21" s="32">
        <f t="shared" si="1"/>
        <v>1</v>
      </c>
      <c r="F21" s="32" t="str">
        <f t="shared" si="2"/>
        <v>Wellington</v>
      </c>
      <c r="G21" s="33">
        <f t="shared" si="3"/>
        <v>6.3951417875898882</v>
      </c>
      <c r="H21" s="32"/>
      <c r="I21" s="63">
        <v>18</v>
      </c>
      <c r="J21" s="34" t="s">
        <v>83</v>
      </c>
      <c r="K21" s="38">
        <f>VLOOKUP($K$4,Test!$A$6:$AI$87,I21)</f>
        <v>3230</v>
      </c>
      <c r="L21" s="47"/>
      <c r="M21" s="39">
        <f>VLOOKUP($M$4,Test!$A$6:$AI$87,I21)</f>
        <v>58655</v>
      </c>
      <c r="Q21" s="31" t="s">
        <v>48</v>
      </c>
      <c r="R21" s="70" t="s">
        <v>82</v>
      </c>
    </row>
    <row r="22" spans="1:18" x14ac:dyDescent="0.35">
      <c r="A22" s="30">
        <v>16</v>
      </c>
      <c r="B22" s="62" t="s">
        <v>49</v>
      </c>
      <c r="C22" s="33">
        <f>VLOOKUP(A22,Test!$A$6:$AI$87,2+$D$4)</f>
        <v>5.7636483792186111</v>
      </c>
      <c r="D22" s="32">
        <f t="shared" si="0"/>
        <v>5.7638083792186112</v>
      </c>
      <c r="E22" s="32">
        <f t="shared" si="1"/>
        <v>28</v>
      </c>
      <c r="F22" s="32" t="str">
        <f t="shared" si="2"/>
        <v>Greater Bendigo</v>
      </c>
      <c r="G22" s="33">
        <f t="shared" si="3"/>
        <v>6.3257921231338905</v>
      </c>
      <c r="H22" s="32"/>
      <c r="I22" s="63">
        <v>19</v>
      </c>
      <c r="J22" s="36" t="s">
        <v>88</v>
      </c>
      <c r="K22" s="40">
        <f>VLOOKUP($K$4,Test!$A$6:$AI$87,I22)</f>
        <v>1005</v>
      </c>
      <c r="L22" s="47"/>
      <c r="M22" s="48">
        <f>VLOOKUP($M$4,Test!$A$6:$AIF$87,I22)</f>
        <v>13155</v>
      </c>
      <c r="Q22" s="31" t="s">
        <v>49</v>
      </c>
      <c r="R22" s="70" t="s">
        <v>83</v>
      </c>
    </row>
    <row r="23" spans="1:18" x14ac:dyDescent="0.35">
      <c r="A23" s="30">
        <v>17</v>
      </c>
      <c r="B23" s="62" t="s">
        <v>50</v>
      </c>
      <c r="C23" s="33">
        <f>VLOOKUP(A23,Test!$A$6:$AI$87,2+$D$4)</f>
        <v>5.3485861198797062</v>
      </c>
      <c r="D23" s="32">
        <f t="shared" si="0"/>
        <v>5.348756119879706</v>
      </c>
      <c r="E23" s="32">
        <f t="shared" si="1"/>
        <v>42</v>
      </c>
      <c r="F23" s="32" t="str">
        <f t="shared" si="2"/>
        <v>Ararat</v>
      </c>
      <c r="G23" s="33">
        <f t="shared" si="3"/>
        <v>6.2908980952032385</v>
      </c>
      <c r="H23" s="32"/>
      <c r="I23" s="63">
        <v>20</v>
      </c>
      <c r="J23" s="34" t="s">
        <v>89</v>
      </c>
      <c r="K23" s="38">
        <f>VLOOKUP($K$4,Test!$A$6:$AI$87,I23)</f>
        <v>1835</v>
      </c>
      <c r="L23" s="47"/>
      <c r="M23" s="39">
        <f>VLOOKUP($M$4,Test!$A$6:$AI$87,I23)</f>
        <v>44665</v>
      </c>
      <c r="Q23" s="31" t="s">
        <v>50</v>
      </c>
      <c r="R23" s="70" t="s">
        <v>88</v>
      </c>
    </row>
    <row r="24" spans="1:18" x14ac:dyDescent="0.35">
      <c r="A24" s="30">
        <v>18</v>
      </c>
      <c r="B24" s="62" t="s">
        <v>8</v>
      </c>
      <c r="C24" s="33">
        <f>VLOOKUP(A24,Test!$A$6:$AI$87,2+$D$4)</f>
        <v>5.4035540912688074</v>
      </c>
      <c r="D24" s="32">
        <f t="shared" si="0"/>
        <v>5.4037340912688077</v>
      </c>
      <c r="E24" s="32">
        <f t="shared" si="1"/>
        <v>40</v>
      </c>
      <c r="F24" s="32" t="str">
        <f t="shared" si="2"/>
        <v>Horsham</v>
      </c>
      <c r="G24" s="33">
        <f t="shared" si="3"/>
        <v>6.2323831072321614</v>
      </c>
      <c r="H24" s="32"/>
      <c r="I24" s="63">
        <v>21</v>
      </c>
      <c r="J24" s="36" t="s">
        <v>115</v>
      </c>
      <c r="K24" s="40">
        <f>VLOOKUP($K$4,Test!$A$6:$AI$87,I24)</f>
        <v>8765</v>
      </c>
      <c r="L24" s="47"/>
      <c r="M24" s="48">
        <f>VLOOKUP($M$4,Test!$A$6:$AIF$87,I24)</f>
        <v>166825</v>
      </c>
      <c r="Q24" s="31" t="s">
        <v>8</v>
      </c>
      <c r="R24" s="70" t="s">
        <v>89</v>
      </c>
    </row>
    <row r="25" spans="1:18" x14ac:dyDescent="0.35">
      <c r="A25" s="30">
        <v>19</v>
      </c>
      <c r="B25" s="62" t="s">
        <v>51</v>
      </c>
      <c r="C25" s="33">
        <f>VLOOKUP(A25,Test!$A$6:$AI$87,2+$D$4)</f>
        <v>6.6495952501910942</v>
      </c>
      <c r="D25" s="32">
        <f t="shared" si="0"/>
        <v>6.6497852501910941</v>
      </c>
      <c r="E25" s="32">
        <f t="shared" si="1"/>
        <v>11</v>
      </c>
      <c r="F25" s="32" t="str">
        <f t="shared" si="2"/>
        <v>Whittlesea</v>
      </c>
      <c r="G25" s="33">
        <f t="shared" si="3"/>
        <v>6.1060931565988996</v>
      </c>
      <c r="H25" s="32"/>
      <c r="I25" s="63">
        <v>22</v>
      </c>
      <c r="J25" s="34" t="s">
        <v>624</v>
      </c>
      <c r="K25" s="38">
        <f>VLOOKUP($K$4,Test!$A$6:$AI$87,I25)</f>
        <v>790</v>
      </c>
      <c r="L25" s="47"/>
      <c r="M25" s="39">
        <f>VLOOKUP($M$4,Test!$A$6:$AI$87,I25)</f>
        <v>15000</v>
      </c>
      <c r="Q25" s="31" t="s">
        <v>51</v>
      </c>
      <c r="R25" s="70" t="s">
        <v>115</v>
      </c>
    </row>
    <row r="26" spans="1:18" x14ac:dyDescent="0.35">
      <c r="A26" s="30">
        <v>20</v>
      </c>
      <c r="B26" s="62" t="s">
        <v>9</v>
      </c>
      <c r="C26" s="33">
        <f>VLOOKUP(A26,Test!$A$6:$AI$87,2+$D$4)</f>
        <v>5.6930460676993633</v>
      </c>
      <c r="D26" s="32">
        <f t="shared" si="0"/>
        <v>5.6932460676993637</v>
      </c>
      <c r="E26" s="32">
        <f t="shared" si="1"/>
        <v>29</v>
      </c>
      <c r="F26" s="32" t="str">
        <f t="shared" si="2"/>
        <v>Southern Grampians</v>
      </c>
      <c r="G26" s="33">
        <f t="shared" si="3"/>
        <v>6.0324283488634469</v>
      </c>
      <c r="H26" s="32"/>
      <c r="I26" s="63">
        <v>23</v>
      </c>
      <c r="J26" s="36" t="s">
        <v>625</v>
      </c>
      <c r="K26" s="40">
        <f>VLOOKUP($K$4,Test!$A$6:$AI$87,I26)</f>
        <v>2005</v>
      </c>
      <c r="L26" s="47"/>
      <c r="M26" s="48">
        <f>VLOOKUP($M$4,Test!$A$6:$AIF$87,I26)</f>
        <v>46370</v>
      </c>
      <c r="Q26" s="31" t="s">
        <v>9</v>
      </c>
      <c r="R26" s="70" t="s">
        <v>624</v>
      </c>
    </row>
    <row r="27" spans="1:18" x14ac:dyDescent="0.35">
      <c r="A27" s="30">
        <v>21</v>
      </c>
      <c r="B27" s="62" t="s">
        <v>52</v>
      </c>
      <c r="C27" s="33">
        <f>VLOOKUP(A27,Test!$A$6:$AI$87,2+$D$4)</f>
        <v>5.6735159584845603</v>
      </c>
      <c r="D27" s="32">
        <f t="shared" si="0"/>
        <v>5.6737259584845603</v>
      </c>
      <c r="E27" s="32">
        <f t="shared" si="1"/>
        <v>30</v>
      </c>
      <c r="F27" s="32" t="str">
        <f t="shared" si="2"/>
        <v>Greater Geelong</v>
      </c>
      <c r="G27" s="33">
        <f t="shared" si="3"/>
        <v>6.007505942120539</v>
      </c>
      <c r="H27" s="32"/>
      <c r="I27" s="63">
        <v>24</v>
      </c>
      <c r="J27" s="34" t="s">
        <v>621</v>
      </c>
      <c r="K27" s="38">
        <f>VLOOKUP($K$4,Test!$A$6:$AI$87,I27)</f>
        <v>10</v>
      </c>
      <c r="L27" s="47"/>
      <c r="M27" s="39">
        <f>VLOOKUP($M$4,Test!$A$6:$AI$87,I27)</f>
        <v>635</v>
      </c>
      <c r="Q27" s="31" t="s">
        <v>52</v>
      </c>
      <c r="R27" s="70" t="s">
        <v>625</v>
      </c>
    </row>
    <row r="28" spans="1:18" x14ac:dyDescent="0.35">
      <c r="A28" s="30">
        <v>22</v>
      </c>
      <c r="B28" s="62" t="s">
        <v>10</v>
      </c>
      <c r="C28" s="33">
        <f>VLOOKUP(A28,Test!$A$6:$AI$87,2+$D$4)</f>
        <v>3.4967803858938251</v>
      </c>
      <c r="D28" s="32">
        <f t="shared" si="0"/>
        <v>3.4970003858938252</v>
      </c>
      <c r="E28" s="32">
        <f t="shared" si="1"/>
        <v>75</v>
      </c>
      <c r="F28" s="32" t="str">
        <f t="shared" si="2"/>
        <v>Benalla</v>
      </c>
      <c r="G28" s="33">
        <f t="shared" si="3"/>
        <v>6.0020341579647472</v>
      </c>
      <c r="H28" s="32"/>
      <c r="I28" s="63">
        <v>25</v>
      </c>
      <c r="J28" s="36" t="s">
        <v>622</v>
      </c>
      <c r="K28" s="40">
        <f>VLOOKUP($K$4,Test!$A$6:$AI$87,I28)</f>
        <v>10</v>
      </c>
      <c r="L28" s="47"/>
      <c r="M28" s="48">
        <f>VLOOKUP($M$4,Test!$A$6:$AIF$87,I28)</f>
        <v>490</v>
      </c>
      <c r="Q28" s="31" t="s">
        <v>10</v>
      </c>
      <c r="R28" s="70" t="s">
        <v>621</v>
      </c>
    </row>
    <row r="29" spans="1:18" x14ac:dyDescent="0.35">
      <c r="A29" s="30">
        <v>23</v>
      </c>
      <c r="B29" s="62" t="s">
        <v>53</v>
      </c>
      <c r="C29" s="33">
        <f>VLOOKUP(A29,Test!$A$6:$AI$87,2+$D$4)</f>
        <v>6.961704830289646</v>
      </c>
      <c r="D29" s="32">
        <f t="shared" si="0"/>
        <v>6.9619348302896462</v>
      </c>
      <c r="E29" s="32">
        <f t="shared" si="1"/>
        <v>9</v>
      </c>
      <c r="F29" s="32" t="str">
        <f t="shared" si="2"/>
        <v>Loddon</v>
      </c>
      <c r="G29" s="33">
        <f t="shared" si="3"/>
        <v>5.9847730254154783</v>
      </c>
      <c r="H29" s="32"/>
      <c r="I29" s="63">
        <v>26</v>
      </c>
      <c r="J29" s="34" t="s">
        <v>0</v>
      </c>
      <c r="K29" s="38">
        <f>VLOOKUP($K$4,Test!$A$6:$AI$87,I29)</f>
        <v>175</v>
      </c>
      <c r="L29" s="47"/>
      <c r="M29" s="39">
        <f>VLOOKUP($M$4,Test!$A$6:$AI$87,I29)</f>
        <v>6695</v>
      </c>
      <c r="Q29" s="31" t="s">
        <v>53</v>
      </c>
      <c r="R29" s="70" t="s">
        <v>622</v>
      </c>
    </row>
    <row r="30" spans="1:18" ht="12.75" customHeight="1" x14ac:dyDescent="0.35">
      <c r="A30" s="30">
        <v>24</v>
      </c>
      <c r="B30" s="62" t="s">
        <v>54</v>
      </c>
      <c r="C30" s="33">
        <f>VLOOKUP(A30,Test!$A$6:$AI$87,2+$D$4)</f>
        <v>5.1143098329257546</v>
      </c>
      <c r="D30" s="32">
        <f t="shared" si="0"/>
        <v>5.1145498329257544</v>
      </c>
      <c r="E30" s="32">
        <f t="shared" si="1"/>
        <v>48</v>
      </c>
      <c r="F30" s="32" t="str">
        <f t="shared" si="2"/>
        <v>Yarriambiack</v>
      </c>
      <c r="G30" s="33">
        <f t="shared" si="3"/>
        <v>5.9659890312441659</v>
      </c>
      <c r="H30" s="32"/>
      <c r="I30" s="63">
        <v>27</v>
      </c>
      <c r="J30" s="36" t="s">
        <v>623</v>
      </c>
      <c r="K30" s="40">
        <f>VLOOKUP($K$4,Test!$A$6:$AI$87,I30)</f>
        <v>50</v>
      </c>
      <c r="L30" s="47"/>
      <c r="M30" s="48">
        <f>VLOOKUP($M$4,Test!$A$6:$AIF$87,I30)</f>
        <v>1020</v>
      </c>
      <c r="Q30" s="31" t="s">
        <v>54</v>
      </c>
      <c r="R30" s="70" t="s">
        <v>0</v>
      </c>
    </row>
    <row r="31" spans="1:18" x14ac:dyDescent="0.35">
      <c r="A31" s="30">
        <v>25</v>
      </c>
      <c r="B31" s="62" t="s">
        <v>11</v>
      </c>
      <c r="C31" s="33">
        <f>VLOOKUP(A31,Test!$A$6:$AI$87,2+$D$4)</f>
        <v>6.3257921231338905</v>
      </c>
      <c r="D31" s="32">
        <f t="shared" si="0"/>
        <v>6.3260421231338908</v>
      </c>
      <c r="E31" s="32">
        <f t="shared" si="1"/>
        <v>16</v>
      </c>
      <c r="F31" s="32" t="str">
        <f t="shared" si="2"/>
        <v>Hindmarsh</v>
      </c>
      <c r="G31" s="33">
        <f t="shared" si="3"/>
        <v>5.9558598892535519</v>
      </c>
      <c r="H31" s="32"/>
      <c r="I31" s="63">
        <v>28</v>
      </c>
      <c r="J31" s="34" t="s">
        <v>626</v>
      </c>
      <c r="K31" s="38">
        <f>VLOOKUP($K$4,Test!$A$6:$AI$87,I31)</f>
        <v>10020</v>
      </c>
      <c r="L31" s="47"/>
      <c r="M31" s="39">
        <f>VLOOKUP($M$4,Test!$A$6:$AI$87,I31)</f>
        <v>221685</v>
      </c>
      <c r="Q31" s="31" t="s">
        <v>11</v>
      </c>
      <c r="R31" s="70" t="s">
        <v>623</v>
      </c>
    </row>
    <row r="32" spans="1:18" x14ac:dyDescent="0.35">
      <c r="A32" s="30">
        <v>26</v>
      </c>
      <c r="B32" s="62" t="s">
        <v>12</v>
      </c>
      <c r="C32" s="33">
        <f>VLOOKUP(A32,Test!$A$6:$AI$87,2+$D$4)</f>
        <v>7.864102469135843</v>
      </c>
      <c r="D32" s="32">
        <f t="shared" si="0"/>
        <v>7.8643624691358429</v>
      </c>
      <c r="E32" s="32">
        <f t="shared" si="1"/>
        <v>4</v>
      </c>
      <c r="F32" s="32" t="str">
        <f t="shared" si="2"/>
        <v>Northern Grampians</v>
      </c>
      <c r="G32" s="33">
        <f t="shared" si="3"/>
        <v>5.9346331092605817</v>
      </c>
      <c r="H32" s="32"/>
      <c r="I32" s="63">
        <v>29</v>
      </c>
      <c r="J32" s="36" t="s">
        <v>627</v>
      </c>
      <c r="K32" s="40">
        <f>VLOOKUP($K$4,Test!$A$6:$AI$87,I32)</f>
        <v>7855</v>
      </c>
      <c r="L32" s="47"/>
      <c r="M32" s="48">
        <f>VLOOKUP($M$4,Test!$A$6:$AIF$87,I32)</f>
        <v>170960</v>
      </c>
      <c r="Q32" s="31" t="s">
        <v>12</v>
      </c>
      <c r="R32" s="70" t="s">
        <v>626</v>
      </c>
    </row>
    <row r="33" spans="1:18" x14ac:dyDescent="0.35">
      <c r="A33" s="30">
        <v>27</v>
      </c>
      <c r="B33" s="62" t="s">
        <v>13</v>
      </c>
      <c r="C33" s="33">
        <f>VLOOKUP(A33,Test!$A$6:$AI$87,2+$D$4)</f>
        <v>6.007505942120539</v>
      </c>
      <c r="D33" s="32">
        <f t="shared" si="0"/>
        <v>6.0077759421205394</v>
      </c>
      <c r="E33" s="32">
        <f t="shared" si="1"/>
        <v>21</v>
      </c>
      <c r="F33" s="32" t="str">
        <f t="shared" si="2"/>
        <v>Wodonga</v>
      </c>
      <c r="G33" s="33">
        <f t="shared" si="3"/>
        <v>5.9235723509224476</v>
      </c>
      <c r="H33" s="32"/>
      <c r="I33" s="63">
        <v>30</v>
      </c>
      <c r="J33" s="34" t="s">
        <v>87</v>
      </c>
      <c r="K33" s="38">
        <f>VLOOKUP($K$4,Test!$A$6:$AI$87,I33)</f>
        <v>2000</v>
      </c>
      <c r="L33" s="47"/>
      <c r="M33" s="39">
        <f>VLOOKUP($M$4,Test!$A$6:$AI$87,I33)</f>
        <v>58555</v>
      </c>
      <c r="Q33" s="31" t="s">
        <v>13</v>
      </c>
      <c r="R33" s="70" t="s">
        <v>627</v>
      </c>
    </row>
    <row r="34" spans="1:18" x14ac:dyDescent="0.35">
      <c r="A34" s="30">
        <v>28</v>
      </c>
      <c r="B34" s="62" t="s">
        <v>14</v>
      </c>
      <c r="C34" s="33">
        <f>VLOOKUP(A34,Test!$A$6:$AI$87,2+$D$4)</f>
        <v>6.4928497219630428</v>
      </c>
      <c r="D34" s="32">
        <f t="shared" si="0"/>
        <v>6.4931297219630428</v>
      </c>
      <c r="E34" s="32">
        <f t="shared" si="1"/>
        <v>13</v>
      </c>
      <c r="F34" s="32" t="str">
        <f t="shared" si="2"/>
        <v>Colac-Otway</v>
      </c>
      <c r="G34" s="33">
        <f t="shared" si="3"/>
        <v>5.7636483792186111</v>
      </c>
      <c r="H34" s="32"/>
      <c r="I34" s="63">
        <v>31</v>
      </c>
      <c r="J34" s="36" t="s">
        <v>90</v>
      </c>
      <c r="K34" s="40">
        <f>VLOOKUP($K$4,Test!$A$6:$AI$87,I34)</f>
        <v>190</v>
      </c>
      <c r="L34" s="47"/>
      <c r="M34" s="48">
        <f>VLOOKUP($M$4,Test!$A$6:$AIF$87,I34)</f>
        <v>1640</v>
      </c>
      <c r="Q34" s="31" t="s">
        <v>14</v>
      </c>
      <c r="R34" s="70" t="s">
        <v>87</v>
      </c>
    </row>
    <row r="35" spans="1:18" x14ac:dyDescent="0.35">
      <c r="A35" s="30">
        <v>29</v>
      </c>
      <c r="B35" s="62" t="s">
        <v>55</v>
      </c>
      <c r="C35" s="33">
        <f>VLOOKUP(A35,Test!$A$6:$AI$87,2+$D$4)</f>
        <v>5.4795598271215642</v>
      </c>
      <c r="D35" s="32">
        <f t="shared" si="0"/>
        <v>5.4798498271215639</v>
      </c>
      <c r="E35" s="32">
        <f t="shared" si="1"/>
        <v>36</v>
      </c>
      <c r="F35" s="32" t="str">
        <f t="shared" si="2"/>
        <v>Frankston</v>
      </c>
      <c r="G35" s="33">
        <f t="shared" si="3"/>
        <v>5.6930460676993633</v>
      </c>
      <c r="H35" s="32"/>
      <c r="I35" s="63">
        <v>32</v>
      </c>
      <c r="J35" s="34" t="s">
        <v>112</v>
      </c>
      <c r="K35" s="38">
        <f>VLOOKUP($K$4,Test!$A$6:$AI$87,I35)</f>
        <v>11250</v>
      </c>
      <c r="L35" s="47"/>
      <c r="M35" s="39">
        <f>VLOOKUP($M$4,Test!$A$6:$AI$87,I35)</f>
        <v>225335</v>
      </c>
      <c r="Q35" s="31" t="s">
        <v>55</v>
      </c>
      <c r="R35" s="70" t="s">
        <v>90</v>
      </c>
    </row>
    <row r="36" spans="1:18" x14ac:dyDescent="0.35">
      <c r="A36" s="30">
        <v>30</v>
      </c>
      <c r="B36" s="62" t="s">
        <v>56</v>
      </c>
      <c r="C36" s="33">
        <f>VLOOKUP(A36,Test!$A$6:$AI$87,2+$D$4)</f>
        <v>5.9558598892535519</v>
      </c>
      <c r="D36" s="32">
        <f t="shared" si="0"/>
        <v>5.9561598892535521</v>
      </c>
      <c r="E36" s="32">
        <f t="shared" si="1"/>
        <v>25</v>
      </c>
      <c r="F36" s="32" t="str">
        <f t="shared" si="2"/>
        <v>Gannawarra</v>
      </c>
      <c r="G36" s="33">
        <f t="shared" si="3"/>
        <v>5.6735159584845603</v>
      </c>
      <c r="H36" s="32"/>
      <c r="I36" s="63">
        <v>33</v>
      </c>
      <c r="J36" s="36" t="s">
        <v>628</v>
      </c>
      <c r="K36" s="40">
        <f>VLOOKUP($K$4,Test!$A$6:$AI$87,I36)</f>
        <v>1040</v>
      </c>
      <c r="L36" s="47"/>
      <c r="M36" s="48">
        <f>VLOOKUP($M$4,Test!$A$6:$AIF$87,I36)</f>
        <v>0</v>
      </c>
      <c r="Q36" s="31" t="s">
        <v>56</v>
      </c>
      <c r="R36" s="70" t="s">
        <v>112</v>
      </c>
    </row>
    <row r="37" spans="1:18" x14ac:dyDescent="0.35">
      <c r="A37" s="30">
        <v>31</v>
      </c>
      <c r="B37" s="62" t="s">
        <v>15</v>
      </c>
      <c r="C37" s="33">
        <f>VLOOKUP(A37,Test!$A$6:$AI$87,2+$D$4)</f>
        <v>5.0022135265925414</v>
      </c>
      <c r="D37" s="32">
        <f t="shared" si="0"/>
        <v>5.0025235265925412</v>
      </c>
      <c r="E37" s="32">
        <f t="shared" si="1"/>
        <v>51</v>
      </c>
      <c r="F37" s="32" t="str">
        <f t="shared" si="2"/>
        <v>Warrnambool</v>
      </c>
      <c r="G37" s="33">
        <f t="shared" si="3"/>
        <v>5.6530333813571048</v>
      </c>
      <c r="H37" s="32"/>
      <c r="I37" s="63">
        <v>34</v>
      </c>
      <c r="J37" s="34" t="s">
        <v>629</v>
      </c>
      <c r="K37" s="38">
        <f>VLOOKUP($K$4,Test!$A$6:$AI$87,I37)</f>
        <v>45</v>
      </c>
      <c r="L37" s="47"/>
      <c r="M37" s="39">
        <f>VLOOKUP($M$4,Test!$A$6:$AI$87,I37)</f>
        <v>0</v>
      </c>
      <c r="Q37" s="31" t="s">
        <v>15</v>
      </c>
      <c r="R37" s="70" t="s">
        <v>628</v>
      </c>
    </row>
    <row r="38" spans="1:18" x14ac:dyDescent="0.35">
      <c r="A38" s="30">
        <v>32</v>
      </c>
      <c r="B38" s="62" t="s">
        <v>37</v>
      </c>
      <c r="C38" s="33">
        <f>VLOOKUP(A38,Test!$A$6:$AI$87,2+$D$4)</f>
        <v>6.2323831072321614</v>
      </c>
      <c r="D38" s="32">
        <f t="shared" si="0"/>
        <v>6.2327031072321617</v>
      </c>
      <c r="E38" s="32">
        <f t="shared" si="1"/>
        <v>18</v>
      </c>
      <c r="F38" s="32" t="str">
        <f t="shared" si="2"/>
        <v>Moreland</v>
      </c>
      <c r="G38" s="33">
        <f t="shared" si="3"/>
        <v>5.6372829570264962</v>
      </c>
      <c r="H38" s="32"/>
      <c r="I38" s="63">
        <v>35</v>
      </c>
      <c r="J38" s="36" t="s">
        <v>630</v>
      </c>
      <c r="K38" s="40">
        <f>VLOOKUP($K$4,Test!$A$6:$AI$87,I38)</f>
        <v>65</v>
      </c>
      <c r="L38"/>
      <c r="M38" s="48">
        <f>VLOOKUP($M$4,Test!$A$6:$AIF$87,I38)</f>
        <v>0</v>
      </c>
      <c r="Q38" s="31" t="s">
        <v>37</v>
      </c>
      <c r="R38" s="70" t="s">
        <v>629</v>
      </c>
    </row>
    <row r="39" spans="1:18" x14ac:dyDescent="0.35">
      <c r="A39" s="30">
        <v>33</v>
      </c>
      <c r="B39" s="62" t="s">
        <v>16</v>
      </c>
      <c r="C39" s="33">
        <f>VLOOKUP(A39,Test!$A$6:$AI$87,2+$D$4)</f>
        <v>8.0224264775904768</v>
      </c>
      <c r="D39" s="32">
        <f t="shared" si="0"/>
        <v>8.0227564775904767</v>
      </c>
      <c r="E39" s="32">
        <f t="shared" si="1"/>
        <v>3</v>
      </c>
      <c r="F39" s="32" t="str">
        <f t="shared" si="2"/>
        <v>Mitchell</v>
      </c>
      <c r="G39" s="33">
        <f t="shared" si="3"/>
        <v>5.5703209142526902</v>
      </c>
      <c r="H39" s="32"/>
      <c r="I39" s="50"/>
      <c r="J39"/>
      <c r="K39"/>
      <c r="L39"/>
      <c r="M39"/>
      <c r="Q39" s="31" t="s">
        <v>16</v>
      </c>
      <c r="R39" s="70" t="s">
        <v>630</v>
      </c>
    </row>
    <row r="40" spans="1:18" x14ac:dyDescent="0.35">
      <c r="A40" s="30">
        <v>34</v>
      </c>
      <c r="B40" s="62" t="s">
        <v>57</v>
      </c>
      <c r="C40" s="33">
        <f>VLOOKUP(A40,Test!$A$6:$AI$87,2+$D$4)</f>
        <v>4.1948399440206847</v>
      </c>
      <c r="D40" s="32">
        <f t="shared" si="0"/>
        <v>4.1951799440206843</v>
      </c>
      <c r="E40" s="32">
        <f t="shared" si="1"/>
        <v>67</v>
      </c>
      <c r="F40" s="32" t="str">
        <f t="shared" si="2"/>
        <v>Moira</v>
      </c>
      <c r="G40" s="33">
        <f t="shared" si="3"/>
        <v>5.5372323927895408</v>
      </c>
      <c r="H40" s="32"/>
      <c r="I40" s="50"/>
      <c r="J40"/>
      <c r="K40"/>
      <c r="L40"/>
      <c r="M40"/>
      <c r="Q40" s="31" t="s">
        <v>57</v>
      </c>
      <c r="R40" s="70"/>
    </row>
    <row r="41" spans="1:18" x14ac:dyDescent="0.35">
      <c r="A41" s="30">
        <v>35</v>
      </c>
      <c r="B41" s="62" t="s">
        <v>17</v>
      </c>
      <c r="C41" s="33">
        <f>VLOOKUP(A41,Test!$A$6:$AI$87,2+$D$4)</f>
        <v>4.0236095943982795</v>
      </c>
      <c r="D41" s="32">
        <f t="shared" si="0"/>
        <v>4.0239595943982795</v>
      </c>
      <c r="E41" s="32">
        <f t="shared" si="1"/>
        <v>69</v>
      </c>
      <c r="F41" s="32" t="str">
        <f t="shared" si="2"/>
        <v>Wangaratta</v>
      </c>
      <c r="G41" s="33">
        <f t="shared" si="3"/>
        <v>5.51487756501579</v>
      </c>
      <c r="H41" s="32"/>
      <c r="I41" s="50"/>
      <c r="J41"/>
      <c r="K41"/>
      <c r="L41"/>
      <c r="M41"/>
      <c r="Q41" s="31" t="s">
        <v>17</v>
      </c>
      <c r="R41" s="70"/>
    </row>
    <row r="42" spans="1:18" x14ac:dyDescent="0.35">
      <c r="A42" s="30">
        <v>36</v>
      </c>
      <c r="B42" s="62" t="s">
        <v>18</v>
      </c>
      <c r="C42" s="33">
        <f>VLOOKUP(A42,Test!$A$6:$AI$87,2+$D$4)</f>
        <v>4.9378446124956348</v>
      </c>
      <c r="D42" s="32">
        <f t="shared" si="0"/>
        <v>4.9382046124956345</v>
      </c>
      <c r="E42" s="32">
        <f t="shared" si="1"/>
        <v>53</v>
      </c>
      <c r="F42" s="32" t="str">
        <f t="shared" si="2"/>
        <v>Hepburn</v>
      </c>
      <c r="G42" s="33">
        <f t="shared" si="3"/>
        <v>5.4795598271215642</v>
      </c>
      <c r="H42" s="32"/>
      <c r="I42" s="50"/>
      <c r="J42"/>
      <c r="K42"/>
      <c r="L42"/>
      <c r="M42"/>
      <c r="Q42" s="31" t="s">
        <v>18</v>
      </c>
      <c r="R42" s="70"/>
    </row>
    <row r="43" spans="1:18" x14ac:dyDescent="0.35">
      <c r="A43" s="30">
        <v>37</v>
      </c>
      <c r="B43" s="62" t="s">
        <v>19</v>
      </c>
      <c r="C43" s="33">
        <f>VLOOKUP(A43,Test!$A$6:$AI$87,2+$D$4)</f>
        <v>8.1795061098571953</v>
      </c>
      <c r="D43" s="32">
        <f t="shared" si="0"/>
        <v>8.1798761098571955</v>
      </c>
      <c r="E43" s="32">
        <f t="shared" si="1"/>
        <v>2</v>
      </c>
      <c r="F43" s="32" t="str">
        <f t="shared" si="2"/>
        <v>Baw Baw</v>
      </c>
      <c r="G43" s="33">
        <f t="shared" si="3"/>
        <v>5.4683264546204713</v>
      </c>
      <c r="H43" s="32"/>
      <c r="I43" s="64"/>
      <c r="J43"/>
      <c r="K43"/>
      <c r="L43"/>
      <c r="M43"/>
      <c r="N43"/>
      <c r="Q43" s="31" t="s">
        <v>19</v>
      </c>
      <c r="R43" s="70"/>
    </row>
    <row r="44" spans="1:18" x14ac:dyDescent="0.35">
      <c r="A44" s="30">
        <v>38</v>
      </c>
      <c r="B44" s="62" t="s">
        <v>58</v>
      </c>
      <c r="C44" s="33">
        <f>VLOOKUP(A44,Test!$A$6:$AI$87,2+$D$4)</f>
        <v>5.9847730254154783</v>
      </c>
      <c r="D44" s="32">
        <f t="shared" si="0"/>
        <v>5.9851530254154781</v>
      </c>
      <c r="E44" s="32">
        <f t="shared" si="1"/>
        <v>23</v>
      </c>
      <c r="F44" s="32" t="str">
        <f t="shared" si="2"/>
        <v>Maribyrnong</v>
      </c>
      <c r="G44" s="33">
        <f t="shared" si="3"/>
        <v>5.4360332682043007</v>
      </c>
      <c r="H44" s="32"/>
      <c r="I44" s="64"/>
      <c r="J44"/>
      <c r="K44"/>
      <c r="L44"/>
      <c r="M44"/>
      <c r="Q44" s="31" t="s">
        <v>58</v>
      </c>
      <c r="R44" s="70"/>
    </row>
    <row r="45" spans="1:18" x14ac:dyDescent="0.35">
      <c r="A45" s="30">
        <v>39</v>
      </c>
      <c r="B45" s="62" t="s">
        <v>59</v>
      </c>
      <c r="C45" s="33">
        <f>VLOOKUP(A45,Test!$A$6:$AI$87,2+$D$4)</f>
        <v>3.8318737002165713</v>
      </c>
      <c r="D45" s="32">
        <f t="shared" si="0"/>
        <v>3.8322637002165711</v>
      </c>
      <c r="E45" s="32">
        <f t="shared" si="1"/>
        <v>71</v>
      </c>
      <c r="F45" s="32" t="str">
        <f t="shared" si="2"/>
        <v>Mount Alexander</v>
      </c>
      <c r="G45" s="33">
        <f t="shared" si="3"/>
        <v>5.4357215600367379</v>
      </c>
      <c r="H45" s="32"/>
      <c r="I45" s="64"/>
      <c r="J45"/>
      <c r="K45"/>
      <c r="L45"/>
      <c r="M45"/>
      <c r="Q45" s="31" t="s">
        <v>59</v>
      </c>
      <c r="R45" s="70"/>
    </row>
    <row r="46" spans="1:18" x14ac:dyDescent="0.35">
      <c r="A46" s="30">
        <v>40</v>
      </c>
      <c r="B46" s="62" t="s">
        <v>20</v>
      </c>
      <c r="C46" s="33">
        <f>VLOOKUP(A46,Test!$A$6:$AI$87,2+$D$4)</f>
        <v>4.1133435489003967</v>
      </c>
      <c r="D46" s="32">
        <f t="shared" si="0"/>
        <v>4.1137435489003966</v>
      </c>
      <c r="E46" s="32">
        <f t="shared" si="1"/>
        <v>68</v>
      </c>
      <c r="F46" s="32" t="str">
        <f t="shared" si="2"/>
        <v>Darebin</v>
      </c>
      <c r="G46" s="33">
        <f t="shared" si="3"/>
        <v>5.4035540912688074</v>
      </c>
      <c r="H46" s="32"/>
      <c r="I46" s="64"/>
      <c r="J46"/>
      <c r="K46"/>
      <c r="L46"/>
      <c r="M46"/>
      <c r="Q46" s="31" t="s">
        <v>20</v>
      </c>
    </row>
    <row r="47" spans="1:18" x14ac:dyDescent="0.35">
      <c r="A47" s="30">
        <v>41</v>
      </c>
      <c r="B47" s="62" t="s">
        <v>60</v>
      </c>
      <c r="C47" s="33">
        <f>VLOOKUP(A47,Test!$A$6:$AI$87,2+$D$4)</f>
        <v>3.9693052773335826</v>
      </c>
      <c r="D47" s="32">
        <f t="shared" si="0"/>
        <v>3.9697152773335826</v>
      </c>
      <c r="E47" s="32">
        <f t="shared" si="1"/>
        <v>70</v>
      </c>
      <c r="F47" s="32" t="str">
        <f t="shared" si="2"/>
        <v>Campaspe</v>
      </c>
      <c r="G47" s="33">
        <f t="shared" si="3"/>
        <v>5.3927482292760782</v>
      </c>
      <c r="H47" s="32"/>
      <c r="I47" s="32"/>
      <c r="Q47" s="31" t="s">
        <v>60</v>
      </c>
    </row>
    <row r="48" spans="1:18" x14ac:dyDescent="0.35">
      <c r="A48" s="30">
        <v>42</v>
      </c>
      <c r="B48" s="62" t="s">
        <v>21</v>
      </c>
      <c r="C48" s="33">
        <f>VLOOKUP(A48,Test!$A$6:$AI$87,2+$D$4)</f>
        <v>5.4360332682043007</v>
      </c>
      <c r="D48" s="32">
        <f t="shared" si="0"/>
        <v>5.4364532682043007</v>
      </c>
      <c r="E48" s="32">
        <f t="shared" si="1"/>
        <v>38</v>
      </c>
      <c r="F48" s="32" t="str">
        <f t="shared" si="2"/>
        <v>Corangamite</v>
      </c>
      <c r="G48" s="33">
        <f t="shared" si="3"/>
        <v>5.3485861198797062</v>
      </c>
      <c r="H48" s="32"/>
      <c r="I48" s="32"/>
      <c r="Q48" s="31" t="s">
        <v>21</v>
      </c>
    </row>
    <row r="49" spans="1:17" x14ac:dyDescent="0.35">
      <c r="A49" s="30">
        <v>43</v>
      </c>
      <c r="B49" s="62" t="s">
        <v>22</v>
      </c>
      <c r="C49" s="33">
        <f>VLOOKUP(A49,Test!$A$6:$AI$87,2+$D$4)</f>
        <v>4.7757724941831379</v>
      </c>
      <c r="D49" s="32">
        <f t="shared" si="0"/>
        <v>4.7762024941831376</v>
      </c>
      <c r="E49" s="32">
        <f t="shared" si="1"/>
        <v>54</v>
      </c>
      <c r="F49" s="32" t="str">
        <f t="shared" si="2"/>
        <v>Bass Coast</v>
      </c>
      <c r="G49" s="33">
        <f t="shared" si="3"/>
        <v>5.3390361486125197</v>
      </c>
      <c r="H49" s="32"/>
      <c r="I49" s="32"/>
      <c r="Q49" s="31" t="s">
        <v>22</v>
      </c>
    </row>
    <row r="50" spans="1:17" x14ac:dyDescent="0.35">
      <c r="A50" s="30">
        <v>44</v>
      </c>
      <c r="B50" s="62" t="s">
        <v>23</v>
      </c>
      <c r="C50" s="33">
        <f>VLOOKUP(A50,Test!$A$6:$AI$87,2+$D$4)</f>
        <v>4.5158130269291927</v>
      </c>
      <c r="D50" s="32">
        <f t="shared" si="0"/>
        <v>4.5162530269291929</v>
      </c>
      <c r="E50" s="32">
        <f t="shared" si="1"/>
        <v>61</v>
      </c>
      <c r="F50" s="32" t="str">
        <f t="shared" si="2"/>
        <v>Swan Hill</v>
      </c>
      <c r="G50" s="33">
        <f t="shared" si="3"/>
        <v>5.3050847612485246</v>
      </c>
      <c r="H50" s="32"/>
      <c r="I50" s="32"/>
      <c r="Q50" s="31" t="s">
        <v>23</v>
      </c>
    </row>
    <row r="51" spans="1:17" x14ac:dyDescent="0.35">
      <c r="A51" s="30">
        <v>45</v>
      </c>
      <c r="B51" s="62" t="s">
        <v>24</v>
      </c>
      <c r="C51" s="33">
        <f>VLOOKUP(A51,Test!$A$6:$AI$87,2+$D$4)</f>
        <v>7.3807345277719509</v>
      </c>
      <c r="D51" s="32">
        <f t="shared" si="0"/>
        <v>7.3811845277719508</v>
      </c>
      <c r="E51" s="32">
        <f t="shared" si="1"/>
        <v>6</v>
      </c>
      <c r="F51" s="32" t="str">
        <f t="shared" si="2"/>
        <v>Cardinia</v>
      </c>
      <c r="G51" s="33">
        <f t="shared" si="3"/>
        <v>5.2936811547976497</v>
      </c>
      <c r="H51" s="32"/>
      <c r="I51" s="32"/>
      <c r="Q51" s="31" t="s">
        <v>24</v>
      </c>
    </row>
    <row r="52" spans="1:17" x14ac:dyDescent="0.35">
      <c r="A52" s="30">
        <v>46</v>
      </c>
      <c r="B52" s="62" t="s">
        <v>38</v>
      </c>
      <c r="C52" s="33">
        <f>VLOOKUP(A52,Test!$A$6:$AI$87,2+$D$4)</f>
        <v>7.0130359901479835</v>
      </c>
      <c r="D52" s="32">
        <f t="shared" si="0"/>
        <v>7.0134959901479839</v>
      </c>
      <c r="E52" s="32">
        <f t="shared" si="1"/>
        <v>8</v>
      </c>
      <c r="F52" s="32" t="str">
        <f t="shared" si="2"/>
        <v>Murrindindi</v>
      </c>
      <c r="G52" s="33">
        <f t="shared" si="3"/>
        <v>5.2792053054369932</v>
      </c>
      <c r="H52" s="32"/>
      <c r="I52" s="32"/>
      <c r="Q52" s="31" t="s">
        <v>38</v>
      </c>
    </row>
    <row r="53" spans="1:17" x14ac:dyDescent="0.35">
      <c r="A53" s="30">
        <v>47</v>
      </c>
      <c r="B53" s="62" t="s">
        <v>61</v>
      </c>
      <c r="C53" s="33">
        <f>VLOOKUP(A53,Test!$A$6:$AI$87,2+$D$4)</f>
        <v>5.5703209142526902</v>
      </c>
      <c r="D53" s="32">
        <f t="shared" si="0"/>
        <v>5.5707909142526901</v>
      </c>
      <c r="E53" s="32">
        <f t="shared" si="1"/>
        <v>33</v>
      </c>
      <c r="F53" s="32" t="str">
        <f t="shared" si="2"/>
        <v>Strathbogie</v>
      </c>
      <c r="G53" s="33">
        <f t="shared" si="3"/>
        <v>5.2197568823270775</v>
      </c>
      <c r="H53" s="32"/>
      <c r="I53" s="32"/>
      <c r="Q53" s="31" t="s">
        <v>61</v>
      </c>
    </row>
    <row r="54" spans="1:17" x14ac:dyDescent="0.35">
      <c r="A54" s="30">
        <v>48</v>
      </c>
      <c r="B54" s="62" t="s">
        <v>62</v>
      </c>
      <c r="C54" s="33">
        <f>VLOOKUP(A54,Test!$A$6:$AI$87,2+$D$4)</f>
        <v>5.5372323927895408</v>
      </c>
      <c r="D54" s="32">
        <f t="shared" si="0"/>
        <v>5.5377123927895404</v>
      </c>
      <c r="E54" s="32">
        <f t="shared" si="1"/>
        <v>34</v>
      </c>
      <c r="F54" s="32" t="str">
        <f t="shared" si="2"/>
        <v>Golden Plains</v>
      </c>
      <c r="G54" s="33">
        <f t="shared" si="3"/>
        <v>5.1143098329257546</v>
      </c>
      <c r="H54" s="32"/>
      <c r="I54" s="32"/>
      <c r="Q54" s="31" t="s">
        <v>62</v>
      </c>
    </row>
    <row r="55" spans="1:17" x14ac:dyDescent="0.35">
      <c r="A55" s="30">
        <v>49</v>
      </c>
      <c r="B55" s="62" t="s">
        <v>25</v>
      </c>
      <c r="C55" s="33">
        <f>VLOOKUP(A55,Test!$A$6:$AI$87,2+$D$4)</f>
        <v>4.2014551132693709</v>
      </c>
      <c r="D55" s="32">
        <f t="shared" si="0"/>
        <v>4.201945113269371</v>
      </c>
      <c r="E55" s="32">
        <f t="shared" si="1"/>
        <v>66</v>
      </c>
      <c r="F55" s="32" t="str">
        <f t="shared" si="2"/>
        <v>South Gippsland</v>
      </c>
      <c r="G55" s="33">
        <f t="shared" si="3"/>
        <v>5.0858646212445704</v>
      </c>
      <c r="H55" s="32"/>
      <c r="I55" s="32"/>
      <c r="Q55" s="31" t="s">
        <v>25</v>
      </c>
    </row>
    <row r="56" spans="1:17" x14ac:dyDescent="0.35">
      <c r="A56" s="30">
        <v>50</v>
      </c>
      <c r="B56" s="62" t="s">
        <v>26</v>
      </c>
      <c r="C56" s="33">
        <f>VLOOKUP(A56,Test!$A$6:$AI$87,2+$D$4)</f>
        <v>4.376039936321872</v>
      </c>
      <c r="D56" s="32">
        <f t="shared" si="0"/>
        <v>4.3765399363218718</v>
      </c>
      <c r="E56" s="32">
        <f t="shared" si="1"/>
        <v>62</v>
      </c>
      <c r="F56" s="32" t="str">
        <f t="shared" si="2"/>
        <v>Moorabool</v>
      </c>
      <c r="G56" s="33">
        <f t="shared" si="3"/>
        <v>5.0182995693538857</v>
      </c>
      <c r="H56" s="32"/>
      <c r="I56" s="32"/>
      <c r="Q56" s="31" t="s">
        <v>26</v>
      </c>
    </row>
    <row r="57" spans="1:17" x14ac:dyDescent="0.35">
      <c r="A57" s="30">
        <v>51</v>
      </c>
      <c r="B57" s="62" t="s">
        <v>63</v>
      </c>
      <c r="C57" s="33">
        <f>VLOOKUP(A57,Test!$A$6:$AI$87,2+$D$4)</f>
        <v>5.0182995693538857</v>
      </c>
      <c r="D57" s="32">
        <f t="shared" si="0"/>
        <v>5.0188095693538859</v>
      </c>
      <c r="E57" s="32">
        <f t="shared" si="1"/>
        <v>50</v>
      </c>
      <c r="F57" s="32" t="str">
        <f t="shared" si="2"/>
        <v>Hobsons Bay</v>
      </c>
      <c r="G57" s="33">
        <f t="shared" si="3"/>
        <v>5.0022135265925414</v>
      </c>
      <c r="H57" s="32"/>
      <c r="I57" s="32"/>
      <c r="Q57" s="31" t="s">
        <v>63</v>
      </c>
    </row>
    <row r="58" spans="1:17" x14ac:dyDescent="0.35">
      <c r="A58" s="30">
        <v>52</v>
      </c>
      <c r="B58" s="62" t="s">
        <v>27</v>
      </c>
      <c r="C58" s="33">
        <f>VLOOKUP(A58,Test!$A$6:$AI$87,2+$D$4)</f>
        <v>5.6372829570264962</v>
      </c>
      <c r="D58" s="32">
        <f t="shared" si="0"/>
        <v>5.637802957026496</v>
      </c>
      <c r="E58" s="32">
        <f t="shared" si="1"/>
        <v>32</v>
      </c>
      <c r="F58" s="32" t="str">
        <f t="shared" si="2"/>
        <v>Buloke</v>
      </c>
      <c r="G58" s="33">
        <f t="shared" si="3"/>
        <v>4.9910693228816996</v>
      </c>
      <c r="H58" s="32"/>
      <c r="I58" s="32"/>
      <c r="Q58" s="31" t="s">
        <v>27</v>
      </c>
    </row>
    <row r="59" spans="1:17" x14ac:dyDescent="0.35">
      <c r="A59" s="30">
        <v>53</v>
      </c>
      <c r="B59" s="62" t="s">
        <v>64</v>
      </c>
      <c r="C59" s="33">
        <f>VLOOKUP(A59,Test!$A$6:$AI$87,2+$D$4)</f>
        <v>4.5372053901823746</v>
      </c>
      <c r="D59" s="32">
        <f t="shared" si="0"/>
        <v>4.5377353901823749</v>
      </c>
      <c r="E59" s="32">
        <f t="shared" si="1"/>
        <v>59</v>
      </c>
      <c r="F59" s="32" t="str">
        <f t="shared" si="2"/>
        <v>Knox</v>
      </c>
      <c r="G59" s="33">
        <f t="shared" si="3"/>
        <v>4.9378446124956348</v>
      </c>
      <c r="H59" s="32"/>
      <c r="I59" s="32"/>
      <c r="Q59" s="31" t="s">
        <v>64</v>
      </c>
    </row>
    <row r="60" spans="1:17" x14ac:dyDescent="0.35">
      <c r="A60" s="30">
        <v>54</v>
      </c>
      <c r="B60" s="62" t="s">
        <v>65</v>
      </c>
      <c r="C60" s="33">
        <f>VLOOKUP(A60,Test!$A$6:$AI$87,2+$D$4)</f>
        <v>5.4357215600367379</v>
      </c>
      <c r="D60" s="32">
        <f t="shared" si="0"/>
        <v>5.4362615600367379</v>
      </c>
      <c r="E60" s="32">
        <f t="shared" si="1"/>
        <v>39</v>
      </c>
      <c r="F60" s="32" t="str">
        <f t="shared" si="2"/>
        <v>Maroondah</v>
      </c>
      <c r="G60" s="33">
        <f t="shared" si="3"/>
        <v>4.7757724941831379</v>
      </c>
      <c r="H60" s="32"/>
      <c r="I60" s="32"/>
      <c r="Q60" s="31" t="s">
        <v>65</v>
      </c>
    </row>
    <row r="61" spans="1:17" x14ac:dyDescent="0.35">
      <c r="A61" s="30">
        <v>55</v>
      </c>
      <c r="B61" s="62" t="s">
        <v>66</v>
      </c>
      <c r="C61" s="33">
        <f>VLOOKUP(A61,Test!$A$6:$AI$87,2+$D$4)</f>
        <v>4.6878088386703389</v>
      </c>
      <c r="D61" s="32">
        <f t="shared" si="0"/>
        <v>4.6883588386703385</v>
      </c>
      <c r="E61" s="32">
        <f t="shared" si="1"/>
        <v>57</v>
      </c>
      <c r="F61" s="32" t="str">
        <f t="shared" si="2"/>
        <v>Towong</v>
      </c>
      <c r="G61" s="33">
        <f t="shared" si="3"/>
        <v>4.7445162921500259</v>
      </c>
      <c r="H61" s="32"/>
      <c r="I61" s="32"/>
      <c r="Q61" s="31" t="s">
        <v>66</v>
      </c>
    </row>
    <row r="62" spans="1:17" x14ac:dyDescent="0.35">
      <c r="A62" s="30">
        <v>56</v>
      </c>
      <c r="B62" s="62" t="s">
        <v>67</v>
      </c>
      <c r="C62" s="33">
        <f>VLOOKUP(A62,Test!$A$6:$AI$87,2+$D$4)</f>
        <v>5.2792053054369932</v>
      </c>
      <c r="D62" s="32">
        <f t="shared" si="0"/>
        <v>5.2797653054369933</v>
      </c>
      <c r="E62" s="32">
        <f t="shared" si="1"/>
        <v>46</v>
      </c>
      <c r="F62" s="32" t="str">
        <f t="shared" si="2"/>
        <v>Yarra Ranges</v>
      </c>
      <c r="G62" s="33">
        <f t="shared" si="3"/>
        <v>4.7392187390308633</v>
      </c>
      <c r="H62" s="32"/>
      <c r="I62" s="32"/>
      <c r="Q62" s="31" t="s">
        <v>67</v>
      </c>
    </row>
    <row r="63" spans="1:17" x14ac:dyDescent="0.35">
      <c r="A63" s="30">
        <v>57</v>
      </c>
      <c r="B63" s="62" t="s">
        <v>68</v>
      </c>
      <c r="C63" s="33">
        <f>VLOOKUP(A63,Test!$A$6:$AI$87,2+$D$4)</f>
        <v>3.6781285010286839</v>
      </c>
      <c r="D63" s="32">
        <f t="shared" si="0"/>
        <v>3.6786985010286841</v>
      </c>
      <c r="E63" s="32">
        <f t="shared" si="1"/>
        <v>73</v>
      </c>
      <c r="F63" s="32" t="str">
        <f t="shared" si="2"/>
        <v>Moyne</v>
      </c>
      <c r="G63" s="33">
        <f t="shared" si="3"/>
        <v>4.6878088386703389</v>
      </c>
      <c r="H63" s="32"/>
      <c r="I63" s="32"/>
      <c r="Q63" s="31" t="s">
        <v>68</v>
      </c>
    </row>
    <row r="64" spans="1:17" x14ac:dyDescent="0.35">
      <c r="A64" s="30">
        <v>58</v>
      </c>
      <c r="B64" s="62" t="s">
        <v>69</v>
      </c>
      <c r="C64" s="33">
        <f>VLOOKUP(A64,Test!$A$6:$AI$87,2+$D$4)</f>
        <v>5.9346331092605817</v>
      </c>
      <c r="D64" s="32">
        <f t="shared" si="0"/>
        <v>5.935213109260582</v>
      </c>
      <c r="E64" s="32">
        <f t="shared" si="1"/>
        <v>26</v>
      </c>
      <c r="F64" s="32" t="str">
        <f t="shared" si="2"/>
        <v>Yarra</v>
      </c>
      <c r="G64" s="33">
        <f t="shared" si="3"/>
        <v>4.6446989551679909</v>
      </c>
      <c r="H64" s="32"/>
      <c r="I64" s="32"/>
      <c r="Q64" s="31" t="s">
        <v>69</v>
      </c>
    </row>
    <row r="65" spans="1:17" x14ac:dyDescent="0.35">
      <c r="A65" s="30">
        <v>59</v>
      </c>
      <c r="B65" s="62" t="s">
        <v>28</v>
      </c>
      <c r="C65" s="33">
        <f>VLOOKUP(A65,Test!$A$6:$AI$87,2+$D$4)</f>
        <v>3.7303297605227335</v>
      </c>
      <c r="D65" s="32">
        <f t="shared" si="0"/>
        <v>3.7309197605227333</v>
      </c>
      <c r="E65" s="32">
        <f t="shared" si="1"/>
        <v>72</v>
      </c>
      <c r="F65" s="32" t="str">
        <f t="shared" si="2"/>
        <v>Mornington Peninsula</v>
      </c>
      <c r="G65" s="33">
        <f t="shared" si="3"/>
        <v>4.5372053901823746</v>
      </c>
      <c r="H65" s="32"/>
      <c r="I65" s="32"/>
      <c r="Q65" s="31" t="s">
        <v>28</v>
      </c>
    </row>
    <row r="66" spans="1:17" x14ac:dyDescent="0.35">
      <c r="A66" s="30">
        <v>60</v>
      </c>
      <c r="B66" s="62" t="s">
        <v>70</v>
      </c>
      <c r="C66" s="33">
        <f>VLOOKUP(A66,Test!$A$6:$AI$87,2+$D$4)</f>
        <v>6.4615543469877306</v>
      </c>
      <c r="D66" s="32">
        <f t="shared" si="0"/>
        <v>6.4621543469877309</v>
      </c>
      <c r="E66" s="32">
        <f t="shared" si="1"/>
        <v>14</v>
      </c>
      <c r="F66" s="32" t="str">
        <f t="shared" si="2"/>
        <v>Banyule</v>
      </c>
      <c r="G66" s="33">
        <f t="shared" si="3"/>
        <v>4.5368483868618963</v>
      </c>
      <c r="H66" s="32"/>
      <c r="I66" s="32"/>
      <c r="Q66" s="31" t="s">
        <v>70</v>
      </c>
    </row>
    <row r="67" spans="1:17" x14ac:dyDescent="0.35">
      <c r="A67" s="30">
        <v>61</v>
      </c>
      <c r="B67" s="62" t="s">
        <v>80</v>
      </c>
      <c r="C67" s="33">
        <f>VLOOKUP(A67,Test!$A$6:$AI$87,2+$D$4)</f>
        <v>3.2673096341638606</v>
      </c>
      <c r="D67" s="32">
        <f t="shared" si="0"/>
        <v>3.2679196341638606</v>
      </c>
      <c r="E67" s="32">
        <f t="shared" si="1"/>
        <v>76</v>
      </c>
      <c r="F67" s="32" t="str">
        <f t="shared" si="2"/>
        <v>Melbourne</v>
      </c>
      <c r="G67" s="33">
        <f t="shared" si="3"/>
        <v>4.5158130269291927</v>
      </c>
      <c r="H67" s="32"/>
      <c r="I67" s="32"/>
      <c r="Q67" s="31" t="s">
        <v>80</v>
      </c>
    </row>
    <row r="68" spans="1:17" x14ac:dyDescent="0.35">
      <c r="A68" s="30">
        <v>62</v>
      </c>
      <c r="B68" s="62" t="s">
        <v>71</v>
      </c>
      <c r="C68" s="33">
        <f>VLOOKUP(A68,Test!$A$6:$AI$87,2+$D$4)</f>
        <v>5.0858646212445704</v>
      </c>
      <c r="D68" s="32">
        <f t="shared" si="0"/>
        <v>5.08648462124457</v>
      </c>
      <c r="E68" s="32">
        <f t="shared" si="1"/>
        <v>49</v>
      </c>
      <c r="F68" s="32" t="str">
        <f t="shared" si="2"/>
        <v>Moonee Valley</v>
      </c>
      <c r="G68" s="33">
        <f t="shared" si="3"/>
        <v>4.376039936321872</v>
      </c>
      <c r="H68" s="32"/>
      <c r="I68" s="32"/>
      <c r="Q68" s="31" t="s">
        <v>71</v>
      </c>
    </row>
    <row r="69" spans="1:17" x14ac:dyDescent="0.35">
      <c r="A69" s="30">
        <v>63</v>
      </c>
      <c r="B69" s="62" t="s">
        <v>72</v>
      </c>
      <c r="C69" s="33">
        <f>VLOOKUP(A69,Test!$A$6:$AI$87,2+$D$4)</f>
        <v>6.0324283488634469</v>
      </c>
      <c r="D69" s="32">
        <f t="shared" si="0"/>
        <v>6.0330583488634471</v>
      </c>
      <c r="E69" s="32">
        <f t="shared" si="1"/>
        <v>20</v>
      </c>
      <c r="F69" s="32" t="str">
        <f t="shared" si="2"/>
        <v>Whitehorse</v>
      </c>
      <c r="G69" s="33">
        <f t="shared" si="3"/>
        <v>4.3053593210750813</v>
      </c>
      <c r="H69" s="32"/>
      <c r="I69" s="32"/>
      <c r="Q69" s="31" t="s">
        <v>72</v>
      </c>
    </row>
    <row r="70" spans="1:17" x14ac:dyDescent="0.35">
      <c r="A70" s="30">
        <v>64</v>
      </c>
      <c r="B70" s="62" t="s">
        <v>29</v>
      </c>
      <c r="C70" s="33">
        <f>VLOOKUP(A70,Test!$A$6:$AI$87,2+$D$4)</f>
        <v>3.0866073396882485</v>
      </c>
      <c r="D70" s="32">
        <f t="shared" si="0"/>
        <v>3.0872473396882487</v>
      </c>
      <c r="E70" s="32">
        <f t="shared" si="1"/>
        <v>78</v>
      </c>
      <c r="F70" s="32" t="str">
        <f t="shared" si="2"/>
        <v>West Wimmera</v>
      </c>
      <c r="G70" s="33">
        <f t="shared" si="3"/>
        <v>4.3035093088412752</v>
      </c>
      <c r="H70" s="32"/>
      <c r="I70" s="32"/>
      <c r="Q70" s="31" t="s">
        <v>29</v>
      </c>
    </row>
    <row r="71" spans="1:17" x14ac:dyDescent="0.35">
      <c r="A71" s="30">
        <v>65</v>
      </c>
      <c r="B71" s="62" t="s">
        <v>73</v>
      </c>
      <c r="C71" s="33">
        <f>VLOOKUP(A71,Test!$A$6:$AI$87,2+$D$4)</f>
        <v>5.2197568823270775</v>
      </c>
      <c r="D71" s="32">
        <f t="shared" si="0"/>
        <v>5.2204068823270777</v>
      </c>
      <c r="E71" s="32">
        <f t="shared" si="1"/>
        <v>47</v>
      </c>
      <c r="F71" s="32" t="str">
        <f t="shared" si="2"/>
        <v>Alpine</v>
      </c>
      <c r="G71" s="33">
        <f t="shared" si="3"/>
        <v>4.2512531701446639</v>
      </c>
      <c r="H71" s="32"/>
      <c r="I71" s="32"/>
      <c r="Q71" s="31" t="s">
        <v>73</v>
      </c>
    </row>
    <row r="72" spans="1:17" x14ac:dyDescent="0.35">
      <c r="A72" s="30">
        <v>66</v>
      </c>
      <c r="B72" s="62" t="s">
        <v>74</v>
      </c>
      <c r="C72" s="33">
        <f>VLOOKUP(A72,Test!$A$6:$AI$87,2+$D$4)</f>
        <v>3.5534291792300889</v>
      </c>
      <c r="D72" s="32">
        <f t="shared" ref="D72:D88" si="5">C72+0.00001*A72</f>
        <v>3.5540891792300888</v>
      </c>
      <c r="E72" s="32">
        <f t="shared" ref="E72:E85" si="6">RANK(D72,D$7:D$85)</f>
        <v>74</v>
      </c>
      <c r="F72" s="32" t="str">
        <f t="shared" ref="F72:F85" si="7">VLOOKUP(MATCH(A72,E$7:E$85,0),A$7:C$85,2)</f>
        <v>Monash</v>
      </c>
      <c r="G72" s="33">
        <f t="shared" ref="G72:G85" si="8">VLOOKUP(MATCH(A72,E$7:E$85,0),A$7:C$85,3)</f>
        <v>4.2014551132693709</v>
      </c>
      <c r="H72" s="32"/>
      <c r="I72" s="32"/>
      <c r="Q72" s="31" t="s">
        <v>74</v>
      </c>
    </row>
    <row r="73" spans="1:17" x14ac:dyDescent="0.35">
      <c r="A73" s="30">
        <v>67</v>
      </c>
      <c r="B73" s="62" t="s">
        <v>39</v>
      </c>
      <c r="C73" s="33">
        <f>VLOOKUP(A73,Test!$A$6:$AI$87,2+$D$4)</f>
        <v>5.3050847612485246</v>
      </c>
      <c r="D73" s="32">
        <f t="shared" si="5"/>
        <v>5.305754761248525</v>
      </c>
      <c r="E73" s="32">
        <f t="shared" si="6"/>
        <v>44</v>
      </c>
      <c r="F73" s="32" t="str">
        <f t="shared" si="7"/>
        <v>Indigo</v>
      </c>
      <c r="G73" s="33">
        <f t="shared" si="8"/>
        <v>4.1948399440206847</v>
      </c>
      <c r="H73" s="32"/>
      <c r="I73" s="32"/>
      <c r="Q73" s="31" t="s">
        <v>39</v>
      </c>
    </row>
    <row r="74" spans="1:17" x14ac:dyDescent="0.35">
      <c r="A74" s="30">
        <v>68</v>
      </c>
      <c r="B74" s="62" t="s">
        <v>75</v>
      </c>
      <c r="C74" s="33">
        <f>VLOOKUP(A74,Test!$A$6:$AI$87,2+$D$4)</f>
        <v>4.7445162921500259</v>
      </c>
      <c r="D74" s="32">
        <f t="shared" si="5"/>
        <v>4.7451962921500259</v>
      </c>
      <c r="E74" s="32">
        <f t="shared" si="6"/>
        <v>55</v>
      </c>
      <c r="F74" s="32" t="str">
        <f t="shared" si="7"/>
        <v>Manningham</v>
      </c>
      <c r="G74" s="33">
        <f t="shared" si="8"/>
        <v>4.1133435489003967</v>
      </c>
      <c r="H74" s="32"/>
      <c r="I74" s="32"/>
      <c r="Q74" s="31" t="s">
        <v>75</v>
      </c>
    </row>
    <row r="75" spans="1:17" x14ac:dyDescent="0.35">
      <c r="A75" s="30">
        <v>69</v>
      </c>
      <c r="B75" s="62" t="s">
        <v>40</v>
      </c>
      <c r="C75" s="33">
        <f>VLOOKUP(A75,Test!$A$6:$AI$87,2+$D$4)</f>
        <v>5.51487756501579</v>
      </c>
      <c r="D75" s="32">
        <f t="shared" si="5"/>
        <v>5.5155675650157896</v>
      </c>
      <c r="E75" s="32">
        <f t="shared" si="6"/>
        <v>35</v>
      </c>
      <c r="F75" s="32" t="str">
        <f t="shared" si="7"/>
        <v>Kingston</v>
      </c>
      <c r="G75" s="33">
        <f t="shared" si="8"/>
        <v>4.0236095943982795</v>
      </c>
      <c r="H75" s="32"/>
      <c r="I75" s="32"/>
      <c r="Q75" s="31" t="s">
        <v>40</v>
      </c>
    </row>
    <row r="76" spans="1:17" x14ac:dyDescent="0.35">
      <c r="A76" s="30">
        <v>70</v>
      </c>
      <c r="B76" s="62" t="s">
        <v>30</v>
      </c>
      <c r="C76" s="33">
        <f>VLOOKUP(A76,Test!$A$6:$AI$87,2+$D$4)</f>
        <v>5.6530333813571048</v>
      </c>
      <c r="D76" s="32">
        <f t="shared" si="5"/>
        <v>5.6537333813571049</v>
      </c>
      <c r="E76" s="32">
        <f t="shared" si="6"/>
        <v>31</v>
      </c>
      <c r="F76" s="32" t="str">
        <f t="shared" si="7"/>
        <v>Mansfield</v>
      </c>
      <c r="G76" s="33">
        <f t="shared" si="8"/>
        <v>3.9693052773335826</v>
      </c>
      <c r="H76" s="32"/>
      <c r="I76" s="32"/>
      <c r="Q76" s="31" t="s">
        <v>30</v>
      </c>
    </row>
    <row r="77" spans="1:17" x14ac:dyDescent="0.35">
      <c r="A77" s="30">
        <v>71</v>
      </c>
      <c r="B77" s="62" t="s">
        <v>76</v>
      </c>
      <c r="C77" s="33">
        <f>VLOOKUP(A77,Test!$A$6:$AI$87,2+$D$4)</f>
        <v>6.3951417875898882</v>
      </c>
      <c r="D77" s="32">
        <f t="shared" si="5"/>
        <v>6.3958517875898879</v>
      </c>
      <c r="E77" s="32">
        <f t="shared" si="6"/>
        <v>15</v>
      </c>
      <c r="F77" s="32" t="str">
        <f t="shared" si="7"/>
        <v>Macedon Ranges</v>
      </c>
      <c r="G77" s="33">
        <f t="shared" si="8"/>
        <v>3.8318737002165713</v>
      </c>
      <c r="H77" s="32"/>
      <c r="I77" s="32"/>
      <c r="Q77" s="31" t="s">
        <v>76</v>
      </c>
    </row>
    <row r="78" spans="1:17" x14ac:dyDescent="0.35">
      <c r="A78" s="30">
        <v>72</v>
      </c>
      <c r="B78" s="62" t="s">
        <v>77</v>
      </c>
      <c r="C78" s="33">
        <f>VLOOKUP(A78,Test!$A$6:$AI$87,2+$D$4)</f>
        <v>4.3035093088412752</v>
      </c>
      <c r="D78" s="32">
        <f t="shared" si="5"/>
        <v>4.3042293088412755</v>
      </c>
      <c r="E78" s="32">
        <f t="shared" si="6"/>
        <v>64</v>
      </c>
      <c r="F78" s="32" t="str">
        <f t="shared" si="7"/>
        <v>Port Phillip</v>
      </c>
      <c r="G78" s="33">
        <f t="shared" si="8"/>
        <v>3.7303297605227335</v>
      </c>
      <c r="H78" s="32"/>
      <c r="I78" s="32"/>
      <c r="Q78" s="31" t="s">
        <v>77</v>
      </c>
    </row>
    <row r="79" spans="1:17" x14ac:dyDescent="0.35">
      <c r="A79" s="30">
        <v>73</v>
      </c>
      <c r="B79" s="62" t="s">
        <v>31</v>
      </c>
      <c r="C79" s="33">
        <f>VLOOKUP(A79,Test!$A$6:$AI$87,2+$D$4)</f>
        <v>4.3053593210750813</v>
      </c>
      <c r="D79" s="32">
        <f t="shared" si="5"/>
        <v>4.3060893210750812</v>
      </c>
      <c r="E79" s="32">
        <f t="shared" si="6"/>
        <v>63</v>
      </c>
      <c r="F79" s="32" t="str">
        <f t="shared" si="7"/>
        <v>Nillumbik</v>
      </c>
      <c r="G79" s="33">
        <f t="shared" si="8"/>
        <v>3.6781285010286839</v>
      </c>
      <c r="H79" s="32"/>
      <c r="I79" s="32"/>
      <c r="Q79" s="31" t="s">
        <v>31</v>
      </c>
    </row>
    <row r="80" spans="1:17" x14ac:dyDescent="0.35">
      <c r="A80" s="30">
        <v>74</v>
      </c>
      <c r="B80" s="62" t="s">
        <v>32</v>
      </c>
      <c r="C80" s="33">
        <f>VLOOKUP(A80,Test!$A$6:$AI$87,2+$D$4)</f>
        <v>6.1060931565988996</v>
      </c>
      <c r="D80" s="32">
        <f t="shared" si="5"/>
        <v>6.1068331565989</v>
      </c>
      <c r="E80" s="32">
        <f t="shared" si="6"/>
        <v>19</v>
      </c>
      <c r="F80" s="32" t="str">
        <f t="shared" si="7"/>
        <v>Surf Coast</v>
      </c>
      <c r="G80" s="33">
        <f t="shared" si="8"/>
        <v>3.5534291792300889</v>
      </c>
      <c r="H80" s="32"/>
      <c r="I80" s="32"/>
      <c r="Q80" s="31" t="s">
        <v>32</v>
      </c>
    </row>
    <row r="81" spans="1:17" x14ac:dyDescent="0.35">
      <c r="A81" s="30">
        <v>75</v>
      </c>
      <c r="B81" s="62" t="s">
        <v>41</v>
      </c>
      <c r="C81" s="33">
        <f>VLOOKUP(A81,Test!$A$6:$AI$87,2+$D$4)</f>
        <v>5.9235723509224476</v>
      </c>
      <c r="D81" s="32">
        <f t="shared" si="5"/>
        <v>5.9243223509224476</v>
      </c>
      <c r="E81" s="32">
        <f t="shared" si="6"/>
        <v>27</v>
      </c>
      <c r="F81" s="32" t="str">
        <f t="shared" si="7"/>
        <v>Glen Eira</v>
      </c>
      <c r="G81" s="33">
        <f t="shared" si="8"/>
        <v>3.4967803858938251</v>
      </c>
      <c r="H81" s="32"/>
      <c r="I81" s="32"/>
      <c r="Q81" s="31" t="s">
        <v>41</v>
      </c>
    </row>
    <row r="82" spans="1:17" x14ac:dyDescent="0.35">
      <c r="A82" s="30">
        <v>76</v>
      </c>
      <c r="B82" s="62" t="s">
        <v>33</v>
      </c>
      <c r="C82" s="33">
        <f>VLOOKUP(A82,Test!$A$6:$AI$87,2+$D$4)</f>
        <v>6.5880477115258715</v>
      </c>
      <c r="D82" s="32">
        <f t="shared" si="5"/>
        <v>6.5888077115258712</v>
      </c>
      <c r="E82" s="32">
        <f t="shared" si="6"/>
        <v>12</v>
      </c>
      <c r="F82" s="32" t="str">
        <f t="shared" si="7"/>
        <v>Queenscliffe</v>
      </c>
      <c r="G82" s="33">
        <f t="shared" si="8"/>
        <v>3.2673096341638606</v>
      </c>
      <c r="H82" s="32"/>
      <c r="I82" s="32"/>
      <c r="Q82" s="31" t="s">
        <v>33</v>
      </c>
    </row>
    <row r="83" spans="1:17" x14ac:dyDescent="0.35">
      <c r="A83" s="30">
        <v>77</v>
      </c>
      <c r="B83" s="62" t="s">
        <v>34</v>
      </c>
      <c r="C83" s="33">
        <f>VLOOKUP(A83,Test!$A$6:$AI$87,2+$D$4)</f>
        <v>4.6446989551679909</v>
      </c>
      <c r="D83" s="32">
        <f t="shared" si="5"/>
        <v>4.6454689551679911</v>
      </c>
      <c r="E83" s="32">
        <f t="shared" si="6"/>
        <v>58</v>
      </c>
      <c r="F83" s="32" t="str">
        <f t="shared" si="7"/>
        <v>Boroondara</v>
      </c>
      <c r="G83" s="33">
        <f t="shared" si="8"/>
        <v>3.1659094389293276</v>
      </c>
      <c r="H83" s="32"/>
      <c r="I83" s="32"/>
      <c r="Q83" s="31" t="s">
        <v>34</v>
      </c>
    </row>
    <row r="84" spans="1:17" x14ac:dyDescent="0.35">
      <c r="A84" s="30">
        <v>78</v>
      </c>
      <c r="B84" s="62" t="s">
        <v>78</v>
      </c>
      <c r="C84" s="33">
        <f>VLOOKUP(A84,Test!$A$6:$AI$87,2+$D$4)</f>
        <v>4.7392187390308633</v>
      </c>
      <c r="D84" s="32">
        <f t="shared" si="5"/>
        <v>4.7399987390308631</v>
      </c>
      <c r="E84" s="32">
        <f t="shared" si="6"/>
        <v>56</v>
      </c>
      <c r="F84" s="32" t="str">
        <f t="shared" si="7"/>
        <v>Stonnington</v>
      </c>
      <c r="G84" s="33">
        <f t="shared" si="8"/>
        <v>3.0866073396882485</v>
      </c>
      <c r="H84" s="32"/>
      <c r="I84" s="32"/>
      <c r="Q84" s="31" t="s">
        <v>78</v>
      </c>
    </row>
    <row r="85" spans="1:17" x14ac:dyDescent="0.35">
      <c r="A85" s="30">
        <v>79</v>
      </c>
      <c r="B85" s="62" t="s">
        <v>79</v>
      </c>
      <c r="C85" s="33">
        <f>VLOOKUP(A85,Test!$A$6:$AI$87,2+$D$4)</f>
        <v>5.9659890312441659</v>
      </c>
      <c r="D85" s="32">
        <f t="shared" si="5"/>
        <v>5.9667790312441662</v>
      </c>
      <c r="E85" s="32">
        <f t="shared" si="6"/>
        <v>24</v>
      </c>
      <c r="F85" s="32" t="str">
        <f t="shared" si="7"/>
        <v>Bayside</v>
      </c>
      <c r="G85" s="33">
        <f t="shared" si="8"/>
        <v>2.5490928489631814</v>
      </c>
      <c r="H85" s="32"/>
      <c r="I85" s="32"/>
      <c r="Q85" s="31" t="s">
        <v>79</v>
      </c>
    </row>
    <row r="86" spans="1:17" x14ac:dyDescent="0.35">
      <c r="A86" s="30">
        <v>80</v>
      </c>
      <c r="B86" s="62" t="s">
        <v>1</v>
      </c>
      <c r="C86" s="33" t="e">
        <f>VLOOKUP(A86,Test!$A$6:$AI$87,2+$D$4)</f>
        <v>#DIV/0!</v>
      </c>
      <c r="D86" s="32" t="e">
        <f t="shared" si="5"/>
        <v>#DIV/0!</v>
      </c>
      <c r="E86" s="32"/>
      <c r="F86" s="32"/>
      <c r="G86" s="32"/>
      <c r="H86" s="32"/>
      <c r="I86" s="32"/>
      <c r="Q86" s="31" t="s">
        <v>1</v>
      </c>
    </row>
    <row r="87" spans="1:17" x14ac:dyDescent="0.35">
      <c r="A87" s="30">
        <v>81</v>
      </c>
      <c r="B87" s="62" t="s">
        <v>91</v>
      </c>
      <c r="C87" s="33">
        <f>VLOOKUP(A87,Test!$A$6:$AI$87,2+$D$4)</f>
        <v>5.5318704553096492</v>
      </c>
      <c r="D87" s="32">
        <f t="shared" si="5"/>
        <v>5.5326804553096496</v>
      </c>
      <c r="E87" s="32"/>
      <c r="F87" s="32"/>
      <c r="G87" s="32"/>
      <c r="H87" s="32"/>
      <c r="I87" s="32"/>
      <c r="Q87" s="31" t="s">
        <v>91</v>
      </c>
    </row>
    <row r="88" spans="1:17" x14ac:dyDescent="0.35">
      <c r="A88" s="30">
        <v>82</v>
      </c>
      <c r="B88" s="62" t="s">
        <v>92</v>
      </c>
      <c r="C88" s="33">
        <f>VLOOKUP(A88,Test!$A$6:$AI$87,2+$D$4)</f>
        <v>5.4105545305322762</v>
      </c>
      <c r="D88" s="32">
        <f t="shared" si="5"/>
        <v>5.4113745305322762</v>
      </c>
      <c r="E88" s="32"/>
      <c r="F88" s="32"/>
      <c r="G88" s="32"/>
      <c r="H88" s="32"/>
      <c r="I88" s="32"/>
      <c r="Q88" s="31" t="s">
        <v>92</v>
      </c>
    </row>
    <row r="89" spans="1:17" x14ac:dyDescent="0.35">
      <c r="A89" s="24"/>
      <c r="B89" s="24"/>
      <c r="C89" s="24"/>
      <c r="D89" s="24"/>
      <c r="E89" s="24"/>
      <c r="F89" s="24"/>
      <c r="G89" s="24"/>
      <c r="H89" s="24"/>
    </row>
    <row r="90" spans="1:17" x14ac:dyDescent="0.35">
      <c r="A90" s="24"/>
      <c r="B90" s="24"/>
      <c r="C90" s="24"/>
      <c r="D90" s="24"/>
      <c r="E90" s="24"/>
      <c r="F90" s="24"/>
      <c r="G90" s="24"/>
      <c r="H90" s="24"/>
    </row>
    <row r="91" spans="1:17" x14ac:dyDescent="0.35">
      <c r="A91" s="24"/>
    </row>
  </sheetData>
  <sheetProtection sheet="1" objects="1" scenarios="1"/>
  <mergeCells count="4">
    <mergeCell ref="K5:K6"/>
    <mergeCell ref="M5:M6"/>
    <mergeCell ref="O3:O6"/>
    <mergeCell ref="B1:O1"/>
  </mergeCells>
  <pageMargins left="0.39370078740157483" right="0.39370078740157483" top="0.39370078740157483" bottom="0.39370078740157483" header="0.39370078740157483" footer="0.31496062992125984"/>
  <pageSetup paperSize="9" scale="7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0</xdr:col>
                    <xdr:colOff>165100</xdr:colOff>
                    <xdr:row>3</xdr:row>
                    <xdr:rowOff>6350</xdr:rowOff>
                  </from>
                  <to>
                    <xdr:col>4</xdr:col>
                    <xdr:colOff>501650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9</xdr:col>
                    <xdr:colOff>2495550</xdr:colOff>
                    <xdr:row>3</xdr:row>
                    <xdr:rowOff>0</xdr:rowOff>
                  </from>
                  <to>
                    <xdr:col>11</xdr:col>
                    <xdr:colOff>19050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11</xdr:col>
                    <xdr:colOff>279400</xdr:colOff>
                    <xdr:row>3</xdr:row>
                    <xdr:rowOff>0</xdr:rowOff>
                  </from>
                  <to>
                    <xdr:col>14</xdr:col>
                    <xdr:colOff>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C355-BFA7-43E7-BCC8-D196FCFEEDE1}">
  <sheetPr>
    <tabColor rgb="FFFFFF00"/>
    <pageSetUpPr fitToPage="1"/>
  </sheetPr>
  <dimension ref="A1:AT1828"/>
  <sheetViews>
    <sheetView showGridLines="0" showRowColHeaders="0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08984375" defaultRowHeight="14.5" x14ac:dyDescent="0.35"/>
  <cols>
    <col min="1" max="1" width="2.81640625" customWidth="1"/>
    <col min="2" max="2" width="23" style="71" customWidth="1"/>
    <col min="3" max="26" width="8.08984375" style="59" customWidth="1"/>
    <col min="28" max="16384" width="9.08984375" style="59"/>
  </cols>
  <sheetData>
    <row r="1" spans="2:46" ht="23.5" thickBot="1" x14ac:dyDescent="0.4">
      <c r="B1" s="73" t="s">
        <v>639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2:46" ht="15" thickBot="1" x14ac:dyDescent="0.4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2:46" s="66" customFormat="1" ht="111" customHeight="1" thickTop="1" thickBot="1" x14ac:dyDescent="0.4">
      <c r="B3" s="75"/>
      <c r="C3" s="76" t="s">
        <v>642</v>
      </c>
      <c r="D3" s="76" t="s">
        <v>641</v>
      </c>
      <c r="E3" s="76" t="s">
        <v>81</v>
      </c>
      <c r="F3" s="76" t="s">
        <v>0</v>
      </c>
      <c r="G3" s="76" t="s">
        <v>82</v>
      </c>
      <c r="H3" s="76" t="s">
        <v>640</v>
      </c>
      <c r="I3" s="76" t="s">
        <v>83</v>
      </c>
      <c r="J3" s="76" t="s">
        <v>112</v>
      </c>
      <c r="K3" s="76" t="s">
        <v>84</v>
      </c>
      <c r="L3" s="76" t="s">
        <v>85</v>
      </c>
      <c r="M3" s="76" t="s">
        <v>626</v>
      </c>
      <c r="N3" s="76" t="s">
        <v>627</v>
      </c>
      <c r="O3" s="76" t="s">
        <v>86</v>
      </c>
      <c r="P3" s="76" t="s">
        <v>115</v>
      </c>
      <c r="Q3" s="76" t="s">
        <v>87</v>
      </c>
      <c r="R3" s="76" t="s">
        <v>629</v>
      </c>
      <c r="S3" s="76" t="s">
        <v>628</v>
      </c>
      <c r="T3" s="76" t="s">
        <v>88</v>
      </c>
      <c r="U3" s="76" t="s">
        <v>89</v>
      </c>
      <c r="V3" s="76" t="s">
        <v>113</v>
      </c>
      <c r="W3" s="76" t="s">
        <v>630</v>
      </c>
      <c r="X3" s="76" t="s">
        <v>90</v>
      </c>
      <c r="Y3" s="76" t="s">
        <v>644</v>
      </c>
      <c r="Z3" s="76" t="s">
        <v>643</v>
      </c>
      <c r="AA3"/>
      <c r="AB3" s="68"/>
      <c r="AC3" s="68"/>
      <c r="AD3" s="68"/>
      <c r="AE3" s="68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</row>
    <row r="4" spans="2:46" ht="15" thickTop="1" x14ac:dyDescent="0.35">
      <c r="B4" s="77" t="s">
        <v>227</v>
      </c>
      <c r="C4" s="78">
        <v>0</v>
      </c>
      <c r="D4" s="78">
        <v>0</v>
      </c>
      <c r="E4" s="78">
        <v>400</v>
      </c>
      <c r="F4" s="78">
        <v>35</v>
      </c>
      <c r="G4" s="78">
        <v>80</v>
      </c>
      <c r="H4" s="78">
        <v>0</v>
      </c>
      <c r="I4" s="78">
        <v>30</v>
      </c>
      <c r="J4" s="78">
        <v>415</v>
      </c>
      <c r="K4" s="78">
        <v>140</v>
      </c>
      <c r="L4" s="78">
        <v>165</v>
      </c>
      <c r="M4" s="78">
        <v>95</v>
      </c>
      <c r="N4" s="78">
        <v>80</v>
      </c>
      <c r="O4" s="78">
        <v>430</v>
      </c>
      <c r="P4" s="78">
        <v>340</v>
      </c>
      <c r="Q4" s="78">
        <v>85</v>
      </c>
      <c r="R4" s="78">
        <v>5</v>
      </c>
      <c r="S4" s="78">
        <v>70</v>
      </c>
      <c r="T4" s="78">
        <v>5</v>
      </c>
      <c r="U4" s="78">
        <v>25</v>
      </c>
      <c r="V4" s="78">
        <v>750</v>
      </c>
      <c r="W4" s="78">
        <v>5</v>
      </c>
      <c r="X4" s="78">
        <v>5</v>
      </c>
      <c r="Y4" s="78">
        <v>15</v>
      </c>
      <c r="Z4" s="78">
        <v>80</v>
      </c>
    </row>
    <row r="5" spans="2:46" x14ac:dyDescent="0.35">
      <c r="B5" s="81" t="s">
        <v>303</v>
      </c>
      <c r="C5" s="82">
        <v>5</v>
      </c>
      <c r="D5" s="82">
        <v>5</v>
      </c>
      <c r="E5" s="82">
        <v>1060</v>
      </c>
      <c r="F5" s="82">
        <v>5</v>
      </c>
      <c r="G5" s="82">
        <v>285</v>
      </c>
      <c r="H5" s="82">
        <v>5</v>
      </c>
      <c r="I5" s="82">
        <v>100</v>
      </c>
      <c r="J5" s="82">
        <v>320</v>
      </c>
      <c r="K5" s="82">
        <v>175</v>
      </c>
      <c r="L5" s="82">
        <v>220</v>
      </c>
      <c r="M5" s="82">
        <v>270</v>
      </c>
      <c r="N5" s="82">
        <v>220</v>
      </c>
      <c r="O5" s="82">
        <v>410</v>
      </c>
      <c r="P5" s="82">
        <v>240</v>
      </c>
      <c r="Q5" s="82">
        <v>105</v>
      </c>
      <c r="R5" s="82">
        <v>5</v>
      </c>
      <c r="S5" s="82">
        <v>145</v>
      </c>
      <c r="T5" s="82">
        <v>5</v>
      </c>
      <c r="U5" s="82">
        <v>65</v>
      </c>
      <c r="V5" s="82">
        <v>1565</v>
      </c>
      <c r="W5" s="82">
        <v>5</v>
      </c>
      <c r="X5" s="82">
        <v>5</v>
      </c>
      <c r="Y5" s="82">
        <v>20</v>
      </c>
      <c r="Z5" s="82">
        <v>55</v>
      </c>
    </row>
    <row r="6" spans="2:46" x14ac:dyDescent="0.35">
      <c r="B6" s="77" t="s">
        <v>218</v>
      </c>
      <c r="C6" s="78">
        <v>5</v>
      </c>
      <c r="D6" s="78">
        <v>5</v>
      </c>
      <c r="E6" s="78">
        <v>950</v>
      </c>
      <c r="F6" s="78">
        <v>15</v>
      </c>
      <c r="G6" s="78">
        <v>150</v>
      </c>
      <c r="H6" s="78">
        <v>0</v>
      </c>
      <c r="I6" s="78">
        <v>50</v>
      </c>
      <c r="J6" s="78">
        <v>385</v>
      </c>
      <c r="K6" s="78">
        <v>535</v>
      </c>
      <c r="L6" s="78">
        <v>230</v>
      </c>
      <c r="M6" s="78">
        <v>195</v>
      </c>
      <c r="N6" s="78">
        <v>155</v>
      </c>
      <c r="O6" s="78">
        <v>480</v>
      </c>
      <c r="P6" s="78">
        <v>305</v>
      </c>
      <c r="Q6" s="78">
        <v>120</v>
      </c>
      <c r="R6" s="78">
        <v>5</v>
      </c>
      <c r="S6" s="78">
        <v>100</v>
      </c>
      <c r="T6" s="78">
        <v>10</v>
      </c>
      <c r="U6" s="78">
        <v>35</v>
      </c>
      <c r="V6" s="78">
        <v>1400</v>
      </c>
      <c r="W6" s="78">
        <v>0</v>
      </c>
      <c r="X6" s="78">
        <v>5</v>
      </c>
      <c r="Y6" s="78">
        <v>10</v>
      </c>
      <c r="Z6" s="78">
        <v>90</v>
      </c>
    </row>
    <row r="7" spans="2:46" x14ac:dyDescent="0.35">
      <c r="B7" s="81" t="s">
        <v>159</v>
      </c>
      <c r="C7" s="82">
        <v>0</v>
      </c>
      <c r="D7" s="82">
        <v>5</v>
      </c>
      <c r="E7" s="82">
        <v>1270</v>
      </c>
      <c r="F7" s="82">
        <v>5</v>
      </c>
      <c r="G7" s="82">
        <v>165</v>
      </c>
      <c r="H7" s="82">
        <v>5</v>
      </c>
      <c r="I7" s="82">
        <v>75</v>
      </c>
      <c r="J7" s="82">
        <v>455</v>
      </c>
      <c r="K7" s="82">
        <v>265</v>
      </c>
      <c r="L7" s="82">
        <v>295</v>
      </c>
      <c r="M7" s="82">
        <v>300</v>
      </c>
      <c r="N7" s="82">
        <v>230</v>
      </c>
      <c r="O7" s="82">
        <v>400</v>
      </c>
      <c r="P7" s="82">
        <v>305</v>
      </c>
      <c r="Q7" s="82">
        <v>140</v>
      </c>
      <c r="R7" s="82">
        <v>5</v>
      </c>
      <c r="S7" s="82">
        <v>50</v>
      </c>
      <c r="T7" s="82">
        <v>15</v>
      </c>
      <c r="U7" s="82">
        <v>85</v>
      </c>
      <c r="V7" s="82">
        <v>1900</v>
      </c>
      <c r="W7" s="82">
        <v>5</v>
      </c>
      <c r="X7" s="82">
        <v>0</v>
      </c>
      <c r="Y7" s="82">
        <v>30</v>
      </c>
      <c r="Z7" s="82">
        <v>10</v>
      </c>
    </row>
    <row r="8" spans="2:46" x14ac:dyDescent="0.35">
      <c r="B8" s="77" t="s">
        <v>118</v>
      </c>
      <c r="C8" s="78">
        <v>5</v>
      </c>
      <c r="D8" s="78">
        <v>10</v>
      </c>
      <c r="E8" s="78">
        <v>1745</v>
      </c>
      <c r="F8" s="78">
        <v>20</v>
      </c>
      <c r="G8" s="78">
        <v>555</v>
      </c>
      <c r="H8" s="78">
        <v>5</v>
      </c>
      <c r="I8" s="78">
        <v>220</v>
      </c>
      <c r="J8" s="78">
        <v>1435</v>
      </c>
      <c r="K8" s="78">
        <v>390</v>
      </c>
      <c r="L8" s="78">
        <v>575</v>
      </c>
      <c r="M8" s="78">
        <v>1225</v>
      </c>
      <c r="N8" s="78">
        <v>965</v>
      </c>
      <c r="O8" s="78">
        <v>1145</v>
      </c>
      <c r="P8" s="78">
        <v>495</v>
      </c>
      <c r="Q8" s="78">
        <v>285</v>
      </c>
      <c r="R8" s="78">
        <v>10</v>
      </c>
      <c r="S8" s="78">
        <v>250</v>
      </c>
      <c r="T8" s="78">
        <v>25</v>
      </c>
      <c r="U8" s="78">
        <v>325</v>
      </c>
      <c r="V8" s="78">
        <v>3120</v>
      </c>
      <c r="W8" s="78">
        <v>20</v>
      </c>
      <c r="X8" s="78">
        <v>5</v>
      </c>
      <c r="Y8" s="78">
        <v>75</v>
      </c>
      <c r="Z8" s="78">
        <v>145</v>
      </c>
    </row>
    <row r="9" spans="2:46" x14ac:dyDescent="0.35">
      <c r="B9" s="81" t="s">
        <v>205</v>
      </c>
      <c r="C9" s="82">
        <v>5</v>
      </c>
      <c r="D9" s="82">
        <v>0</v>
      </c>
      <c r="E9" s="82">
        <v>575</v>
      </c>
      <c r="F9" s="82">
        <v>35</v>
      </c>
      <c r="G9" s="82">
        <v>150</v>
      </c>
      <c r="H9" s="82">
        <v>0</v>
      </c>
      <c r="I9" s="82">
        <v>35</v>
      </c>
      <c r="J9" s="82">
        <v>405</v>
      </c>
      <c r="K9" s="82">
        <v>220</v>
      </c>
      <c r="L9" s="82">
        <v>285</v>
      </c>
      <c r="M9" s="82">
        <v>135</v>
      </c>
      <c r="N9" s="82">
        <v>105</v>
      </c>
      <c r="O9" s="82">
        <v>400</v>
      </c>
      <c r="P9" s="82">
        <v>270</v>
      </c>
      <c r="Q9" s="82">
        <v>95</v>
      </c>
      <c r="R9" s="82">
        <v>5</v>
      </c>
      <c r="S9" s="82">
        <v>105</v>
      </c>
      <c r="T9" s="82">
        <v>5</v>
      </c>
      <c r="U9" s="82">
        <v>35</v>
      </c>
      <c r="V9" s="82">
        <v>1055</v>
      </c>
      <c r="W9" s="82">
        <v>5</v>
      </c>
      <c r="X9" s="82">
        <v>0</v>
      </c>
      <c r="Y9" s="82">
        <v>15</v>
      </c>
      <c r="Z9" s="82">
        <v>70</v>
      </c>
    </row>
    <row r="10" spans="2:46" x14ac:dyDescent="0.35">
      <c r="B10" s="77" t="s">
        <v>178</v>
      </c>
      <c r="C10" s="78">
        <v>0</v>
      </c>
      <c r="D10" s="78">
        <v>0</v>
      </c>
      <c r="E10" s="78">
        <v>5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5</v>
      </c>
      <c r="N10" s="78">
        <v>0</v>
      </c>
      <c r="O10" s="78">
        <v>0</v>
      </c>
      <c r="P10" s="78">
        <v>5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5</v>
      </c>
      <c r="W10" s="78">
        <v>0</v>
      </c>
      <c r="X10" s="78">
        <v>0</v>
      </c>
      <c r="Y10" s="78">
        <v>0</v>
      </c>
      <c r="Z10" s="78">
        <v>0</v>
      </c>
    </row>
    <row r="11" spans="2:46" x14ac:dyDescent="0.35">
      <c r="B11" s="81" t="s">
        <v>196</v>
      </c>
      <c r="C11" s="82">
        <v>0</v>
      </c>
      <c r="D11" s="82">
        <v>0</v>
      </c>
      <c r="E11" s="82">
        <v>5</v>
      </c>
      <c r="F11" s="82">
        <v>0</v>
      </c>
      <c r="G11" s="82">
        <v>0</v>
      </c>
      <c r="H11" s="82">
        <v>0</v>
      </c>
      <c r="I11" s="82">
        <v>0</v>
      </c>
      <c r="J11" s="82">
        <v>5</v>
      </c>
      <c r="K11" s="82">
        <v>5</v>
      </c>
      <c r="L11" s="82">
        <v>5</v>
      </c>
      <c r="M11" s="82">
        <v>5</v>
      </c>
      <c r="N11" s="82">
        <v>5</v>
      </c>
      <c r="O11" s="82">
        <v>5</v>
      </c>
      <c r="P11" s="82">
        <v>5</v>
      </c>
      <c r="Q11" s="82">
        <v>5</v>
      </c>
      <c r="R11" s="82">
        <v>0</v>
      </c>
      <c r="S11" s="82">
        <v>0</v>
      </c>
      <c r="T11" s="82">
        <v>0</v>
      </c>
      <c r="U11" s="82">
        <v>0</v>
      </c>
      <c r="V11" s="82">
        <v>5</v>
      </c>
      <c r="W11" s="82">
        <v>0</v>
      </c>
      <c r="X11" s="82">
        <v>0</v>
      </c>
      <c r="Y11" s="82">
        <v>0</v>
      </c>
      <c r="Z11" s="82">
        <v>0</v>
      </c>
    </row>
    <row r="12" spans="2:46" x14ac:dyDescent="0.35">
      <c r="B12" s="77" t="s">
        <v>417</v>
      </c>
      <c r="C12" s="78">
        <v>0</v>
      </c>
      <c r="D12" s="78">
        <v>5</v>
      </c>
      <c r="E12" s="78">
        <v>1460</v>
      </c>
      <c r="F12" s="78">
        <v>15</v>
      </c>
      <c r="G12" s="78">
        <v>375</v>
      </c>
      <c r="H12" s="78">
        <v>5</v>
      </c>
      <c r="I12" s="78">
        <v>125</v>
      </c>
      <c r="J12" s="78">
        <v>560</v>
      </c>
      <c r="K12" s="78">
        <v>385</v>
      </c>
      <c r="L12" s="78">
        <v>350</v>
      </c>
      <c r="M12" s="78">
        <v>385</v>
      </c>
      <c r="N12" s="78">
        <v>310</v>
      </c>
      <c r="O12" s="78">
        <v>655</v>
      </c>
      <c r="P12" s="78">
        <v>305</v>
      </c>
      <c r="Q12" s="78">
        <v>190</v>
      </c>
      <c r="R12" s="78">
        <v>10</v>
      </c>
      <c r="S12" s="78">
        <v>155</v>
      </c>
      <c r="T12" s="78">
        <v>10</v>
      </c>
      <c r="U12" s="78">
        <v>85</v>
      </c>
      <c r="V12" s="78">
        <v>2190</v>
      </c>
      <c r="W12" s="78">
        <v>5</v>
      </c>
      <c r="X12" s="78">
        <v>5</v>
      </c>
      <c r="Y12" s="78">
        <v>20</v>
      </c>
      <c r="Z12" s="78">
        <v>65</v>
      </c>
    </row>
    <row r="13" spans="2:46" x14ac:dyDescent="0.35">
      <c r="B13" s="81" t="s">
        <v>418</v>
      </c>
      <c r="C13" s="82">
        <v>5</v>
      </c>
      <c r="D13" s="82">
        <v>5</v>
      </c>
      <c r="E13" s="82">
        <v>2335</v>
      </c>
      <c r="F13" s="82">
        <v>20</v>
      </c>
      <c r="G13" s="82">
        <v>755</v>
      </c>
      <c r="H13" s="82">
        <v>5</v>
      </c>
      <c r="I13" s="82">
        <v>350</v>
      </c>
      <c r="J13" s="82">
        <v>880</v>
      </c>
      <c r="K13" s="82">
        <v>270</v>
      </c>
      <c r="L13" s="82">
        <v>655</v>
      </c>
      <c r="M13" s="82">
        <v>785</v>
      </c>
      <c r="N13" s="82">
        <v>620</v>
      </c>
      <c r="O13" s="82">
        <v>1095</v>
      </c>
      <c r="P13" s="82">
        <v>745</v>
      </c>
      <c r="Q13" s="82">
        <v>285</v>
      </c>
      <c r="R13" s="82">
        <v>15</v>
      </c>
      <c r="S13" s="82">
        <v>195</v>
      </c>
      <c r="T13" s="82">
        <v>25</v>
      </c>
      <c r="U13" s="82">
        <v>210</v>
      </c>
      <c r="V13" s="82">
        <v>3950</v>
      </c>
      <c r="W13" s="82">
        <v>20</v>
      </c>
      <c r="X13" s="82">
        <v>5</v>
      </c>
      <c r="Y13" s="82">
        <v>55</v>
      </c>
      <c r="Z13" s="82">
        <v>130</v>
      </c>
    </row>
    <row r="14" spans="2:46" x14ac:dyDescent="0.35">
      <c r="B14" s="77" t="s">
        <v>419</v>
      </c>
      <c r="C14" s="78">
        <v>0</v>
      </c>
      <c r="D14" s="78">
        <v>5</v>
      </c>
      <c r="E14" s="78">
        <v>1780</v>
      </c>
      <c r="F14" s="78">
        <v>20</v>
      </c>
      <c r="G14" s="78">
        <v>530</v>
      </c>
      <c r="H14" s="78">
        <v>5</v>
      </c>
      <c r="I14" s="78">
        <v>255</v>
      </c>
      <c r="J14" s="78">
        <v>685</v>
      </c>
      <c r="K14" s="78">
        <v>200</v>
      </c>
      <c r="L14" s="78">
        <v>465</v>
      </c>
      <c r="M14" s="78">
        <v>770</v>
      </c>
      <c r="N14" s="78">
        <v>640</v>
      </c>
      <c r="O14" s="78">
        <v>1030</v>
      </c>
      <c r="P14" s="78">
        <v>580</v>
      </c>
      <c r="Q14" s="78">
        <v>160</v>
      </c>
      <c r="R14" s="78">
        <v>5</v>
      </c>
      <c r="S14" s="78">
        <v>270</v>
      </c>
      <c r="T14" s="78">
        <v>75</v>
      </c>
      <c r="U14" s="78">
        <v>175</v>
      </c>
      <c r="V14" s="78">
        <v>2940</v>
      </c>
      <c r="W14" s="78">
        <v>10</v>
      </c>
      <c r="X14" s="78">
        <v>5</v>
      </c>
      <c r="Y14" s="78">
        <v>40</v>
      </c>
      <c r="Z14" s="78">
        <v>145</v>
      </c>
    </row>
    <row r="15" spans="2:46" x14ac:dyDescent="0.35">
      <c r="B15" s="81" t="s">
        <v>35</v>
      </c>
      <c r="C15" s="82">
        <v>5</v>
      </c>
      <c r="D15" s="82">
        <v>5</v>
      </c>
      <c r="E15" s="82">
        <v>1320</v>
      </c>
      <c r="F15" s="82">
        <v>5</v>
      </c>
      <c r="G15" s="82">
        <v>265</v>
      </c>
      <c r="H15" s="82">
        <v>5</v>
      </c>
      <c r="I15" s="82">
        <v>150</v>
      </c>
      <c r="J15" s="82">
        <v>605</v>
      </c>
      <c r="K15" s="82">
        <v>220</v>
      </c>
      <c r="L15" s="82">
        <v>570</v>
      </c>
      <c r="M15" s="82">
        <v>500</v>
      </c>
      <c r="N15" s="82">
        <v>405</v>
      </c>
      <c r="O15" s="82">
        <v>570</v>
      </c>
      <c r="P15" s="82">
        <v>450</v>
      </c>
      <c r="Q15" s="82">
        <v>170</v>
      </c>
      <c r="R15" s="82">
        <v>10</v>
      </c>
      <c r="S15" s="82">
        <v>70</v>
      </c>
      <c r="T15" s="82">
        <v>20</v>
      </c>
      <c r="U15" s="82">
        <v>170</v>
      </c>
      <c r="V15" s="82">
        <v>2475</v>
      </c>
      <c r="W15" s="82">
        <v>5</v>
      </c>
      <c r="X15" s="82">
        <v>0</v>
      </c>
      <c r="Y15" s="82">
        <v>65</v>
      </c>
      <c r="Z15" s="82">
        <v>20</v>
      </c>
    </row>
    <row r="16" spans="2:46" x14ac:dyDescent="0.35">
      <c r="B16" s="77" t="s">
        <v>490</v>
      </c>
      <c r="C16" s="78">
        <v>0</v>
      </c>
      <c r="D16" s="78">
        <v>5</v>
      </c>
      <c r="E16" s="78">
        <v>375</v>
      </c>
      <c r="F16" s="78">
        <v>5</v>
      </c>
      <c r="G16" s="78">
        <v>105</v>
      </c>
      <c r="H16" s="78">
        <v>0</v>
      </c>
      <c r="I16" s="78">
        <v>55</v>
      </c>
      <c r="J16" s="78">
        <v>75</v>
      </c>
      <c r="K16" s="78">
        <v>95</v>
      </c>
      <c r="L16" s="78">
        <v>135</v>
      </c>
      <c r="M16" s="78">
        <v>125</v>
      </c>
      <c r="N16" s="78">
        <v>95</v>
      </c>
      <c r="O16" s="78">
        <v>170</v>
      </c>
      <c r="P16" s="78">
        <v>135</v>
      </c>
      <c r="Q16" s="78">
        <v>50</v>
      </c>
      <c r="R16" s="78">
        <v>5</v>
      </c>
      <c r="S16" s="78">
        <v>25</v>
      </c>
      <c r="T16" s="78">
        <v>5</v>
      </c>
      <c r="U16" s="78">
        <v>20</v>
      </c>
      <c r="V16" s="78">
        <v>665</v>
      </c>
      <c r="W16" s="78">
        <v>0</v>
      </c>
      <c r="X16" s="78">
        <v>5</v>
      </c>
      <c r="Y16" s="78">
        <v>5</v>
      </c>
      <c r="Z16" s="78">
        <v>5</v>
      </c>
    </row>
    <row r="17" spans="2:26" x14ac:dyDescent="0.35">
      <c r="B17" s="81" t="s">
        <v>405</v>
      </c>
      <c r="C17" s="82">
        <v>5</v>
      </c>
      <c r="D17" s="82">
        <v>5</v>
      </c>
      <c r="E17" s="82">
        <v>865</v>
      </c>
      <c r="F17" s="82">
        <v>15</v>
      </c>
      <c r="G17" s="82">
        <v>195</v>
      </c>
      <c r="H17" s="82">
        <v>5</v>
      </c>
      <c r="I17" s="82">
        <v>100</v>
      </c>
      <c r="J17" s="82">
        <v>745</v>
      </c>
      <c r="K17" s="82">
        <v>50</v>
      </c>
      <c r="L17" s="82">
        <v>335</v>
      </c>
      <c r="M17" s="82">
        <v>375</v>
      </c>
      <c r="N17" s="82">
        <v>315</v>
      </c>
      <c r="O17" s="82">
        <v>565</v>
      </c>
      <c r="P17" s="82">
        <v>495</v>
      </c>
      <c r="Q17" s="82">
        <v>95</v>
      </c>
      <c r="R17" s="82">
        <v>5</v>
      </c>
      <c r="S17" s="82">
        <v>65</v>
      </c>
      <c r="T17" s="82">
        <v>30</v>
      </c>
      <c r="U17" s="82">
        <v>95</v>
      </c>
      <c r="V17" s="82">
        <v>1635</v>
      </c>
      <c r="W17" s="82">
        <v>5</v>
      </c>
      <c r="X17" s="82">
        <v>5</v>
      </c>
      <c r="Y17" s="82">
        <v>30</v>
      </c>
      <c r="Z17" s="82">
        <v>60</v>
      </c>
    </row>
    <row r="18" spans="2:26" x14ac:dyDescent="0.35">
      <c r="B18" s="77" t="s">
        <v>224</v>
      </c>
      <c r="C18" s="78">
        <v>5</v>
      </c>
      <c r="D18" s="78">
        <v>0</v>
      </c>
      <c r="E18" s="78">
        <v>555</v>
      </c>
      <c r="F18" s="78">
        <v>10</v>
      </c>
      <c r="G18" s="78">
        <v>70</v>
      </c>
      <c r="H18" s="78">
        <v>0</v>
      </c>
      <c r="I18" s="78">
        <v>25</v>
      </c>
      <c r="J18" s="78">
        <v>355</v>
      </c>
      <c r="K18" s="78">
        <v>315</v>
      </c>
      <c r="L18" s="78">
        <v>135</v>
      </c>
      <c r="M18" s="78">
        <v>110</v>
      </c>
      <c r="N18" s="78">
        <v>95</v>
      </c>
      <c r="O18" s="78">
        <v>275</v>
      </c>
      <c r="P18" s="78">
        <v>180</v>
      </c>
      <c r="Q18" s="78">
        <v>50</v>
      </c>
      <c r="R18" s="78">
        <v>5</v>
      </c>
      <c r="S18" s="78">
        <v>95</v>
      </c>
      <c r="T18" s="78">
        <v>10</v>
      </c>
      <c r="U18" s="78">
        <v>25</v>
      </c>
      <c r="V18" s="78">
        <v>810</v>
      </c>
      <c r="W18" s="78">
        <v>5</v>
      </c>
      <c r="X18" s="78">
        <v>0</v>
      </c>
      <c r="Y18" s="78">
        <v>5</v>
      </c>
      <c r="Z18" s="78">
        <v>75</v>
      </c>
    </row>
    <row r="19" spans="2:26" x14ac:dyDescent="0.35">
      <c r="B19" s="81" t="s">
        <v>207</v>
      </c>
      <c r="C19" s="82">
        <v>5</v>
      </c>
      <c r="D19" s="82">
        <v>0</v>
      </c>
      <c r="E19" s="82">
        <v>970</v>
      </c>
      <c r="F19" s="82">
        <v>35</v>
      </c>
      <c r="G19" s="82">
        <v>300</v>
      </c>
      <c r="H19" s="82">
        <v>5</v>
      </c>
      <c r="I19" s="82">
        <v>140</v>
      </c>
      <c r="J19" s="82">
        <v>590</v>
      </c>
      <c r="K19" s="82">
        <v>310</v>
      </c>
      <c r="L19" s="82">
        <v>490</v>
      </c>
      <c r="M19" s="82">
        <v>450</v>
      </c>
      <c r="N19" s="82">
        <v>395</v>
      </c>
      <c r="O19" s="82">
        <v>920</v>
      </c>
      <c r="P19" s="82">
        <v>715</v>
      </c>
      <c r="Q19" s="82">
        <v>175</v>
      </c>
      <c r="R19" s="82">
        <v>5</v>
      </c>
      <c r="S19" s="82">
        <v>165</v>
      </c>
      <c r="T19" s="82">
        <v>25</v>
      </c>
      <c r="U19" s="82">
        <v>180</v>
      </c>
      <c r="V19" s="82">
        <v>2150</v>
      </c>
      <c r="W19" s="82">
        <v>10</v>
      </c>
      <c r="X19" s="82">
        <v>5</v>
      </c>
      <c r="Y19" s="82">
        <v>40</v>
      </c>
      <c r="Z19" s="82">
        <v>175</v>
      </c>
    </row>
    <row r="20" spans="2:26" x14ac:dyDescent="0.35">
      <c r="B20" s="77" t="s">
        <v>232</v>
      </c>
      <c r="C20" s="78">
        <v>0</v>
      </c>
      <c r="D20" s="78">
        <v>0</v>
      </c>
      <c r="E20" s="78">
        <v>545</v>
      </c>
      <c r="F20" s="78">
        <v>10</v>
      </c>
      <c r="G20" s="78">
        <v>120</v>
      </c>
      <c r="H20" s="78">
        <v>0</v>
      </c>
      <c r="I20" s="78">
        <v>50</v>
      </c>
      <c r="J20" s="78">
        <v>150</v>
      </c>
      <c r="K20" s="78">
        <v>270</v>
      </c>
      <c r="L20" s="78">
        <v>215</v>
      </c>
      <c r="M20" s="78">
        <v>155</v>
      </c>
      <c r="N20" s="78">
        <v>125</v>
      </c>
      <c r="O20" s="78">
        <v>300</v>
      </c>
      <c r="P20" s="78">
        <v>160</v>
      </c>
      <c r="Q20" s="78">
        <v>85</v>
      </c>
      <c r="R20" s="78">
        <v>5</v>
      </c>
      <c r="S20" s="78">
        <v>80</v>
      </c>
      <c r="T20" s="78">
        <v>5</v>
      </c>
      <c r="U20" s="78">
        <v>40</v>
      </c>
      <c r="V20" s="78">
        <v>935</v>
      </c>
      <c r="W20" s="78">
        <v>5</v>
      </c>
      <c r="X20" s="78">
        <v>5</v>
      </c>
      <c r="Y20" s="78">
        <v>10</v>
      </c>
      <c r="Z20" s="78">
        <v>70</v>
      </c>
    </row>
    <row r="21" spans="2:26" x14ac:dyDescent="0.35">
      <c r="B21" s="81" t="s">
        <v>397</v>
      </c>
      <c r="C21" s="82">
        <v>5</v>
      </c>
      <c r="D21" s="82">
        <v>5</v>
      </c>
      <c r="E21" s="82">
        <v>1655</v>
      </c>
      <c r="F21" s="82">
        <v>25</v>
      </c>
      <c r="G21" s="82">
        <v>415</v>
      </c>
      <c r="H21" s="82">
        <v>5</v>
      </c>
      <c r="I21" s="82">
        <v>165</v>
      </c>
      <c r="J21" s="82">
        <v>830</v>
      </c>
      <c r="K21" s="82">
        <v>395</v>
      </c>
      <c r="L21" s="82">
        <v>640</v>
      </c>
      <c r="M21" s="82">
        <v>580</v>
      </c>
      <c r="N21" s="82">
        <v>430</v>
      </c>
      <c r="O21" s="82">
        <v>930</v>
      </c>
      <c r="P21" s="82">
        <v>555</v>
      </c>
      <c r="Q21" s="82">
        <v>195</v>
      </c>
      <c r="R21" s="82">
        <v>15</v>
      </c>
      <c r="S21" s="82">
        <v>205</v>
      </c>
      <c r="T21" s="82">
        <v>20</v>
      </c>
      <c r="U21" s="82">
        <v>125</v>
      </c>
      <c r="V21" s="82">
        <v>2860</v>
      </c>
      <c r="W21" s="82">
        <v>10</v>
      </c>
      <c r="X21" s="82">
        <v>10</v>
      </c>
      <c r="Y21" s="82">
        <v>25</v>
      </c>
      <c r="Z21" s="82">
        <v>190</v>
      </c>
    </row>
    <row r="22" spans="2:26" x14ac:dyDescent="0.35">
      <c r="B22" s="77" t="s">
        <v>263</v>
      </c>
      <c r="C22" s="78">
        <v>0</v>
      </c>
      <c r="D22" s="78">
        <v>0</v>
      </c>
      <c r="E22" s="78">
        <v>840</v>
      </c>
      <c r="F22" s="78">
        <v>10</v>
      </c>
      <c r="G22" s="78">
        <v>200</v>
      </c>
      <c r="H22" s="78">
        <v>5</v>
      </c>
      <c r="I22" s="78">
        <v>50</v>
      </c>
      <c r="J22" s="78">
        <v>115</v>
      </c>
      <c r="K22" s="78">
        <v>195</v>
      </c>
      <c r="L22" s="78">
        <v>150</v>
      </c>
      <c r="M22" s="78">
        <v>200</v>
      </c>
      <c r="N22" s="78">
        <v>125</v>
      </c>
      <c r="O22" s="78">
        <v>340</v>
      </c>
      <c r="P22" s="78">
        <v>145</v>
      </c>
      <c r="Q22" s="78">
        <v>115</v>
      </c>
      <c r="R22" s="78">
        <v>5</v>
      </c>
      <c r="S22" s="78">
        <v>50</v>
      </c>
      <c r="T22" s="78">
        <v>5</v>
      </c>
      <c r="U22" s="78">
        <v>30</v>
      </c>
      <c r="V22" s="78">
        <v>1155</v>
      </c>
      <c r="W22" s="78">
        <v>5</v>
      </c>
      <c r="X22" s="78">
        <v>5</v>
      </c>
      <c r="Y22" s="78">
        <v>10</v>
      </c>
      <c r="Z22" s="78">
        <v>60</v>
      </c>
    </row>
    <row r="23" spans="2:26" x14ac:dyDescent="0.35">
      <c r="B23" s="81" t="s">
        <v>126</v>
      </c>
      <c r="C23" s="82">
        <v>0</v>
      </c>
      <c r="D23" s="82">
        <v>0</v>
      </c>
      <c r="E23" s="82">
        <v>715</v>
      </c>
      <c r="F23" s="82">
        <v>5</v>
      </c>
      <c r="G23" s="82">
        <v>140</v>
      </c>
      <c r="H23" s="82">
        <v>5</v>
      </c>
      <c r="I23" s="82">
        <v>95</v>
      </c>
      <c r="J23" s="82">
        <v>140</v>
      </c>
      <c r="K23" s="82">
        <v>75</v>
      </c>
      <c r="L23" s="82">
        <v>240</v>
      </c>
      <c r="M23" s="82">
        <v>195</v>
      </c>
      <c r="N23" s="82">
        <v>145</v>
      </c>
      <c r="O23" s="82">
        <v>250</v>
      </c>
      <c r="P23" s="82">
        <v>185</v>
      </c>
      <c r="Q23" s="82">
        <v>85</v>
      </c>
      <c r="R23" s="82">
        <v>5</v>
      </c>
      <c r="S23" s="82">
        <v>25</v>
      </c>
      <c r="T23" s="82">
        <v>10</v>
      </c>
      <c r="U23" s="82">
        <v>50</v>
      </c>
      <c r="V23" s="82">
        <v>1215</v>
      </c>
      <c r="W23" s="82">
        <v>5</v>
      </c>
      <c r="X23" s="82">
        <v>0</v>
      </c>
      <c r="Y23" s="82">
        <v>20</v>
      </c>
      <c r="Z23" s="82">
        <v>5</v>
      </c>
    </row>
    <row r="24" spans="2:26" x14ac:dyDescent="0.35">
      <c r="B24" s="77" t="s">
        <v>491</v>
      </c>
      <c r="C24" s="78">
        <v>5</v>
      </c>
      <c r="D24" s="78">
        <v>0</v>
      </c>
      <c r="E24" s="78">
        <v>1915</v>
      </c>
      <c r="F24" s="78">
        <v>5</v>
      </c>
      <c r="G24" s="78">
        <v>490</v>
      </c>
      <c r="H24" s="78">
        <v>5</v>
      </c>
      <c r="I24" s="78">
        <v>165</v>
      </c>
      <c r="J24" s="78">
        <v>420</v>
      </c>
      <c r="K24" s="78">
        <v>440</v>
      </c>
      <c r="L24" s="78">
        <v>280</v>
      </c>
      <c r="M24" s="78">
        <v>350</v>
      </c>
      <c r="N24" s="78">
        <v>250</v>
      </c>
      <c r="O24" s="78">
        <v>530</v>
      </c>
      <c r="P24" s="78">
        <v>300</v>
      </c>
      <c r="Q24" s="78">
        <v>155</v>
      </c>
      <c r="R24" s="78">
        <v>10</v>
      </c>
      <c r="S24" s="78">
        <v>120</v>
      </c>
      <c r="T24" s="78">
        <v>15</v>
      </c>
      <c r="U24" s="78">
        <v>80</v>
      </c>
      <c r="V24" s="78">
        <v>2600</v>
      </c>
      <c r="W24" s="78">
        <v>5</v>
      </c>
      <c r="X24" s="78">
        <v>5</v>
      </c>
      <c r="Y24" s="78">
        <v>10</v>
      </c>
      <c r="Z24" s="78">
        <v>90</v>
      </c>
    </row>
    <row r="25" spans="2:26" x14ac:dyDescent="0.35">
      <c r="B25" s="81" t="s">
        <v>428</v>
      </c>
      <c r="C25" s="82">
        <v>5</v>
      </c>
      <c r="D25" s="82">
        <v>5</v>
      </c>
      <c r="E25" s="82">
        <v>2715</v>
      </c>
      <c r="F25" s="82">
        <v>15</v>
      </c>
      <c r="G25" s="82">
        <v>895</v>
      </c>
      <c r="H25" s="82">
        <v>10</v>
      </c>
      <c r="I25" s="82">
        <v>320</v>
      </c>
      <c r="J25" s="82">
        <v>1140</v>
      </c>
      <c r="K25" s="82">
        <v>435</v>
      </c>
      <c r="L25" s="82">
        <v>800</v>
      </c>
      <c r="M25" s="82">
        <v>1400</v>
      </c>
      <c r="N25" s="82">
        <v>1140</v>
      </c>
      <c r="O25" s="82">
        <v>1525</v>
      </c>
      <c r="P25" s="82">
        <v>795</v>
      </c>
      <c r="Q25" s="82">
        <v>355</v>
      </c>
      <c r="R25" s="82">
        <v>15</v>
      </c>
      <c r="S25" s="82">
        <v>365</v>
      </c>
      <c r="T25" s="82">
        <v>50</v>
      </c>
      <c r="U25" s="82">
        <v>375</v>
      </c>
      <c r="V25" s="82">
        <v>4620</v>
      </c>
      <c r="W25" s="82">
        <v>20</v>
      </c>
      <c r="X25" s="82">
        <v>5</v>
      </c>
      <c r="Y25" s="82">
        <v>85</v>
      </c>
      <c r="Z25" s="82">
        <v>115</v>
      </c>
    </row>
    <row r="26" spans="2:26" x14ac:dyDescent="0.35">
      <c r="B26" s="77" t="s">
        <v>492</v>
      </c>
      <c r="C26" s="78">
        <v>0</v>
      </c>
      <c r="D26" s="78">
        <v>0</v>
      </c>
      <c r="E26" s="78">
        <v>725</v>
      </c>
      <c r="F26" s="78">
        <v>5</v>
      </c>
      <c r="G26" s="78">
        <v>210</v>
      </c>
      <c r="H26" s="78">
        <v>5</v>
      </c>
      <c r="I26" s="78">
        <v>85</v>
      </c>
      <c r="J26" s="78">
        <v>215</v>
      </c>
      <c r="K26" s="78">
        <v>135</v>
      </c>
      <c r="L26" s="78">
        <v>185</v>
      </c>
      <c r="M26" s="78">
        <v>315</v>
      </c>
      <c r="N26" s="78">
        <v>245</v>
      </c>
      <c r="O26" s="78">
        <v>330</v>
      </c>
      <c r="P26" s="78">
        <v>185</v>
      </c>
      <c r="Q26" s="78">
        <v>90</v>
      </c>
      <c r="R26" s="78">
        <v>5</v>
      </c>
      <c r="S26" s="78">
        <v>90</v>
      </c>
      <c r="T26" s="78">
        <v>10</v>
      </c>
      <c r="U26" s="78">
        <v>100</v>
      </c>
      <c r="V26" s="78">
        <v>1195</v>
      </c>
      <c r="W26" s="78">
        <v>5</v>
      </c>
      <c r="X26" s="78">
        <v>0</v>
      </c>
      <c r="Y26" s="78">
        <v>10</v>
      </c>
      <c r="Z26" s="78">
        <v>15</v>
      </c>
    </row>
    <row r="27" spans="2:26" x14ac:dyDescent="0.35">
      <c r="B27" s="81" t="s">
        <v>179</v>
      </c>
      <c r="C27" s="82">
        <v>5</v>
      </c>
      <c r="D27" s="82">
        <v>20</v>
      </c>
      <c r="E27" s="82">
        <v>2925</v>
      </c>
      <c r="F27" s="82">
        <v>5</v>
      </c>
      <c r="G27" s="82">
        <v>645</v>
      </c>
      <c r="H27" s="82">
        <v>5</v>
      </c>
      <c r="I27" s="82">
        <v>305</v>
      </c>
      <c r="J27" s="82">
        <v>1335</v>
      </c>
      <c r="K27" s="82">
        <v>450</v>
      </c>
      <c r="L27" s="82">
        <v>965</v>
      </c>
      <c r="M27" s="82">
        <v>1070</v>
      </c>
      <c r="N27" s="82">
        <v>865</v>
      </c>
      <c r="O27" s="82">
        <v>1220</v>
      </c>
      <c r="P27" s="82">
        <v>825</v>
      </c>
      <c r="Q27" s="82">
        <v>330</v>
      </c>
      <c r="R27" s="82">
        <v>10</v>
      </c>
      <c r="S27" s="82">
        <v>140</v>
      </c>
      <c r="T27" s="82">
        <v>45</v>
      </c>
      <c r="U27" s="82">
        <v>365</v>
      </c>
      <c r="V27" s="82">
        <v>5040</v>
      </c>
      <c r="W27" s="82">
        <v>15</v>
      </c>
      <c r="X27" s="82">
        <v>5</v>
      </c>
      <c r="Y27" s="82">
        <v>145</v>
      </c>
      <c r="Z27" s="82">
        <v>25</v>
      </c>
    </row>
    <row r="28" spans="2:26" x14ac:dyDescent="0.35">
      <c r="B28" s="77" t="s">
        <v>2</v>
      </c>
      <c r="C28" s="78">
        <v>5</v>
      </c>
      <c r="D28" s="78">
        <v>5</v>
      </c>
      <c r="E28" s="78">
        <v>1500</v>
      </c>
      <c r="F28" s="78">
        <v>25</v>
      </c>
      <c r="G28" s="78">
        <v>220</v>
      </c>
      <c r="H28" s="78">
        <v>5</v>
      </c>
      <c r="I28" s="78">
        <v>95</v>
      </c>
      <c r="J28" s="78">
        <v>885</v>
      </c>
      <c r="K28" s="78">
        <v>525</v>
      </c>
      <c r="L28" s="78">
        <v>460</v>
      </c>
      <c r="M28" s="78">
        <v>345</v>
      </c>
      <c r="N28" s="78">
        <v>275</v>
      </c>
      <c r="O28" s="78">
        <v>695</v>
      </c>
      <c r="P28" s="78">
        <v>490</v>
      </c>
      <c r="Q28" s="78">
        <v>185</v>
      </c>
      <c r="R28" s="78">
        <v>10</v>
      </c>
      <c r="S28" s="78">
        <v>70</v>
      </c>
      <c r="T28" s="78">
        <v>15</v>
      </c>
      <c r="U28" s="78">
        <v>85</v>
      </c>
      <c r="V28" s="78">
        <v>2410</v>
      </c>
      <c r="W28" s="78">
        <v>10</v>
      </c>
      <c r="X28" s="78">
        <v>5</v>
      </c>
      <c r="Y28" s="78">
        <v>50</v>
      </c>
      <c r="Z28" s="78">
        <v>90</v>
      </c>
    </row>
    <row r="29" spans="2:26" x14ac:dyDescent="0.35">
      <c r="B29" s="81" t="s">
        <v>493</v>
      </c>
      <c r="C29" s="82">
        <v>5</v>
      </c>
      <c r="D29" s="82">
        <v>0</v>
      </c>
      <c r="E29" s="82">
        <v>1530</v>
      </c>
      <c r="F29" s="82">
        <v>20</v>
      </c>
      <c r="G29" s="82">
        <v>350</v>
      </c>
      <c r="H29" s="82">
        <v>0</v>
      </c>
      <c r="I29" s="82">
        <v>170</v>
      </c>
      <c r="J29" s="82">
        <v>940</v>
      </c>
      <c r="K29" s="82">
        <v>205</v>
      </c>
      <c r="L29" s="82">
        <v>640</v>
      </c>
      <c r="M29" s="82">
        <v>540</v>
      </c>
      <c r="N29" s="82">
        <v>460</v>
      </c>
      <c r="O29" s="82">
        <v>685</v>
      </c>
      <c r="P29" s="82">
        <v>555</v>
      </c>
      <c r="Q29" s="82">
        <v>165</v>
      </c>
      <c r="R29" s="82">
        <v>5</v>
      </c>
      <c r="S29" s="82">
        <v>90</v>
      </c>
      <c r="T29" s="82">
        <v>15</v>
      </c>
      <c r="U29" s="82">
        <v>190</v>
      </c>
      <c r="V29" s="82">
        <v>2860</v>
      </c>
      <c r="W29" s="82">
        <v>10</v>
      </c>
      <c r="X29" s="82">
        <v>0</v>
      </c>
      <c r="Y29" s="82">
        <v>60</v>
      </c>
      <c r="Z29" s="82">
        <v>50</v>
      </c>
    </row>
    <row r="30" spans="2:26" x14ac:dyDescent="0.35">
      <c r="B30" s="77" t="s">
        <v>494</v>
      </c>
      <c r="C30" s="78">
        <v>5</v>
      </c>
      <c r="D30" s="78">
        <v>5</v>
      </c>
      <c r="E30" s="78">
        <v>1810</v>
      </c>
      <c r="F30" s="78">
        <v>20</v>
      </c>
      <c r="G30" s="78">
        <v>375</v>
      </c>
      <c r="H30" s="78">
        <v>5</v>
      </c>
      <c r="I30" s="78">
        <v>135</v>
      </c>
      <c r="J30" s="78">
        <v>915</v>
      </c>
      <c r="K30" s="78">
        <v>370</v>
      </c>
      <c r="L30" s="78">
        <v>605</v>
      </c>
      <c r="M30" s="78">
        <v>605</v>
      </c>
      <c r="N30" s="78">
        <v>470</v>
      </c>
      <c r="O30" s="78">
        <v>760</v>
      </c>
      <c r="P30" s="78">
        <v>460</v>
      </c>
      <c r="Q30" s="78">
        <v>220</v>
      </c>
      <c r="R30" s="78">
        <v>10</v>
      </c>
      <c r="S30" s="78">
        <v>205</v>
      </c>
      <c r="T30" s="78">
        <v>20</v>
      </c>
      <c r="U30" s="78">
        <v>165</v>
      </c>
      <c r="V30" s="78">
        <v>2980</v>
      </c>
      <c r="W30" s="78">
        <v>15</v>
      </c>
      <c r="X30" s="78">
        <v>0</v>
      </c>
      <c r="Y30" s="78">
        <v>50</v>
      </c>
      <c r="Z30" s="78">
        <v>70</v>
      </c>
    </row>
    <row r="31" spans="2:26" x14ac:dyDescent="0.35">
      <c r="B31" s="81" t="s">
        <v>233</v>
      </c>
      <c r="C31" s="82">
        <v>5</v>
      </c>
      <c r="D31" s="82">
        <v>0</v>
      </c>
      <c r="E31" s="82">
        <v>1045</v>
      </c>
      <c r="F31" s="82">
        <v>20</v>
      </c>
      <c r="G31" s="82">
        <v>185</v>
      </c>
      <c r="H31" s="82">
        <v>0</v>
      </c>
      <c r="I31" s="82">
        <v>45</v>
      </c>
      <c r="J31" s="82">
        <v>355</v>
      </c>
      <c r="K31" s="82">
        <v>780</v>
      </c>
      <c r="L31" s="82">
        <v>160</v>
      </c>
      <c r="M31" s="82">
        <v>385</v>
      </c>
      <c r="N31" s="82">
        <v>260</v>
      </c>
      <c r="O31" s="82">
        <v>610</v>
      </c>
      <c r="P31" s="82">
        <v>210</v>
      </c>
      <c r="Q31" s="82">
        <v>150</v>
      </c>
      <c r="R31" s="82">
        <v>5</v>
      </c>
      <c r="S31" s="82">
        <v>70</v>
      </c>
      <c r="T31" s="82">
        <v>10</v>
      </c>
      <c r="U31" s="82">
        <v>30</v>
      </c>
      <c r="V31" s="82">
        <v>1405</v>
      </c>
      <c r="W31" s="82">
        <v>5</v>
      </c>
      <c r="X31" s="82">
        <v>5</v>
      </c>
      <c r="Y31" s="82">
        <v>15</v>
      </c>
      <c r="Z31" s="82">
        <v>165</v>
      </c>
    </row>
    <row r="32" spans="2:26" x14ac:dyDescent="0.35">
      <c r="B32" s="77" t="s">
        <v>234</v>
      </c>
      <c r="C32" s="78">
        <v>5</v>
      </c>
      <c r="D32" s="78">
        <v>0</v>
      </c>
      <c r="E32" s="78">
        <v>1005</v>
      </c>
      <c r="F32" s="78">
        <v>15</v>
      </c>
      <c r="G32" s="78">
        <v>265</v>
      </c>
      <c r="H32" s="78">
        <v>5</v>
      </c>
      <c r="I32" s="78">
        <v>75</v>
      </c>
      <c r="J32" s="78">
        <v>335</v>
      </c>
      <c r="K32" s="78">
        <v>825</v>
      </c>
      <c r="L32" s="78">
        <v>180</v>
      </c>
      <c r="M32" s="78">
        <v>500</v>
      </c>
      <c r="N32" s="78">
        <v>340</v>
      </c>
      <c r="O32" s="78">
        <v>765</v>
      </c>
      <c r="P32" s="78">
        <v>265</v>
      </c>
      <c r="Q32" s="78">
        <v>185</v>
      </c>
      <c r="R32" s="78">
        <v>5</v>
      </c>
      <c r="S32" s="78">
        <v>90</v>
      </c>
      <c r="T32" s="78">
        <v>10</v>
      </c>
      <c r="U32" s="78">
        <v>45</v>
      </c>
      <c r="V32" s="78">
        <v>1440</v>
      </c>
      <c r="W32" s="78">
        <v>5</v>
      </c>
      <c r="X32" s="78">
        <v>0</v>
      </c>
      <c r="Y32" s="78">
        <v>15</v>
      </c>
      <c r="Z32" s="78">
        <v>200</v>
      </c>
    </row>
    <row r="33" spans="2:26" x14ac:dyDescent="0.35">
      <c r="B33" s="81" t="s">
        <v>142</v>
      </c>
      <c r="C33" s="82">
        <v>5</v>
      </c>
      <c r="D33" s="82">
        <v>5</v>
      </c>
      <c r="E33" s="82">
        <v>730</v>
      </c>
      <c r="F33" s="82">
        <v>5</v>
      </c>
      <c r="G33" s="82">
        <v>250</v>
      </c>
      <c r="H33" s="82">
        <v>5</v>
      </c>
      <c r="I33" s="82">
        <v>80</v>
      </c>
      <c r="J33" s="82">
        <v>170</v>
      </c>
      <c r="K33" s="82">
        <v>145</v>
      </c>
      <c r="L33" s="82">
        <v>165</v>
      </c>
      <c r="M33" s="82">
        <v>360</v>
      </c>
      <c r="N33" s="82">
        <v>245</v>
      </c>
      <c r="O33" s="82">
        <v>420</v>
      </c>
      <c r="P33" s="82">
        <v>155</v>
      </c>
      <c r="Q33" s="82">
        <v>140</v>
      </c>
      <c r="R33" s="82">
        <v>5</v>
      </c>
      <c r="S33" s="82">
        <v>90</v>
      </c>
      <c r="T33" s="82">
        <v>10</v>
      </c>
      <c r="U33" s="82">
        <v>80</v>
      </c>
      <c r="V33" s="82">
        <v>1150</v>
      </c>
      <c r="W33" s="82">
        <v>0</v>
      </c>
      <c r="X33" s="82">
        <v>0</v>
      </c>
      <c r="Y33" s="82">
        <v>15</v>
      </c>
      <c r="Z33" s="82">
        <v>25</v>
      </c>
    </row>
    <row r="34" spans="2:26" x14ac:dyDescent="0.35">
      <c r="B34" s="77" t="s">
        <v>495</v>
      </c>
      <c r="C34" s="78">
        <v>5</v>
      </c>
      <c r="D34" s="78">
        <v>5</v>
      </c>
      <c r="E34" s="78">
        <v>1095</v>
      </c>
      <c r="F34" s="78">
        <v>10</v>
      </c>
      <c r="G34" s="78">
        <v>465</v>
      </c>
      <c r="H34" s="78">
        <v>10</v>
      </c>
      <c r="I34" s="78">
        <v>145</v>
      </c>
      <c r="J34" s="78">
        <v>520</v>
      </c>
      <c r="K34" s="78">
        <v>300</v>
      </c>
      <c r="L34" s="78">
        <v>265</v>
      </c>
      <c r="M34" s="78">
        <v>805</v>
      </c>
      <c r="N34" s="78">
        <v>575</v>
      </c>
      <c r="O34" s="78">
        <v>630</v>
      </c>
      <c r="P34" s="78">
        <v>235</v>
      </c>
      <c r="Q34" s="78">
        <v>110</v>
      </c>
      <c r="R34" s="78">
        <v>5</v>
      </c>
      <c r="S34" s="78">
        <v>260</v>
      </c>
      <c r="T34" s="78">
        <v>20</v>
      </c>
      <c r="U34" s="78">
        <v>200</v>
      </c>
      <c r="V34" s="78">
        <v>1850</v>
      </c>
      <c r="W34" s="78">
        <v>10</v>
      </c>
      <c r="X34" s="78">
        <v>5</v>
      </c>
      <c r="Y34" s="78">
        <v>30</v>
      </c>
      <c r="Z34" s="78">
        <v>40</v>
      </c>
    </row>
    <row r="35" spans="2:26" x14ac:dyDescent="0.35">
      <c r="B35" s="81" t="s">
        <v>496</v>
      </c>
      <c r="C35" s="82">
        <v>5</v>
      </c>
      <c r="D35" s="82">
        <v>5</v>
      </c>
      <c r="E35" s="82">
        <v>1085</v>
      </c>
      <c r="F35" s="82">
        <v>15</v>
      </c>
      <c r="G35" s="82">
        <v>355</v>
      </c>
      <c r="H35" s="82">
        <v>5</v>
      </c>
      <c r="I35" s="82">
        <v>105</v>
      </c>
      <c r="J35" s="82">
        <v>710</v>
      </c>
      <c r="K35" s="82">
        <v>370</v>
      </c>
      <c r="L35" s="82">
        <v>300</v>
      </c>
      <c r="M35" s="82">
        <v>795</v>
      </c>
      <c r="N35" s="82">
        <v>615</v>
      </c>
      <c r="O35" s="82">
        <v>790</v>
      </c>
      <c r="P35" s="82">
        <v>250</v>
      </c>
      <c r="Q35" s="82">
        <v>175</v>
      </c>
      <c r="R35" s="82">
        <v>5</v>
      </c>
      <c r="S35" s="82">
        <v>275</v>
      </c>
      <c r="T35" s="82">
        <v>25</v>
      </c>
      <c r="U35" s="82">
        <v>185</v>
      </c>
      <c r="V35" s="82">
        <v>1795</v>
      </c>
      <c r="W35" s="82">
        <v>5</v>
      </c>
      <c r="X35" s="82">
        <v>5</v>
      </c>
      <c r="Y35" s="82">
        <v>30</v>
      </c>
      <c r="Z35" s="82">
        <v>130</v>
      </c>
    </row>
    <row r="36" spans="2:26" x14ac:dyDescent="0.35">
      <c r="B36" s="77" t="s">
        <v>332</v>
      </c>
      <c r="C36" s="78">
        <v>5</v>
      </c>
      <c r="D36" s="78">
        <v>5</v>
      </c>
      <c r="E36" s="78">
        <v>1395</v>
      </c>
      <c r="F36" s="78">
        <v>15</v>
      </c>
      <c r="G36" s="78">
        <v>300</v>
      </c>
      <c r="H36" s="78">
        <v>5</v>
      </c>
      <c r="I36" s="78">
        <v>115</v>
      </c>
      <c r="J36" s="78">
        <v>795</v>
      </c>
      <c r="K36" s="78">
        <v>235</v>
      </c>
      <c r="L36" s="78">
        <v>515</v>
      </c>
      <c r="M36" s="78">
        <v>605</v>
      </c>
      <c r="N36" s="78">
        <v>465</v>
      </c>
      <c r="O36" s="78">
        <v>745</v>
      </c>
      <c r="P36" s="78">
        <v>440</v>
      </c>
      <c r="Q36" s="78">
        <v>195</v>
      </c>
      <c r="R36" s="78">
        <v>5</v>
      </c>
      <c r="S36" s="78">
        <v>170</v>
      </c>
      <c r="T36" s="78">
        <v>25</v>
      </c>
      <c r="U36" s="78">
        <v>140</v>
      </c>
      <c r="V36" s="78">
        <v>2415</v>
      </c>
      <c r="W36" s="78">
        <v>5</v>
      </c>
      <c r="X36" s="78">
        <v>5</v>
      </c>
      <c r="Y36" s="78">
        <v>30</v>
      </c>
      <c r="Z36" s="78">
        <v>85</v>
      </c>
    </row>
    <row r="37" spans="2:26" x14ac:dyDescent="0.35">
      <c r="B37" s="81" t="s">
        <v>345</v>
      </c>
      <c r="C37" s="82">
        <v>5</v>
      </c>
      <c r="D37" s="82">
        <v>0</v>
      </c>
      <c r="E37" s="82">
        <v>1250</v>
      </c>
      <c r="F37" s="82">
        <v>5</v>
      </c>
      <c r="G37" s="82">
        <v>310</v>
      </c>
      <c r="H37" s="82">
        <v>5</v>
      </c>
      <c r="I37" s="82">
        <v>115</v>
      </c>
      <c r="J37" s="82">
        <v>430</v>
      </c>
      <c r="K37" s="82">
        <v>180</v>
      </c>
      <c r="L37" s="82">
        <v>420</v>
      </c>
      <c r="M37" s="82">
        <v>485</v>
      </c>
      <c r="N37" s="82">
        <v>370</v>
      </c>
      <c r="O37" s="82">
        <v>610</v>
      </c>
      <c r="P37" s="82">
        <v>335</v>
      </c>
      <c r="Q37" s="82">
        <v>170</v>
      </c>
      <c r="R37" s="82">
        <v>10</v>
      </c>
      <c r="S37" s="82">
        <v>150</v>
      </c>
      <c r="T37" s="82">
        <v>15</v>
      </c>
      <c r="U37" s="82">
        <v>100</v>
      </c>
      <c r="V37" s="82">
        <v>2080</v>
      </c>
      <c r="W37" s="82">
        <v>5</v>
      </c>
      <c r="X37" s="82">
        <v>0</v>
      </c>
      <c r="Y37" s="82">
        <v>40</v>
      </c>
      <c r="Z37" s="82">
        <v>55</v>
      </c>
    </row>
    <row r="38" spans="2:26" x14ac:dyDescent="0.35">
      <c r="B38" s="77" t="s">
        <v>371</v>
      </c>
      <c r="C38" s="78">
        <v>5</v>
      </c>
      <c r="D38" s="78">
        <v>0</v>
      </c>
      <c r="E38" s="78">
        <v>1640</v>
      </c>
      <c r="F38" s="78">
        <v>30</v>
      </c>
      <c r="G38" s="78">
        <v>590</v>
      </c>
      <c r="H38" s="78">
        <v>5</v>
      </c>
      <c r="I38" s="78">
        <v>190</v>
      </c>
      <c r="J38" s="78">
        <v>1210</v>
      </c>
      <c r="K38" s="78">
        <v>245</v>
      </c>
      <c r="L38" s="78">
        <v>430</v>
      </c>
      <c r="M38" s="78">
        <v>1665</v>
      </c>
      <c r="N38" s="78">
        <v>1275</v>
      </c>
      <c r="O38" s="78">
        <v>1425</v>
      </c>
      <c r="P38" s="78">
        <v>605</v>
      </c>
      <c r="Q38" s="78">
        <v>255</v>
      </c>
      <c r="R38" s="78">
        <v>5</v>
      </c>
      <c r="S38" s="78">
        <v>485</v>
      </c>
      <c r="T38" s="78">
        <v>85</v>
      </c>
      <c r="U38" s="78">
        <v>335</v>
      </c>
      <c r="V38" s="78">
        <v>2870</v>
      </c>
      <c r="W38" s="78">
        <v>15</v>
      </c>
      <c r="X38" s="78">
        <v>5</v>
      </c>
      <c r="Y38" s="78">
        <v>75</v>
      </c>
      <c r="Z38" s="78">
        <v>175</v>
      </c>
    </row>
    <row r="39" spans="2:26" x14ac:dyDescent="0.35">
      <c r="B39" s="81" t="s">
        <v>127</v>
      </c>
      <c r="C39" s="82">
        <v>0</v>
      </c>
      <c r="D39" s="82">
        <v>0</v>
      </c>
      <c r="E39" s="82">
        <v>710</v>
      </c>
      <c r="F39" s="82">
        <v>5</v>
      </c>
      <c r="G39" s="82">
        <v>180</v>
      </c>
      <c r="H39" s="82">
        <v>5</v>
      </c>
      <c r="I39" s="82">
        <v>90</v>
      </c>
      <c r="J39" s="82">
        <v>205</v>
      </c>
      <c r="K39" s="82">
        <v>95</v>
      </c>
      <c r="L39" s="82">
        <v>220</v>
      </c>
      <c r="M39" s="82">
        <v>230</v>
      </c>
      <c r="N39" s="82">
        <v>170</v>
      </c>
      <c r="O39" s="82">
        <v>295</v>
      </c>
      <c r="P39" s="82">
        <v>210</v>
      </c>
      <c r="Q39" s="82">
        <v>90</v>
      </c>
      <c r="R39" s="82">
        <v>5</v>
      </c>
      <c r="S39" s="82">
        <v>55</v>
      </c>
      <c r="T39" s="82">
        <v>10</v>
      </c>
      <c r="U39" s="82">
        <v>50</v>
      </c>
      <c r="V39" s="82">
        <v>1200</v>
      </c>
      <c r="W39" s="82">
        <v>5</v>
      </c>
      <c r="X39" s="82">
        <v>0</v>
      </c>
      <c r="Y39" s="82">
        <v>15</v>
      </c>
      <c r="Z39" s="82">
        <v>10</v>
      </c>
    </row>
    <row r="40" spans="2:26" x14ac:dyDescent="0.35">
      <c r="B40" s="77" t="s">
        <v>250</v>
      </c>
      <c r="C40" s="78">
        <v>5</v>
      </c>
      <c r="D40" s="78">
        <v>5</v>
      </c>
      <c r="E40" s="78">
        <v>975</v>
      </c>
      <c r="F40" s="78">
        <v>10</v>
      </c>
      <c r="G40" s="78">
        <v>140</v>
      </c>
      <c r="H40" s="78">
        <v>0</v>
      </c>
      <c r="I40" s="78">
        <v>30</v>
      </c>
      <c r="J40" s="78">
        <v>185</v>
      </c>
      <c r="K40" s="78">
        <v>740</v>
      </c>
      <c r="L40" s="78">
        <v>125</v>
      </c>
      <c r="M40" s="78">
        <v>160</v>
      </c>
      <c r="N40" s="78">
        <v>105</v>
      </c>
      <c r="O40" s="78">
        <v>350</v>
      </c>
      <c r="P40" s="78">
        <v>155</v>
      </c>
      <c r="Q40" s="78">
        <v>105</v>
      </c>
      <c r="R40" s="78">
        <v>5</v>
      </c>
      <c r="S40" s="78">
        <v>80</v>
      </c>
      <c r="T40" s="78">
        <v>5</v>
      </c>
      <c r="U40" s="78">
        <v>15</v>
      </c>
      <c r="V40" s="78">
        <v>1235</v>
      </c>
      <c r="W40" s="78">
        <v>5</v>
      </c>
      <c r="X40" s="78">
        <v>0</v>
      </c>
      <c r="Y40" s="78">
        <v>10</v>
      </c>
      <c r="Z40" s="78">
        <v>75</v>
      </c>
    </row>
    <row r="41" spans="2:26" x14ac:dyDescent="0.35">
      <c r="B41" s="81" t="s">
        <v>168</v>
      </c>
      <c r="C41" s="82">
        <v>0</v>
      </c>
      <c r="D41" s="82">
        <v>0</v>
      </c>
      <c r="E41" s="82">
        <v>730</v>
      </c>
      <c r="F41" s="82">
        <v>5</v>
      </c>
      <c r="G41" s="82">
        <v>110</v>
      </c>
      <c r="H41" s="82">
        <v>5</v>
      </c>
      <c r="I41" s="82">
        <v>30</v>
      </c>
      <c r="J41" s="82">
        <v>160</v>
      </c>
      <c r="K41" s="82">
        <v>185</v>
      </c>
      <c r="L41" s="82">
        <v>120</v>
      </c>
      <c r="M41" s="82">
        <v>190</v>
      </c>
      <c r="N41" s="82">
        <v>135</v>
      </c>
      <c r="O41" s="82">
        <v>190</v>
      </c>
      <c r="P41" s="82">
        <v>105</v>
      </c>
      <c r="Q41" s="82">
        <v>70</v>
      </c>
      <c r="R41" s="82">
        <v>0</v>
      </c>
      <c r="S41" s="82">
        <v>55</v>
      </c>
      <c r="T41" s="82">
        <v>5</v>
      </c>
      <c r="U41" s="82">
        <v>40</v>
      </c>
      <c r="V41" s="82">
        <v>985</v>
      </c>
      <c r="W41" s="82">
        <v>5</v>
      </c>
      <c r="X41" s="82">
        <v>0</v>
      </c>
      <c r="Y41" s="82">
        <v>5</v>
      </c>
      <c r="Z41" s="82">
        <v>15</v>
      </c>
    </row>
    <row r="42" spans="2:26" x14ac:dyDescent="0.35">
      <c r="B42" s="77" t="s">
        <v>358</v>
      </c>
      <c r="C42" s="78">
        <v>5</v>
      </c>
      <c r="D42" s="78">
        <v>0</v>
      </c>
      <c r="E42" s="78">
        <v>780</v>
      </c>
      <c r="F42" s="78">
        <v>15</v>
      </c>
      <c r="G42" s="78">
        <v>200</v>
      </c>
      <c r="H42" s="78">
        <v>5</v>
      </c>
      <c r="I42" s="78">
        <v>55</v>
      </c>
      <c r="J42" s="78">
        <v>205</v>
      </c>
      <c r="K42" s="78">
        <v>200</v>
      </c>
      <c r="L42" s="78">
        <v>220</v>
      </c>
      <c r="M42" s="78">
        <v>325</v>
      </c>
      <c r="N42" s="78">
        <v>235</v>
      </c>
      <c r="O42" s="78">
        <v>490</v>
      </c>
      <c r="P42" s="78">
        <v>250</v>
      </c>
      <c r="Q42" s="78">
        <v>150</v>
      </c>
      <c r="R42" s="78">
        <v>5</v>
      </c>
      <c r="S42" s="78">
        <v>120</v>
      </c>
      <c r="T42" s="78">
        <v>5</v>
      </c>
      <c r="U42" s="78">
        <v>65</v>
      </c>
      <c r="V42" s="78">
        <v>1265</v>
      </c>
      <c r="W42" s="78">
        <v>5</v>
      </c>
      <c r="X42" s="78">
        <v>0</v>
      </c>
      <c r="Y42" s="78">
        <v>25</v>
      </c>
      <c r="Z42" s="78">
        <v>50</v>
      </c>
    </row>
    <row r="43" spans="2:26" x14ac:dyDescent="0.35">
      <c r="B43" s="81" t="s">
        <v>145</v>
      </c>
      <c r="C43" s="82">
        <v>5</v>
      </c>
      <c r="D43" s="82">
        <v>5</v>
      </c>
      <c r="E43" s="82">
        <v>1750</v>
      </c>
      <c r="F43" s="82">
        <v>25</v>
      </c>
      <c r="G43" s="82">
        <v>385</v>
      </c>
      <c r="H43" s="82">
        <v>5</v>
      </c>
      <c r="I43" s="82">
        <v>140</v>
      </c>
      <c r="J43" s="82">
        <v>1075</v>
      </c>
      <c r="K43" s="82">
        <v>360</v>
      </c>
      <c r="L43" s="82">
        <v>655</v>
      </c>
      <c r="M43" s="82">
        <v>580</v>
      </c>
      <c r="N43" s="82">
        <v>455</v>
      </c>
      <c r="O43" s="82">
        <v>850</v>
      </c>
      <c r="P43" s="82">
        <v>485</v>
      </c>
      <c r="Q43" s="82">
        <v>245</v>
      </c>
      <c r="R43" s="82">
        <v>5</v>
      </c>
      <c r="S43" s="82">
        <v>225</v>
      </c>
      <c r="T43" s="82">
        <v>15</v>
      </c>
      <c r="U43" s="82">
        <v>150</v>
      </c>
      <c r="V43" s="82">
        <v>3010</v>
      </c>
      <c r="W43" s="82">
        <v>10</v>
      </c>
      <c r="X43" s="82">
        <v>0</v>
      </c>
      <c r="Y43" s="82">
        <v>40</v>
      </c>
      <c r="Z43" s="82">
        <v>115</v>
      </c>
    </row>
    <row r="44" spans="2:26" x14ac:dyDescent="0.35">
      <c r="B44" s="77" t="s">
        <v>36</v>
      </c>
      <c r="C44" s="78">
        <v>5</v>
      </c>
      <c r="D44" s="78">
        <v>5</v>
      </c>
      <c r="E44" s="78">
        <v>2225</v>
      </c>
      <c r="F44" s="78">
        <v>5</v>
      </c>
      <c r="G44" s="78">
        <v>425</v>
      </c>
      <c r="H44" s="78">
        <v>5</v>
      </c>
      <c r="I44" s="78">
        <v>190</v>
      </c>
      <c r="J44" s="78">
        <v>830</v>
      </c>
      <c r="K44" s="78">
        <v>340</v>
      </c>
      <c r="L44" s="78">
        <v>710</v>
      </c>
      <c r="M44" s="78">
        <v>625</v>
      </c>
      <c r="N44" s="78">
        <v>505</v>
      </c>
      <c r="O44" s="78">
        <v>715</v>
      </c>
      <c r="P44" s="78">
        <v>515</v>
      </c>
      <c r="Q44" s="78">
        <v>220</v>
      </c>
      <c r="R44" s="78">
        <v>5</v>
      </c>
      <c r="S44" s="78">
        <v>105</v>
      </c>
      <c r="T44" s="78">
        <v>10</v>
      </c>
      <c r="U44" s="78">
        <v>220</v>
      </c>
      <c r="V44" s="78">
        <v>3665</v>
      </c>
      <c r="W44" s="78">
        <v>15</v>
      </c>
      <c r="X44" s="78">
        <v>5</v>
      </c>
      <c r="Y44" s="78">
        <v>55</v>
      </c>
      <c r="Z44" s="78">
        <v>35</v>
      </c>
    </row>
    <row r="45" spans="2:26" x14ac:dyDescent="0.35">
      <c r="B45" s="81" t="s">
        <v>497</v>
      </c>
      <c r="C45" s="82">
        <v>5</v>
      </c>
      <c r="D45" s="82">
        <v>0</v>
      </c>
      <c r="E45" s="82">
        <v>470</v>
      </c>
      <c r="F45" s="82">
        <v>5</v>
      </c>
      <c r="G45" s="82">
        <v>100</v>
      </c>
      <c r="H45" s="82">
        <v>5</v>
      </c>
      <c r="I45" s="82">
        <v>55</v>
      </c>
      <c r="J45" s="82">
        <v>115</v>
      </c>
      <c r="K45" s="82">
        <v>100</v>
      </c>
      <c r="L45" s="82">
        <v>135</v>
      </c>
      <c r="M45" s="82">
        <v>140</v>
      </c>
      <c r="N45" s="82">
        <v>95</v>
      </c>
      <c r="O45" s="82">
        <v>170</v>
      </c>
      <c r="P45" s="82">
        <v>120</v>
      </c>
      <c r="Q45" s="82">
        <v>45</v>
      </c>
      <c r="R45" s="82">
        <v>5</v>
      </c>
      <c r="S45" s="82">
        <v>30</v>
      </c>
      <c r="T45" s="82">
        <v>0</v>
      </c>
      <c r="U45" s="82">
        <v>25</v>
      </c>
      <c r="V45" s="82">
        <v>760</v>
      </c>
      <c r="W45" s="82">
        <v>5</v>
      </c>
      <c r="X45" s="82">
        <v>0</v>
      </c>
      <c r="Y45" s="82">
        <v>10</v>
      </c>
      <c r="Z45" s="82">
        <v>10</v>
      </c>
    </row>
    <row r="46" spans="2:26" x14ac:dyDescent="0.35">
      <c r="B46" s="77" t="s">
        <v>130</v>
      </c>
      <c r="C46" s="78">
        <v>5</v>
      </c>
      <c r="D46" s="78">
        <v>5</v>
      </c>
      <c r="E46" s="78">
        <v>1920</v>
      </c>
      <c r="F46" s="78">
        <v>30</v>
      </c>
      <c r="G46" s="78">
        <v>590</v>
      </c>
      <c r="H46" s="78">
        <v>5</v>
      </c>
      <c r="I46" s="78">
        <v>310</v>
      </c>
      <c r="J46" s="78">
        <v>1595</v>
      </c>
      <c r="K46" s="78">
        <v>265</v>
      </c>
      <c r="L46" s="78">
        <v>1255</v>
      </c>
      <c r="M46" s="78">
        <v>1025</v>
      </c>
      <c r="N46" s="78">
        <v>880</v>
      </c>
      <c r="O46" s="78">
        <v>1305</v>
      </c>
      <c r="P46" s="78">
        <v>1025</v>
      </c>
      <c r="Q46" s="78">
        <v>245</v>
      </c>
      <c r="R46" s="78">
        <v>10</v>
      </c>
      <c r="S46" s="78">
        <v>140</v>
      </c>
      <c r="T46" s="78">
        <v>45</v>
      </c>
      <c r="U46" s="78">
        <v>345</v>
      </c>
      <c r="V46" s="78">
        <v>4410</v>
      </c>
      <c r="W46" s="78">
        <v>20</v>
      </c>
      <c r="X46" s="78">
        <v>5</v>
      </c>
      <c r="Y46" s="78">
        <v>125</v>
      </c>
      <c r="Z46" s="78">
        <v>135</v>
      </c>
    </row>
    <row r="47" spans="2:26" x14ac:dyDescent="0.35">
      <c r="B47" s="81" t="s">
        <v>498</v>
      </c>
      <c r="C47" s="82">
        <v>0</v>
      </c>
      <c r="D47" s="82">
        <v>5</v>
      </c>
      <c r="E47" s="82">
        <v>615</v>
      </c>
      <c r="F47" s="82">
        <v>5</v>
      </c>
      <c r="G47" s="82">
        <v>210</v>
      </c>
      <c r="H47" s="82">
        <v>5</v>
      </c>
      <c r="I47" s="82">
        <v>90</v>
      </c>
      <c r="J47" s="82">
        <v>210</v>
      </c>
      <c r="K47" s="82">
        <v>70</v>
      </c>
      <c r="L47" s="82">
        <v>250</v>
      </c>
      <c r="M47" s="82">
        <v>305</v>
      </c>
      <c r="N47" s="82">
        <v>235</v>
      </c>
      <c r="O47" s="82">
        <v>320</v>
      </c>
      <c r="P47" s="82">
        <v>190</v>
      </c>
      <c r="Q47" s="82">
        <v>95</v>
      </c>
      <c r="R47" s="82">
        <v>5</v>
      </c>
      <c r="S47" s="82">
        <v>70</v>
      </c>
      <c r="T47" s="82">
        <v>5</v>
      </c>
      <c r="U47" s="82">
        <v>90</v>
      </c>
      <c r="V47" s="82">
        <v>1165</v>
      </c>
      <c r="W47" s="82">
        <v>5</v>
      </c>
      <c r="X47" s="82">
        <v>0</v>
      </c>
      <c r="Y47" s="82">
        <v>20</v>
      </c>
      <c r="Z47" s="82">
        <v>20</v>
      </c>
    </row>
    <row r="48" spans="2:26" x14ac:dyDescent="0.35">
      <c r="B48" s="77" t="s">
        <v>499</v>
      </c>
      <c r="C48" s="78">
        <v>0</v>
      </c>
      <c r="D48" s="78">
        <v>0</v>
      </c>
      <c r="E48" s="78">
        <v>800</v>
      </c>
      <c r="F48" s="78">
        <v>5</v>
      </c>
      <c r="G48" s="78">
        <v>255</v>
      </c>
      <c r="H48" s="78">
        <v>0</v>
      </c>
      <c r="I48" s="78">
        <v>85</v>
      </c>
      <c r="J48" s="78">
        <v>200</v>
      </c>
      <c r="K48" s="78">
        <v>195</v>
      </c>
      <c r="L48" s="78">
        <v>210</v>
      </c>
      <c r="M48" s="78">
        <v>340</v>
      </c>
      <c r="N48" s="78">
        <v>240</v>
      </c>
      <c r="O48" s="78">
        <v>390</v>
      </c>
      <c r="P48" s="78">
        <v>175</v>
      </c>
      <c r="Q48" s="78">
        <v>125</v>
      </c>
      <c r="R48" s="78">
        <v>5</v>
      </c>
      <c r="S48" s="78">
        <v>105</v>
      </c>
      <c r="T48" s="78">
        <v>15</v>
      </c>
      <c r="U48" s="78">
        <v>75</v>
      </c>
      <c r="V48" s="78">
        <v>1290</v>
      </c>
      <c r="W48" s="78">
        <v>5</v>
      </c>
      <c r="X48" s="78">
        <v>0</v>
      </c>
      <c r="Y48" s="78">
        <v>20</v>
      </c>
      <c r="Z48" s="78">
        <v>25</v>
      </c>
    </row>
    <row r="49" spans="2:26" x14ac:dyDescent="0.35">
      <c r="B49" s="81" t="s">
        <v>255</v>
      </c>
      <c r="C49" s="82">
        <v>5</v>
      </c>
      <c r="D49" s="82">
        <v>0</v>
      </c>
      <c r="E49" s="82">
        <v>1835</v>
      </c>
      <c r="F49" s="82">
        <v>20</v>
      </c>
      <c r="G49" s="82">
        <v>415</v>
      </c>
      <c r="H49" s="82">
        <v>5</v>
      </c>
      <c r="I49" s="82">
        <v>110</v>
      </c>
      <c r="J49" s="82">
        <v>690</v>
      </c>
      <c r="K49" s="82">
        <v>750</v>
      </c>
      <c r="L49" s="82">
        <v>385</v>
      </c>
      <c r="M49" s="82">
        <v>570</v>
      </c>
      <c r="N49" s="82">
        <v>425</v>
      </c>
      <c r="O49" s="82">
        <v>880</v>
      </c>
      <c r="P49" s="82">
        <v>425</v>
      </c>
      <c r="Q49" s="82">
        <v>255</v>
      </c>
      <c r="R49" s="82">
        <v>10</v>
      </c>
      <c r="S49" s="82">
        <v>240</v>
      </c>
      <c r="T49" s="82">
        <v>10</v>
      </c>
      <c r="U49" s="82">
        <v>105</v>
      </c>
      <c r="V49" s="82">
        <v>2670</v>
      </c>
      <c r="W49" s="82">
        <v>10</v>
      </c>
      <c r="X49" s="82">
        <v>15</v>
      </c>
      <c r="Y49" s="82">
        <v>20</v>
      </c>
      <c r="Z49" s="82">
        <v>185</v>
      </c>
    </row>
    <row r="50" spans="2:26" x14ac:dyDescent="0.35">
      <c r="B50" s="77" t="s">
        <v>500</v>
      </c>
      <c r="C50" s="78">
        <v>5</v>
      </c>
      <c r="D50" s="78">
        <v>5</v>
      </c>
      <c r="E50" s="78">
        <v>1265</v>
      </c>
      <c r="F50" s="78">
        <v>10</v>
      </c>
      <c r="G50" s="78">
        <v>330</v>
      </c>
      <c r="H50" s="78">
        <v>0</v>
      </c>
      <c r="I50" s="78">
        <v>90</v>
      </c>
      <c r="J50" s="78">
        <v>400</v>
      </c>
      <c r="K50" s="78">
        <v>385</v>
      </c>
      <c r="L50" s="78">
        <v>245</v>
      </c>
      <c r="M50" s="78">
        <v>520</v>
      </c>
      <c r="N50" s="78">
        <v>365</v>
      </c>
      <c r="O50" s="78">
        <v>715</v>
      </c>
      <c r="P50" s="78">
        <v>285</v>
      </c>
      <c r="Q50" s="78">
        <v>210</v>
      </c>
      <c r="R50" s="78">
        <v>5</v>
      </c>
      <c r="S50" s="78">
        <v>155</v>
      </c>
      <c r="T50" s="78">
        <v>10</v>
      </c>
      <c r="U50" s="78">
        <v>70</v>
      </c>
      <c r="V50" s="78">
        <v>1800</v>
      </c>
      <c r="W50" s="78">
        <v>5</v>
      </c>
      <c r="X50" s="78">
        <v>5</v>
      </c>
      <c r="Y50" s="78">
        <v>20</v>
      </c>
      <c r="Z50" s="78">
        <v>145</v>
      </c>
    </row>
    <row r="51" spans="2:26" x14ac:dyDescent="0.35">
      <c r="B51" s="81" t="s">
        <v>501</v>
      </c>
      <c r="C51" s="82">
        <v>0</v>
      </c>
      <c r="D51" s="82">
        <v>0</v>
      </c>
      <c r="E51" s="82">
        <v>1275</v>
      </c>
      <c r="F51" s="82">
        <v>10</v>
      </c>
      <c r="G51" s="82">
        <v>280</v>
      </c>
      <c r="H51" s="82">
        <v>0</v>
      </c>
      <c r="I51" s="82">
        <v>80</v>
      </c>
      <c r="J51" s="82">
        <v>380</v>
      </c>
      <c r="K51" s="82">
        <v>345</v>
      </c>
      <c r="L51" s="82">
        <v>255</v>
      </c>
      <c r="M51" s="82">
        <v>365</v>
      </c>
      <c r="N51" s="82">
        <v>270</v>
      </c>
      <c r="O51" s="82">
        <v>545</v>
      </c>
      <c r="P51" s="82">
        <v>265</v>
      </c>
      <c r="Q51" s="82">
        <v>160</v>
      </c>
      <c r="R51" s="82">
        <v>5</v>
      </c>
      <c r="S51" s="82">
        <v>205</v>
      </c>
      <c r="T51" s="82">
        <v>10</v>
      </c>
      <c r="U51" s="82">
        <v>55</v>
      </c>
      <c r="V51" s="82">
        <v>1830</v>
      </c>
      <c r="W51" s="82">
        <v>5</v>
      </c>
      <c r="X51" s="82">
        <v>5</v>
      </c>
      <c r="Y51" s="82">
        <v>15</v>
      </c>
      <c r="Z51" s="82">
        <v>75</v>
      </c>
    </row>
    <row r="52" spans="2:26" x14ac:dyDescent="0.35">
      <c r="B52" s="77" t="s">
        <v>375</v>
      </c>
      <c r="C52" s="78">
        <v>5</v>
      </c>
      <c r="D52" s="78">
        <v>0</v>
      </c>
      <c r="E52" s="78">
        <v>2820</v>
      </c>
      <c r="F52" s="78">
        <v>30</v>
      </c>
      <c r="G52" s="78">
        <v>500</v>
      </c>
      <c r="H52" s="78">
        <v>5</v>
      </c>
      <c r="I52" s="78">
        <v>170</v>
      </c>
      <c r="J52" s="78">
        <v>925</v>
      </c>
      <c r="K52" s="78">
        <v>700</v>
      </c>
      <c r="L52" s="78">
        <v>480</v>
      </c>
      <c r="M52" s="78">
        <v>820</v>
      </c>
      <c r="N52" s="78">
        <v>615</v>
      </c>
      <c r="O52" s="78">
        <v>1145</v>
      </c>
      <c r="P52" s="78">
        <v>510</v>
      </c>
      <c r="Q52" s="78">
        <v>365</v>
      </c>
      <c r="R52" s="78">
        <v>20</v>
      </c>
      <c r="S52" s="78">
        <v>230</v>
      </c>
      <c r="T52" s="78">
        <v>35</v>
      </c>
      <c r="U52" s="78">
        <v>205</v>
      </c>
      <c r="V52" s="78">
        <v>3980</v>
      </c>
      <c r="W52" s="78">
        <v>15</v>
      </c>
      <c r="X52" s="78">
        <v>5</v>
      </c>
      <c r="Y52" s="78">
        <v>50</v>
      </c>
      <c r="Z52" s="78">
        <v>135</v>
      </c>
    </row>
    <row r="53" spans="2:26" x14ac:dyDescent="0.35">
      <c r="B53" s="81" t="s">
        <v>502</v>
      </c>
      <c r="C53" s="82">
        <v>5</v>
      </c>
      <c r="D53" s="82">
        <v>5</v>
      </c>
      <c r="E53" s="82">
        <v>1075</v>
      </c>
      <c r="F53" s="82">
        <v>15</v>
      </c>
      <c r="G53" s="82">
        <v>450</v>
      </c>
      <c r="H53" s="82">
        <v>0</v>
      </c>
      <c r="I53" s="82">
        <v>145</v>
      </c>
      <c r="J53" s="82">
        <v>720</v>
      </c>
      <c r="K53" s="82">
        <v>180</v>
      </c>
      <c r="L53" s="82">
        <v>320</v>
      </c>
      <c r="M53" s="82">
        <v>1035</v>
      </c>
      <c r="N53" s="82">
        <v>770</v>
      </c>
      <c r="O53" s="82">
        <v>1040</v>
      </c>
      <c r="P53" s="82">
        <v>505</v>
      </c>
      <c r="Q53" s="82">
        <v>200</v>
      </c>
      <c r="R53" s="82">
        <v>5</v>
      </c>
      <c r="S53" s="82">
        <v>235</v>
      </c>
      <c r="T53" s="82">
        <v>40</v>
      </c>
      <c r="U53" s="82">
        <v>195</v>
      </c>
      <c r="V53" s="82">
        <v>1965</v>
      </c>
      <c r="W53" s="82">
        <v>10</v>
      </c>
      <c r="X53" s="82">
        <v>5</v>
      </c>
      <c r="Y53" s="82">
        <v>65</v>
      </c>
      <c r="Z53" s="82">
        <v>155</v>
      </c>
    </row>
    <row r="54" spans="2:26" x14ac:dyDescent="0.35">
      <c r="B54" s="77" t="s">
        <v>503</v>
      </c>
      <c r="C54" s="78">
        <v>0</v>
      </c>
      <c r="D54" s="78">
        <v>5</v>
      </c>
      <c r="E54" s="78">
        <v>565</v>
      </c>
      <c r="F54" s="78">
        <v>10</v>
      </c>
      <c r="G54" s="78">
        <v>315</v>
      </c>
      <c r="H54" s="78">
        <v>5</v>
      </c>
      <c r="I54" s="78">
        <v>135</v>
      </c>
      <c r="J54" s="78">
        <v>675</v>
      </c>
      <c r="K54" s="78">
        <v>65</v>
      </c>
      <c r="L54" s="78">
        <v>220</v>
      </c>
      <c r="M54" s="78">
        <v>825</v>
      </c>
      <c r="N54" s="78">
        <v>620</v>
      </c>
      <c r="O54" s="78">
        <v>855</v>
      </c>
      <c r="P54" s="78">
        <v>450</v>
      </c>
      <c r="Q54" s="78">
        <v>130</v>
      </c>
      <c r="R54" s="78">
        <v>10</v>
      </c>
      <c r="S54" s="78">
        <v>175</v>
      </c>
      <c r="T54" s="78">
        <v>45</v>
      </c>
      <c r="U54" s="78">
        <v>165</v>
      </c>
      <c r="V54" s="78">
        <v>1295</v>
      </c>
      <c r="W54" s="78">
        <v>5</v>
      </c>
      <c r="X54" s="78">
        <v>5</v>
      </c>
      <c r="Y54" s="78">
        <v>50</v>
      </c>
      <c r="Z54" s="78">
        <v>130</v>
      </c>
    </row>
    <row r="55" spans="2:26" x14ac:dyDescent="0.35">
      <c r="B55" s="81" t="s">
        <v>244</v>
      </c>
      <c r="C55" s="82">
        <v>5</v>
      </c>
      <c r="D55" s="82">
        <v>5</v>
      </c>
      <c r="E55" s="82">
        <v>1730</v>
      </c>
      <c r="F55" s="82">
        <v>25</v>
      </c>
      <c r="G55" s="82">
        <v>350</v>
      </c>
      <c r="H55" s="82">
        <v>5</v>
      </c>
      <c r="I55" s="82">
        <v>100</v>
      </c>
      <c r="J55" s="82">
        <v>620</v>
      </c>
      <c r="K55" s="82">
        <v>825</v>
      </c>
      <c r="L55" s="82">
        <v>435</v>
      </c>
      <c r="M55" s="82">
        <v>540</v>
      </c>
      <c r="N55" s="82">
        <v>390</v>
      </c>
      <c r="O55" s="82">
        <v>950</v>
      </c>
      <c r="P55" s="82">
        <v>425</v>
      </c>
      <c r="Q55" s="82">
        <v>300</v>
      </c>
      <c r="R55" s="82">
        <v>5</v>
      </c>
      <c r="S55" s="82">
        <v>205</v>
      </c>
      <c r="T55" s="82">
        <v>5</v>
      </c>
      <c r="U55" s="82">
        <v>85</v>
      </c>
      <c r="V55" s="82">
        <v>2615</v>
      </c>
      <c r="W55" s="82">
        <v>10</v>
      </c>
      <c r="X55" s="82">
        <v>10</v>
      </c>
      <c r="Y55" s="82">
        <v>20</v>
      </c>
      <c r="Z55" s="82">
        <v>180</v>
      </c>
    </row>
    <row r="56" spans="2:26" x14ac:dyDescent="0.35">
      <c r="B56" s="77" t="s">
        <v>245</v>
      </c>
      <c r="C56" s="78">
        <v>5</v>
      </c>
      <c r="D56" s="78">
        <v>5</v>
      </c>
      <c r="E56" s="78">
        <v>1100</v>
      </c>
      <c r="F56" s="78">
        <v>10</v>
      </c>
      <c r="G56" s="78">
        <v>200</v>
      </c>
      <c r="H56" s="78">
        <v>5</v>
      </c>
      <c r="I56" s="78">
        <v>65</v>
      </c>
      <c r="J56" s="78">
        <v>345</v>
      </c>
      <c r="K56" s="78">
        <v>340</v>
      </c>
      <c r="L56" s="78">
        <v>260</v>
      </c>
      <c r="M56" s="78">
        <v>330</v>
      </c>
      <c r="N56" s="78">
        <v>220</v>
      </c>
      <c r="O56" s="78">
        <v>420</v>
      </c>
      <c r="P56" s="78">
        <v>205</v>
      </c>
      <c r="Q56" s="78">
        <v>125</v>
      </c>
      <c r="R56" s="78">
        <v>5</v>
      </c>
      <c r="S56" s="78">
        <v>70</v>
      </c>
      <c r="T56" s="78">
        <v>10</v>
      </c>
      <c r="U56" s="78">
        <v>40</v>
      </c>
      <c r="V56" s="78">
        <v>1605</v>
      </c>
      <c r="W56" s="78">
        <v>5</v>
      </c>
      <c r="X56" s="78">
        <v>5</v>
      </c>
      <c r="Y56" s="78">
        <v>20</v>
      </c>
      <c r="Z56" s="78">
        <v>60</v>
      </c>
    </row>
    <row r="57" spans="2:26" x14ac:dyDescent="0.35">
      <c r="B57" s="81" t="s">
        <v>340</v>
      </c>
      <c r="C57" s="82">
        <v>5</v>
      </c>
      <c r="D57" s="82">
        <v>5</v>
      </c>
      <c r="E57" s="82">
        <v>2740</v>
      </c>
      <c r="F57" s="82">
        <v>20</v>
      </c>
      <c r="G57" s="82">
        <v>610</v>
      </c>
      <c r="H57" s="82">
        <v>5</v>
      </c>
      <c r="I57" s="82">
        <v>255</v>
      </c>
      <c r="J57" s="82">
        <v>1255</v>
      </c>
      <c r="K57" s="82">
        <v>455</v>
      </c>
      <c r="L57" s="82">
        <v>945</v>
      </c>
      <c r="M57" s="82">
        <v>1120</v>
      </c>
      <c r="N57" s="82">
        <v>865</v>
      </c>
      <c r="O57" s="82">
        <v>1315</v>
      </c>
      <c r="P57" s="82">
        <v>830</v>
      </c>
      <c r="Q57" s="82">
        <v>355</v>
      </c>
      <c r="R57" s="82">
        <v>10</v>
      </c>
      <c r="S57" s="82">
        <v>375</v>
      </c>
      <c r="T57" s="82">
        <v>35</v>
      </c>
      <c r="U57" s="82">
        <v>225</v>
      </c>
      <c r="V57" s="82">
        <v>4675</v>
      </c>
      <c r="W57" s="82">
        <v>20</v>
      </c>
      <c r="X57" s="82">
        <v>5</v>
      </c>
      <c r="Y57" s="82">
        <v>80</v>
      </c>
      <c r="Z57" s="82">
        <v>135</v>
      </c>
    </row>
    <row r="58" spans="2:26" x14ac:dyDescent="0.35">
      <c r="B58" s="77" t="s">
        <v>246</v>
      </c>
      <c r="C58" s="78">
        <v>0</v>
      </c>
      <c r="D58" s="78">
        <v>5</v>
      </c>
      <c r="E58" s="78">
        <v>1790</v>
      </c>
      <c r="F58" s="78">
        <v>50</v>
      </c>
      <c r="G58" s="78">
        <v>330</v>
      </c>
      <c r="H58" s="78">
        <v>5</v>
      </c>
      <c r="I58" s="78">
        <v>130</v>
      </c>
      <c r="J58" s="78">
        <v>1095</v>
      </c>
      <c r="K58" s="78">
        <v>580</v>
      </c>
      <c r="L58" s="78">
        <v>500</v>
      </c>
      <c r="M58" s="78">
        <v>680</v>
      </c>
      <c r="N58" s="78">
        <v>515</v>
      </c>
      <c r="O58" s="78">
        <v>1220</v>
      </c>
      <c r="P58" s="78">
        <v>630</v>
      </c>
      <c r="Q58" s="78">
        <v>350</v>
      </c>
      <c r="R58" s="78">
        <v>5</v>
      </c>
      <c r="S58" s="78">
        <v>150</v>
      </c>
      <c r="T58" s="78">
        <v>25</v>
      </c>
      <c r="U58" s="78">
        <v>135</v>
      </c>
      <c r="V58" s="78">
        <v>2915</v>
      </c>
      <c r="W58" s="78">
        <v>20</v>
      </c>
      <c r="X58" s="78">
        <v>20</v>
      </c>
      <c r="Y58" s="78">
        <v>45</v>
      </c>
      <c r="Z58" s="78">
        <v>255</v>
      </c>
    </row>
    <row r="59" spans="2:26" x14ac:dyDescent="0.35">
      <c r="B59" s="81" t="s">
        <v>247</v>
      </c>
      <c r="C59" s="82">
        <v>5</v>
      </c>
      <c r="D59" s="82">
        <v>5</v>
      </c>
      <c r="E59" s="82">
        <v>1390</v>
      </c>
      <c r="F59" s="82">
        <v>25</v>
      </c>
      <c r="G59" s="82">
        <v>295</v>
      </c>
      <c r="H59" s="82">
        <v>5</v>
      </c>
      <c r="I59" s="82">
        <v>80</v>
      </c>
      <c r="J59" s="82">
        <v>530</v>
      </c>
      <c r="K59" s="82">
        <v>600</v>
      </c>
      <c r="L59" s="82">
        <v>330</v>
      </c>
      <c r="M59" s="82">
        <v>570</v>
      </c>
      <c r="N59" s="82">
        <v>410</v>
      </c>
      <c r="O59" s="82">
        <v>840</v>
      </c>
      <c r="P59" s="82">
        <v>345</v>
      </c>
      <c r="Q59" s="82">
        <v>225</v>
      </c>
      <c r="R59" s="82">
        <v>5</v>
      </c>
      <c r="S59" s="82">
        <v>180</v>
      </c>
      <c r="T59" s="82">
        <v>15</v>
      </c>
      <c r="U59" s="82">
        <v>65</v>
      </c>
      <c r="V59" s="82">
        <v>2065</v>
      </c>
      <c r="W59" s="82">
        <v>5</v>
      </c>
      <c r="X59" s="82">
        <v>10</v>
      </c>
      <c r="Y59" s="82">
        <v>15</v>
      </c>
      <c r="Z59" s="82">
        <v>180</v>
      </c>
    </row>
    <row r="60" spans="2:26" x14ac:dyDescent="0.35">
      <c r="B60" s="77" t="s">
        <v>264</v>
      </c>
      <c r="C60" s="78">
        <v>0</v>
      </c>
      <c r="D60" s="78">
        <v>0</v>
      </c>
      <c r="E60" s="78">
        <v>5</v>
      </c>
      <c r="F60" s="78">
        <v>0</v>
      </c>
      <c r="G60" s="78">
        <v>0</v>
      </c>
      <c r="H60" s="78">
        <v>0</v>
      </c>
      <c r="I60" s="78">
        <v>0</v>
      </c>
      <c r="J60" s="78">
        <v>5</v>
      </c>
      <c r="K60" s="78">
        <v>5</v>
      </c>
      <c r="L60" s="78">
        <v>5</v>
      </c>
      <c r="M60" s="78">
        <v>5</v>
      </c>
      <c r="N60" s="78">
        <v>5</v>
      </c>
      <c r="O60" s="78">
        <v>5</v>
      </c>
      <c r="P60" s="78">
        <v>10</v>
      </c>
      <c r="Q60" s="78">
        <v>5</v>
      </c>
      <c r="R60" s="78">
        <v>0</v>
      </c>
      <c r="S60" s="78">
        <v>0</v>
      </c>
      <c r="T60" s="78">
        <v>0</v>
      </c>
      <c r="U60" s="78">
        <v>5</v>
      </c>
      <c r="V60" s="78">
        <v>20</v>
      </c>
      <c r="W60" s="78">
        <v>0</v>
      </c>
      <c r="X60" s="78">
        <v>0</v>
      </c>
      <c r="Y60" s="78">
        <v>0</v>
      </c>
      <c r="Z60" s="78">
        <v>0</v>
      </c>
    </row>
    <row r="61" spans="2:26" x14ac:dyDescent="0.35">
      <c r="B61" s="81" t="s">
        <v>423</v>
      </c>
      <c r="C61" s="82">
        <v>5</v>
      </c>
      <c r="D61" s="82">
        <v>5</v>
      </c>
      <c r="E61" s="82">
        <v>1635</v>
      </c>
      <c r="F61" s="82">
        <v>30</v>
      </c>
      <c r="G61" s="82">
        <v>570</v>
      </c>
      <c r="H61" s="82">
        <v>5</v>
      </c>
      <c r="I61" s="82">
        <v>350</v>
      </c>
      <c r="J61" s="82">
        <v>865</v>
      </c>
      <c r="K61" s="82">
        <v>75</v>
      </c>
      <c r="L61" s="82">
        <v>775</v>
      </c>
      <c r="M61" s="82">
        <v>935</v>
      </c>
      <c r="N61" s="82">
        <v>770</v>
      </c>
      <c r="O61" s="82">
        <v>1495</v>
      </c>
      <c r="P61" s="82">
        <v>1220</v>
      </c>
      <c r="Q61" s="82">
        <v>230</v>
      </c>
      <c r="R61" s="82">
        <v>5</v>
      </c>
      <c r="S61" s="82">
        <v>220</v>
      </c>
      <c r="T61" s="82">
        <v>45</v>
      </c>
      <c r="U61" s="82">
        <v>220</v>
      </c>
      <c r="V61" s="82">
        <v>3545</v>
      </c>
      <c r="W61" s="82">
        <v>10</v>
      </c>
      <c r="X61" s="82">
        <v>15</v>
      </c>
      <c r="Y61" s="82">
        <v>85</v>
      </c>
      <c r="Z61" s="82">
        <v>265</v>
      </c>
    </row>
    <row r="62" spans="2:26" x14ac:dyDescent="0.35">
      <c r="B62" s="77" t="s">
        <v>169</v>
      </c>
      <c r="C62" s="78">
        <v>5</v>
      </c>
      <c r="D62" s="78">
        <v>0</v>
      </c>
      <c r="E62" s="78">
        <v>1145</v>
      </c>
      <c r="F62" s="78">
        <v>10</v>
      </c>
      <c r="G62" s="78">
        <v>170</v>
      </c>
      <c r="H62" s="78">
        <v>0</v>
      </c>
      <c r="I62" s="78">
        <v>65</v>
      </c>
      <c r="J62" s="78">
        <v>295</v>
      </c>
      <c r="K62" s="78">
        <v>320</v>
      </c>
      <c r="L62" s="78">
        <v>190</v>
      </c>
      <c r="M62" s="78">
        <v>325</v>
      </c>
      <c r="N62" s="78">
        <v>205</v>
      </c>
      <c r="O62" s="78">
        <v>345</v>
      </c>
      <c r="P62" s="78">
        <v>175</v>
      </c>
      <c r="Q62" s="78">
        <v>125</v>
      </c>
      <c r="R62" s="78">
        <v>5</v>
      </c>
      <c r="S62" s="78">
        <v>80</v>
      </c>
      <c r="T62" s="78">
        <v>10</v>
      </c>
      <c r="U62" s="78">
        <v>45</v>
      </c>
      <c r="V62" s="78">
        <v>1555</v>
      </c>
      <c r="W62" s="78">
        <v>5</v>
      </c>
      <c r="X62" s="78">
        <v>0</v>
      </c>
      <c r="Y62" s="78">
        <v>10</v>
      </c>
      <c r="Z62" s="78">
        <v>15</v>
      </c>
    </row>
    <row r="63" spans="2:26" x14ac:dyDescent="0.35">
      <c r="B63" s="81" t="s">
        <v>251</v>
      </c>
      <c r="C63" s="82">
        <v>0</v>
      </c>
      <c r="D63" s="82">
        <v>5</v>
      </c>
      <c r="E63" s="82">
        <v>1215</v>
      </c>
      <c r="F63" s="82">
        <v>25</v>
      </c>
      <c r="G63" s="82">
        <v>170</v>
      </c>
      <c r="H63" s="82">
        <v>0</v>
      </c>
      <c r="I63" s="82">
        <v>50</v>
      </c>
      <c r="J63" s="82">
        <v>525</v>
      </c>
      <c r="K63" s="82">
        <v>1135</v>
      </c>
      <c r="L63" s="82">
        <v>265</v>
      </c>
      <c r="M63" s="82">
        <v>270</v>
      </c>
      <c r="N63" s="82">
        <v>225</v>
      </c>
      <c r="O63" s="82">
        <v>505</v>
      </c>
      <c r="P63" s="82">
        <v>290</v>
      </c>
      <c r="Q63" s="82">
        <v>130</v>
      </c>
      <c r="R63" s="82">
        <v>5</v>
      </c>
      <c r="S63" s="82">
        <v>105</v>
      </c>
      <c r="T63" s="82">
        <v>5</v>
      </c>
      <c r="U63" s="82">
        <v>60</v>
      </c>
      <c r="V63" s="82">
        <v>1750</v>
      </c>
      <c r="W63" s="82">
        <v>5</v>
      </c>
      <c r="X63" s="82">
        <v>5</v>
      </c>
      <c r="Y63" s="82">
        <v>15</v>
      </c>
      <c r="Z63" s="82">
        <v>120</v>
      </c>
    </row>
    <row r="64" spans="2:26" x14ac:dyDescent="0.35">
      <c r="B64" s="77" t="s">
        <v>252</v>
      </c>
      <c r="C64" s="78">
        <v>0</v>
      </c>
      <c r="D64" s="78">
        <v>5</v>
      </c>
      <c r="E64" s="78">
        <v>1115</v>
      </c>
      <c r="F64" s="78">
        <v>15</v>
      </c>
      <c r="G64" s="78">
        <v>180</v>
      </c>
      <c r="H64" s="78">
        <v>0</v>
      </c>
      <c r="I64" s="78">
        <v>45</v>
      </c>
      <c r="J64" s="78">
        <v>380</v>
      </c>
      <c r="K64" s="78">
        <v>685</v>
      </c>
      <c r="L64" s="78">
        <v>195</v>
      </c>
      <c r="M64" s="78">
        <v>245</v>
      </c>
      <c r="N64" s="78">
        <v>170</v>
      </c>
      <c r="O64" s="78">
        <v>410</v>
      </c>
      <c r="P64" s="78">
        <v>220</v>
      </c>
      <c r="Q64" s="78">
        <v>110</v>
      </c>
      <c r="R64" s="78">
        <v>5</v>
      </c>
      <c r="S64" s="78">
        <v>115</v>
      </c>
      <c r="T64" s="78">
        <v>5</v>
      </c>
      <c r="U64" s="78">
        <v>45</v>
      </c>
      <c r="V64" s="78">
        <v>1525</v>
      </c>
      <c r="W64" s="78">
        <v>5</v>
      </c>
      <c r="X64" s="78">
        <v>5</v>
      </c>
      <c r="Y64" s="78">
        <v>5</v>
      </c>
      <c r="Z64" s="78">
        <v>95</v>
      </c>
    </row>
    <row r="65" spans="2:26" x14ac:dyDescent="0.35">
      <c r="B65" s="81" t="s">
        <v>320</v>
      </c>
      <c r="C65" s="82">
        <v>5</v>
      </c>
      <c r="D65" s="82">
        <v>5</v>
      </c>
      <c r="E65" s="82">
        <v>1225</v>
      </c>
      <c r="F65" s="82">
        <v>15</v>
      </c>
      <c r="G65" s="82">
        <v>795</v>
      </c>
      <c r="H65" s="82">
        <v>5</v>
      </c>
      <c r="I65" s="82">
        <v>605</v>
      </c>
      <c r="J65" s="82">
        <v>1230</v>
      </c>
      <c r="K65" s="82">
        <v>35</v>
      </c>
      <c r="L65" s="82">
        <v>970</v>
      </c>
      <c r="M65" s="82">
        <v>1165</v>
      </c>
      <c r="N65" s="82">
        <v>1000</v>
      </c>
      <c r="O65" s="82">
        <v>1520</v>
      </c>
      <c r="P65" s="82">
        <v>1170</v>
      </c>
      <c r="Q65" s="82">
        <v>160</v>
      </c>
      <c r="R65" s="82">
        <v>10</v>
      </c>
      <c r="S65" s="82">
        <v>95</v>
      </c>
      <c r="T65" s="82">
        <v>140</v>
      </c>
      <c r="U65" s="82">
        <v>270</v>
      </c>
      <c r="V65" s="82">
        <v>3620</v>
      </c>
      <c r="W65" s="82">
        <v>10</v>
      </c>
      <c r="X65" s="82">
        <v>30</v>
      </c>
      <c r="Y65" s="82">
        <v>110</v>
      </c>
      <c r="Z65" s="82">
        <v>185</v>
      </c>
    </row>
    <row r="66" spans="2:26" x14ac:dyDescent="0.35">
      <c r="B66" s="77" t="s">
        <v>504</v>
      </c>
      <c r="C66" s="78">
        <v>5</v>
      </c>
      <c r="D66" s="78">
        <v>0</v>
      </c>
      <c r="E66" s="78">
        <v>945</v>
      </c>
      <c r="F66" s="78">
        <v>5</v>
      </c>
      <c r="G66" s="78">
        <v>450</v>
      </c>
      <c r="H66" s="78">
        <v>5</v>
      </c>
      <c r="I66" s="78">
        <v>220</v>
      </c>
      <c r="J66" s="78">
        <v>940</v>
      </c>
      <c r="K66" s="78">
        <v>75</v>
      </c>
      <c r="L66" s="78">
        <v>390</v>
      </c>
      <c r="M66" s="78">
        <v>945</v>
      </c>
      <c r="N66" s="78">
        <v>735</v>
      </c>
      <c r="O66" s="78">
        <v>945</v>
      </c>
      <c r="P66" s="78">
        <v>430</v>
      </c>
      <c r="Q66" s="78">
        <v>130</v>
      </c>
      <c r="R66" s="78">
        <v>5</v>
      </c>
      <c r="S66" s="78">
        <v>110</v>
      </c>
      <c r="T66" s="78">
        <v>50</v>
      </c>
      <c r="U66" s="78">
        <v>230</v>
      </c>
      <c r="V66" s="78">
        <v>1950</v>
      </c>
      <c r="W66" s="78">
        <v>15</v>
      </c>
      <c r="X66" s="78">
        <v>5</v>
      </c>
      <c r="Y66" s="78">
        <v>95</v>
      </c>
      <c r="Z66" s="78">
        <v>105</v>
      </c>
    </row>
    <row r="67" spans="2:26" x14ac:dyDescent="0.35">
      <c r="B67" s="81" t="s">
        <v>505</v>
      </c>
      <c r="C67" s="82">
        <v>5</v>
      </c>
      <c r="D67" s="82">
        <v>0</v>
      </c>
      <c r="E67" s="82">
        <v>880</v>
      </c>
      <c r="F67" s="82">
        <v>105</v>
      </c>
      <c r="G67" s="82">
        <v>285</v>
      </c>
      <c r="H67" s="82">
        <v>5</v>
      </c>
      <c r="I67" s="82">
        <v>100</v>
      </c>
      <c r="J67" s="82">
        <v>865</v>
      </c>
      <c r="K67" s="82">
        <v>185</v>
      </c>
      <c r="L67" s="82">
        <v>380</v>
      </c>
      <c r="M67" s="82">
        <v>205</v>
      </c>
      <c r="N67" s="82">
        <v>160</v>
      </c>
      <c r="O67" s="82">
        <v>905</v>
      </c>
      <c r="P67" s="82">
        <v>600</v>
      </c>
      <c r="Q67" s="82">
        <v>165</v>
      </c>
      <c r="R67" s="82">
        <v>5</v>
      </c>
      <c r="S67" s="82">
        <v>165</v>
      </c>
      <c r="T67" s="82">
        <v>10</v>
      </c>
      <c r="U67" s="82">
        <v>45</v>
      </c>
      <c r="V67" s="82">
        <v>1615</v>
      </c>
      <c r="W67" s="82">
        <v>10</v>
      </c>
      <c r="X67" s="82">
        <v>5</v>
      </c>
      <c r="Y67" s="82">
        <v>20</v>
      </c>
      <c r="Z67" s="82">
        <v>215</v>
      </c>
    </row>
    <row r="68" spans="2:26" x14ac:dyDescent="0.35">
      <c r="B68" s="77" t="s">
        <v>506</v>
      </c>
      <c r="C68" s="78">
        <v>10</v>
      </c>
      <c r="D68" s="78">
        <v>0</v>
      </c>
      <c r="E68" s="78">
        <v>745</v>
      </c>
      <c r="F68" s="78">
        <v>70</v>
      </c>
      <c r="G68" s="78">
        <v>175</v>
      </c>
      <c r="H68" s="78">
        <v>5</v>
      </c>
      <c r="I68" s="78">
        <v>85</v>
      </c>
      <c r="J68" s="78">
        <v>765</v>
      </c>
      <c r="K68" s="78">
        <v>165</v>
      </c>
      <c r="L68" s="78">
        <v>355</v>
      </c>
      <c r="M68" s="78">
        <v>185</v>
      </c>
      <c r="N68" s="78">
        <v>145</v>
      </c>
      <c r="O68" s="78">
        <v>905</v>
      </c>
      <c r="P68" s="78">
        <v>615</v>
      </c>
      <c r="Q68" s="78">
        <v>160</v>
      </c>
      <c r="R68" s="78">
        <v>10</v>
      </c>
      <c r="S68" s="78">
        <v>150</v>
      </c>
      <c r="T68" s="78">
        <v>5</v>
      </c>
      <c r="U68" s="78">
        <v>30</v>
      </c>
      <c r="V68" s="78">
        <v>1410</v>
      </c>
      <c r="W68" s="78">
        <v>5</v>
      </c>
      <c r="X68" s="78">
        <v>5</v>
      </c>
      <c r="Y68" s="78">
        <v>25</v>
      </c>
      <c r="Z68" s="78">
        <v>245</v>
      </c>
    </row>
    <row r="69" spans="2:26" x14ac:dyDescent="0.35">
      <c r="B69" s="81" t="s">
        <v>202</v>
      </c>
      <c r="C69" s="82">
        <v>5</v>
      </c>
      <c r="D69" s="82">
        <v>5</v>
      </c>
      <c r="E69" s="82">
        <v>650</v>
      </c>
      <c r="F69" s="82">
        <v>90</v>
      </c>
      <c r="G69" s="82">
        <v>160</v>
      </c>
      <c r="H69" s="82">
        <v>0</v>
      </c>
      <c r="I69" s="82">
        <v>55</v>
      </c>
      <c r="J69" s="82">
        <v>560</v>
      </c>
      <c r="K69" s="82">
        <v>135</v>
      </c>
      <c r="L69" s="82">
        <v>235</v>
      </c>
      <c r="M69" s="82">
        <v>185</v>
      </c>
      <c r="N69" s="82">
        <v>145</v>
      </c>
      <c r="O69" s="82">
        <v>700</v>
      </c>
      <c r="P69" s="82">
        <v>480</v>
      </c>
      <c r="Q69" s="82">
        <v>120</v>
      </c>
      <c r="R69" s="82">
        <v>5</v>
      </c>
      <c r="S69" s="82">
        <v>135</v>
      </c>
      <c r="T69" s="82">
        <v>5</v>
      </c>
      <c r="U69" s="82">
        <v>30</v>
      </c>
      <c r="V69" s="82">
        <v>1140</v>
      </c>
      <c r="W69" s="82">
        <v>5</v>
      </c>
      <c r="X69" s="82">
        <v>5</v>
      </c>
      <c r="Y69" s="82">
        <v>15</v>
      </c>
      <c r="Z69" s="82">
        <v>165</v>
      </c>
    </row>
    <row r="70" spans="2:26" x14ac:dyDescent="0.35">
      <c r="B70" s="77" t="s">
        <v>203</v>
      </c>
      <c r="C70" s="78">
        <v>5</v>
      </c>
      <c r="D70" s="78">
        <v>5</v>
      </c>
      <c r="E70" s="78">
        <v>975</v>
      </c>
      <c r="F70" s="78">
        <v>65</v>
      </c>
      <c r="G70" s="78">
        <v>295</v>
      </c>
      <c r="H70" s="78">
        <v>5</v>
      </c>
      <c r="I70" s="78">
        <v>110</v>
      </c>
      <c r="J70" s="78">
        <v>950</v>
      </c>
      <c r="K70" s="78">
        <v>175</v>
      </c>
      <c r="L70" s="78">
        <v>490</v>
      </c>
      <c r="M70" s="78">
        <v>305</v>
      </c>
      <c r="N70" s="78">
        <v>255</v>
      </c>
      <c r="O70" s="78">
        <v>935</v>
      </c>
      <c r="P70" s="78">
        <v>675</v>
      </c>
      <c r="Q70" s="78">
        <v>195</v>
      </c>
      <c r="R70" s="78">
        <v>5</v>
      </c>
      <c r="S70" s="78">
        <v>140</v>
      </c>
      <c r="T70" s="78">
        <v>15</v>
      </c>
      <c r="U70" s="78">
        <v>90</v>
      </c>
      <c r="V70" s="78">
        <v>1940</v>
      </c>
      <c r="W70" s="78">
        <v>5</v>
      </c>
      <c r="X70" s="78">
        <v>5</v>
      </c>
      <c r="Y70" s="78">
        <v>30</v>
      </c>
      <c r="Z70" s="78">
        <v>220</v>
      </c>
    </row>
    <row r="71" spans="2:26" x14ac:dyDescent="0.35">
      <c r="B71" s="81" t="s">
        <v>180</v>
      </c>
      <c r="C71" s="82">
        <v>5</v>
      </c>
      <c r="D71" s="82">
        <v>5</v>
      </c>
      <c r="E71" s="82">
        <v>1290</v>
      </c>
      <c r="F71" s="82">
        <v>5</v>
      </c>
      <c r="G71" s="82">
        <v>280</v>
      </c>
      <c r="H71" s="82">
        <v>5</v>
      </c>
      <c r="I71" s="82">
        <v>145</v>
      </c>
      <c r="J71" s="82">
        <v>365</v>
      </c>
      <c r="K71" s="82">
        <v>205</v>
      </c>
      <c r="L71" s="82">
        <v>345</v>
      </c>
      <c r="M71" s="82">
        <v>465</v>
      </c>
      <c r="N71" s="82">
        <v>325</v>
      </c>
      <c r="O71" s="82">
        <v>500</v>
      </c>
      <c r="P71" s="82">
        <v>335</v>
      </c>
      <c r="Q71" s="82">
        <v>165</v>
      </c>
      <c r="R71" s="82">
        <v>5</v>
      </c>
      <c r="S71" s="82">
        <v>85</v>
      </c>
      <c r="T71" s="82">
        <v>20</v>
      </c>
      <c r="U71" s="82">
        <v>110</v>
      </c>
      <c r="V71" s="82">
        <v>2120</v>
      </c>
      <c r="W71" s="82">
        <v>5</v>
      </c>
      <c r="X71" s="82">
        <v>0</v>
      </c>
      <c r="Y71" s="82">
        <v>30</v>
      </c>
      <c r="Z71" s="82">
        <v>15</v>
      </c>
    </row>
    <row r="72" spans="2:26" x14ac:dyDescent="0.35">
      <c r="B72" s="77" t="s">
        <v>240</v>
      </c>
      <c r="C72" s="78">
        <v>5</v>
      </c>
      <c r="D72" s="78">
        <v>5</v>
      </c>
      <c r="E72" s="78">
        <v>1335</v>
      </c>
      <c r="F72" s="78">
        <v>15</v>
      </c>
      <c r="G72" s="78">
        <v>330</v>
      </c>
      <c r="H72" s="78">
        <v>5</v>
      </c>
      <c r="I72" s="78">
        <v>105</v>
      </c>
      <c r="J72" s="78">
        <v>330</v>
      </c>
      <c r="K72" s="78">
        <v>465</v>
      </c>
      <c r="L72" s="78">
        <v>190</v>
      </c>
      <c r="M72" s="78">
        <v>310</v>
      </c>
      <c r="N72" s="78">
        <v>225</v>
      </c>
      <c r="O72" s="78">
        <v>510</v>
      </c>
      <c r="P72" s="78">
        <v>225</v>
      </c>
      <c r="Q72" s="78">
        <v>155</v>
      </c>
      <c r="R72" s="78">
        <v>5</v>
      </c>
      <c r="S72" s="78">
        <v>105</v>
      </c>
      <c r="T72" s="78">
        <v>5</v>
      </c>
      <c r="U72" s="78">
        <v>40</v>
      </c>
      <c r="V72" s="78">
        <v>1805</v>
      </c>
      <c r="W72" s="78">
        <v>5</v>
      </c>
      <c r="X72" s="78">
        <v>5</v>
      </c>
      <c r="Y72" s="78">
        <v>15</v>
      </c>
      <c r="Z72" s="78">
        <v>100</v>
      </c>
    </row>
    <row r="73" spans="2:26" x14ac:dyDescent="0.35">
      <c r="B73" s="81" t="s">
        <v>45</v>
      </c>
      <c r="C73" s="82">
        <v>0</v>
      </c>
      <c r="D73" s="82">
        <v>5</v>
      </c>
      <c r="E73" s="82">
        <v>1025</v>
      </c>
      <c r="F73" s="82">
        <v>5</v>
      </c>
      <c r="G73" s="82">
        <v>215</v>
      </c>
      <c r="H73" s="82">
        <v>5</v>
      </c>
      <c r="I73" s="82">
        <v>140</v>
      </c>
      <c r="J73" s="82">
        <v>240</v>
      </c>
      <c r="K73" s="82">
        <v>180</v>
      </c>
      <c r="L73" s="82">
        <v>390</v>
      </c>
      <c r="M73" s="82">
        <v>260</v>
      </c>
      <c r="N73" s="82">
        <v>200</v>
      </c>
      <c r="O73" s="82">
        <v>300</v>
      </c>
      <c r="P73" s="82">
        <v>250</v>
      </c>
      <c r="Q73" s="82">
        <v>60</v>
      </c>
      <c r="R73" s="82">
        <v>5</v>
      </c>
      <c r="S73" s="82">
        <v>40</v>
      </c>
      <c r="T73" s="82">
        <v>10</v>
      </c>
      <c r="U73" s="82">
        <v>60</v>
      </c>
      <c r="V73" s="82">
        <v>1770</v>
      </c>
      <c r="W73" s="82">
        <v>5</v>
      </c>
      <c r="X73" s="82">
        <v>0</v>
      </c>
      <c r="Y73" s="82">
        <v>20</v>
      </c>
      <c r="Z73" s="82">
        <v>5</v>
      </c>
    </row>
    <row r="74" spans="2:26" x14ac:dyDescent="0.35">
      <c r="B74" s="77" t="s">
        <v>275</v>
      </c>
      <c r="C74" s="78">
        <v>5</v>
      </c>
      <c r="D74" s="78">
        <v>5</v>
      </c>
      <c r="E74" s="78">
        <v>1180</v>
      </c>
      <c r="F74" s="78">
        <v>10</v>
      </c>
      <c r="G74" s="78">
        <v>300</v>
      </c>
      <c r="H74" s="78">
        <v>5</v>
      </c>
      <c r="I74" s="78">
        <v>105</v>
      </c>
      <c r="J74" s="78">
        <v>385</v>
      </c>
      <c r="K74" s="78">
        <v>300</v>
      </c>
      <c r="L74" s="78">
        <v>290</v>
      </c>
      <c r="M74" s="78">
        <v>335</v>
      </c>
      <c r="N74" s="78">
        <v>240</v>
      </c>
      <c r="O74" s="78">
        <v>545</v>
      </c>
      <c r="P74" s="78">
        <v>265</v>
      </c>
      <c r="Q74" s="78">
        <v>160</v>
      </c>
      <c r="R74" s="78">
        <v>5</v>
      </c>
      <c r="S74" s="78">
        <v>120</v>
      </c>
      <c r="T74" s="78">
        <v>10</v>
      </c>
      <c r="U74" s="78">
        <v>50</v>
      </c>
      <c r="V74" s="78">
        <v>1805</v>
      </c>
      <c r="W74" s="78">
        <v>5</v>
      </c>
      <c r="X74" s="78">
        <v>5</v>
      </c>
      <c r="Y74" s="78">
        <v>30</v>
      </c>
      <c r="Z74" s="78">
        <v>90</v>
      </c>
    </row>
    <row r="75" spans="2:26" x14ac:dyDescent="0.35">
      <c r="B75" s="81" t="s">
        <v>294</v>
      </c>
      <c r="C75" s="82">
        <v>5</v>
      </c>
      <c r="D75" s="82">
        <v>5</v>
      </c>
      <c r="E75" s="82">
        <v>670</v>
      </c>
      <c r="F75" s="82">
        <v>10</v>
      </c>
      <c r="G75" s="82">
        <v>215</v>
      </c>
      <c r="H75" s="82">
        <v>5</v>
      </c>
      <c r="I75" s="82">
        <v>70</v>
      </c>
      <c r="J75" s="82">
        <v>390</v>
      </c>
      <c r="K75" s="82">
        <v>135</v>
      </c>
      <c r="L75" s="82">
        <v>255</v>
      </c>
      <c r="M75" s="82">
        <v>205</v>
      </c>
      <c r="N75" s="82">
        <v>150</v>
      </c>
      <c r="O75" s="82">
        <v>460</v>
      </c>
      <c r="P75" s="82">
        <v>200</v>
      </c>
      <c r="Q75" s="82">
        <v>95</v>
      </c>
      <c r="R75" s="82">
        <v>5</v>
      </c>
      <c r="S75" s="82">
        <v>55</v>
      </c>
      <c r="T75" s="82">
        <v>5</v>
      </c>
      <c r="U75" s="82">
        <v>35</v>
      </c>
      <c r="V75" s="82">
        <v>1120</v>
      </c>
      <c r="W75" s="82">
        <v>15</v>
      </c>
      <c r="X75" s="82">
        <v>5</v>
      </c>
      <c r="Y75" s="82">
        <v>15</v>
      </c>
      <c r="Z75" s="82">
        <v>165</v>
      </c>
    </row>
    <row r="76" spans="2:26" x14ac:dyDescent="0.35">
      <c r="B76" s="77" t="s">
        <v>295</v>
      </c>
      <c r="C76" s="78">
        <v>5</v>
      </c>
      <c r="D76" s="78">
        <v>5</v>
      </c>
      <c r="E76" s="78">
        <v>900</v>
      </c>
      <c r="F76" s="78">
        <v>10</v>
      </c>
      <c r="G76" s="78">
        <v>250</v>
      </c>
      <c r="H76" s="78">
        <v>0</v>
      </c>
      <c r="I76" s="78">
        <v>100</v>
      </c>
      <c r="J76" s="78">
        <v>405</v>
      </c>
      <c r="K76" s="78">
        <v>160</v>
      </c>
      <c r="L76" s="78">
        <v>215</v>
      </c>
      <c r="M76" s="78">
        <v>275</v>
      </c>
      <c r="N76" s="78">
        <v>205</v>
      </c>
      <c r="O76" s="78">
        <v>450</v>
      </c>
      <c r="P76" s="78">
        <v>225</v>
      </c>
      <c r="Q76" s="78">
        <v>95</v>
      </c>
      <c r="R76" s="78">
        <v>5</v>
      </c>
      <c r="S76" s="78">
        <v>65</v>
      </c>
      <c r="T76" s="78">
        <v>15</v>
      </c>
      <c r="U76" s="78">
        <v>60</v>
      </c>
      <c r="V76" s="78">
        <v>1395</v>
      </c>
      <c r="W76" s="78">
        <v>10</v>
      </c>
      <c r="X76" s="78">
        <v>5</v>
      </c>
      <c r="Y76" s="78">
        <v>20</v>
      </c>
      <c r="Z76" s="78">
        <v>135</v>
      </c>
    </row>
    <row r="77" spans="2:26" x14ac:dyDescent="0.35">
      <c r="B77" s="81" t="s">
        <v>119</v>
      </c>
      <c r="C77" s="82">
        <v>5</v>
      </c>
      <c r="D77" s="82">
        <v>0</v>
      </c>
      <c r="E77" s="82">
        <v>770</v>
      </c>
      <c r="F77" s="82">
        <v>20</v>
      </c>
      <c r="G77" s="82">
        <v>155</v>
      </c>
      <c r="H77" s="82">
        <v>5</v>
      </c>
      <c r="I77" s="82">
        <v>60</v>
      </c>
      <c r="J77" s="82">
        <v>285</v>
      </c>
      <c r="K77" s="82">
        <v>245</v>
      </c>
      <c r="L77" s="82">
        <v>170</v>
      </c>
      <c r="M77" s="82">
        <v>240</v>
      </c>
      <c r="N77" s="82">
        <v>185</v>
      </c>
      <c r="O77" s="82">
        <v>395</v>
      </c>
      <c r="P77" s="82">
        <v>165</v>
      </c>
      <c r="Q77" s="82">
        <v>140</v>
      </c>
      <c r="R77" s="82">
        <v>5</v>
      </c>
      <c r="S77" s="82">
        <v>60</v>
      </c>
      <c r="T77" s="82">
        <v>5</v>
      </c>
      <c r="U77" s="82">
        <v>55</v>
      </c>
      <c r="V77" s="82">
        <v>1140</v>
      </c>
      <c r="W77" s="82">
        <v>5</v>
      </c>
      <c r="X77" s="82">
        <v>0</v>
      </c>
      <c r="Y77" s="82">
        <v>15</v>
      </c>
      <c r="Z77" s="82">
        <v>65</v>
      </c>
    </row>
    <row r="78" spans="2:26" x14ac:dyDescent="0.35">
      <c r="B78" s="77" t="s">
        <v>372</v>
      </c>
      <c r="C78" s="78">
        <v>0</v>
      </c>
      <c r="D78" s="78">
        <v>5</v>
      </c>
      <c r="E78" s="78">
        <v>1025</v>
      </c>
      <c r="F78" s="78">
        <v>5</v>
      </c>
      <c r="G78" s="78">
        <v>225</v>
      </c>
      <c r="H78" s="78">
        <v>5</v>
      </c>
      <c r="I78" s="78">
        <v>70</v>
      </c>
      <c r="J78" s="78">
        <v>325</v>
      </c>
      <c r="K78" s="78">
        <v>245</v>
      </c>
      <c r="L78" s="78">
        <v>205</v>
      </c>
      <c r="M78" s="78">
        <v>410</v>
      </c>
      <c r="N78" s="78">
        <v>300</v>
      </c>
      <c r="O78" s="78">
        <v>480</v>
      </c>
      <c r="P78" s="78">
        <v>270</v>
      </c>
      <c r="Q78" s="78">
        <v>145</v>
      </c>
      <c r="R78" s="78">
        <v>5</v>
      </c>
      <c r="S78" s="78">
        <v>120</v>
      </c>
      <c r="T78" s="78">
        <v>5</v>
      </c>
      <c r="U78" s="78">
        <v>105</v>
      </c>
      <c r="V78" s="78">
        <v>1555</v>
      </c>
      <c r="W78" s="78">
        <v>5</v>
      </c>
      <c r="X78" s="78">
        <v>5</v>
      </c>
      <c r="Y78" s="78">
        <v>30</v>
      </c>
      <c r="Z78" s="78">
        <v>40</v>
      </c>
    </row>
    <row r="79" spans="2:26" x14ac:dyDescent="0.35">
      <c r="B79" s="81" t="s">
        <v>433</v>
      </c>
      <c r="C79" s="82">
        <v>0</v>
      </c>
      <c r="D79" s="82">
        <v>5</v>
      </c>
      <c r="E79" s="82">
        <v>705</v>
      </c>
      <c r="F79" s="82">
        <v>5</v>
      </c>
      <c r="G79" s="82">
        <v>265</v>
      </c>
      <c r="H79" s="82">
        <v>5</v>
      </c>
      <c r="I79" s="82">
        <v>130</v>
      </c>
      <c r="J79" s="82">
        <v>205</v>
      </c>
      <c r="K79" s="82">
        <v>35</v>
      </c>
      <c r="L79" s="82">
        <v>140</v>
      </c>
      <c r="M79" s="82">
        <v>320</v>
      </c>
      <c r="N79" s="82">
        <v>230</v>
      </c>
      <c r="O79" s="82">
        <v>440</v>
      </c>
      <c r="P79" s="82">
        <v>245</v>
      </c>
      <c r="Q79" s="82">
        <v>80</v>
      </c>
      <c r="R79" s="82">
        <v>5</v>
      </c>
      <c r="S79" s="82">
        <v>80</v>
      </c>
      <c r="T79" s="82">
        <v>25</v>
      </c>
      <c r="U79" s="82">
        <v>50</v>
      </c>
      <c r="V79" s="82">
        <v>1150</v>
      </c>
      <c r="W79" s="82">
        <v>5</v>
      </c>
      <c r="X79" s="82">
        <v>5</v>
      </c>
      <c r="Y79" s="82">
        <v>25</v>
      </c>
      <c r="Z79" s="82">
        <v>85</v>
      </c>
    </row>
    <row r="80" spans="2:26" x14ac:dyDescent="0.35">
      <c r="B80" s="77" t="s">
        <v>434</v>
      </c>
      <c r="C80" s="78">
        <v>5</v>
      </c>
      <c r="D80" s="78">
        <v>0</v>
      </c>
      <c r="E80" s="78">
        <v>290</v>
      </c>
      <c r="F80" s="78">
        <v>5</v>
      </c>
      <c r="G80" s="78">
        <v>190</v>
      </c>
      <c r="H80" s="78">
        <v>5</v>
      </c>
      <c r="I80" s="78">
        <v>80</v>
      </c>
      <c r="J80" s="78">
        <v>190</v>
      </c>
      <c r="K80" s="78">
        <v>20</v>
      </c>
      <c r="L80" s="78">
        <v>100</v>
      </c>
      <c r="M80" s="78">
        <v>385</v>
      </c>
      <c r="N80" s="78">
        <v>265</v>
      </c>
      <c r="O80" s="78">
        <v>380</v>
      </c>
      <c r="P80" s="78">
        <v>180</v>
      </c>
      <c r="Q80" s="78">
        <v>45</v>
      </c>
      <c r="R80" s="78">
        <v>5</v>
      </c>
      <c r="S80" s="78">
        <v>40</v>
      </c>
      <c r="T80" s="78">
        <v>20</v>
      </c>
      <c r="U80" s="78">
        <v>70</v>
      </c>
      <c r="V80" s="78">
        <v>630</v>
      </c>
      <c r="W80" s="78">
        <v>5</v>
      </c>
      <c r="X80" s="78">
        <v>0</v>
      </c>
      <c r="Y80" s="78">
        <v>25</v>
      </c>
      <c r="Z80" s="78">
        <v>80</v>
      </c>
    </row>
    <row r="81" spans="2:26" x14ac:dyDescent="0.35">
      <c r="B81" s="81" t="s">
        <v>507</v>
      </c>
      <c r="C81" s="82">
        <v>5</v>
      </c>
      <c r="D81" s="82">
        <v>5</v>
      </c>
      <c r="E81" s="82">
        <v>1015</v>
      </c>
      <c r="F81" s="82">
        <v>25</v>
      </c>
      <c r="G81" s="82">
        <v>180</v>
      </c>
      <c r="H81" s="82">
        <v>0</v>
      </c>
      <c r="I81" s="82">
        <v>70</v>
      </c>
      <c r="J81" s="82">
        <v>555</v>
      </c>
      <c r="K81" s="82">
        <v>325</v>
      </c>
      <c r="L81" s="82">
        <v>235</v>
      </c>
      <c r="M81" s="82">
        <v>355</v>
      </c>
      <c r="N81" s="82">
        <v>260</v>
      </c>
      <c r="O81" s="82">
        <v>785</v>
      </c>
      <c r="P81" s="82">
        <v>300</v>
      </c>
      <c r="Q81" s="82">
        <v>175</v>
      </c>
      <c r="R81" s="82">
        <v>5</v>
      </c>
      <c r="S81" s="82">
        <v>80</v>
      </c>
      <c r="T81" s="82">
        <v>10</v>
      </c>
      <c r="U81" s="82">
        <v>60</v>
      </c>
      <c r="V81" s="82">
        <v>1540</v>
      </c>
      <c r="W81" s="82">
        <v>5</v>
      </c>
      <c r="X81" s="82">
        <v>10</v>
      </c>
      <c r="Y81" s="82">
        <v>30</v>
      </c>
      <c r="Z81" s="82">
        <v>325</v>
      </c>
    </row>
    <row r="82" spans="2:26" x14ac:dyDescent="0.35">
      <c r="B82" s="77" t="s">
        <v>248</v>
      </c>
      <c r="C82" s="78">
        <v>5</v>
      </c>
      <c r="D82" s="78">
        <v>0</v>
      </c>
      <c r="E82" s="78">
        <v>1390</v>
      </c>
      <c r="F82" s="78">
        <v>15</v>
      </c>
      <c r="G82" s="78">
        <v>240</v>
      </c>
      <c r="H82" s="78">
        <v>5</v>
      </c>
      <c r="I82" s="78">
        <v>75</v>
      </c>
      <c r="J82" s="78">
        <v>325</v>
      </c>
      <c r="K82" s="78">
        <v>580</v>
      </c>
      <c r="L82" s="78">
        <v>250</v>
      </c>
      <c r="M82" s="78">
        <v>345</v>
      </c>
      <c r="N82" s="78">
        <v>235</v>
      </c>
      <c r="O82" s="78">
        <v>525</v>
      </c>
      <c r="P82" s="78">
        <v>245</v>
      </c>
      <c r="Q82" s="78">
        <v>180</v>
      </c>
      <c r="R82" s="78">
        <v>5</v>
      </c>
      <c r="S82" s="78">
        <v>90</v>
      </c>
      <c r="T82" s="78">
        <v>10</v>
      </c>
      <c r="U82" s="78">
        <v>25</v>
      </c>
      <c r="V82" s="78">
        <v>1935</v>
      </c>
      <c r="W82" s="78">
        <v>5</v>
      </c>
      <c r="X82" s="78">
        <v>5</v>
      </c>
      <c r="Y82" s="78">
        <v>10</v>
      </c>
      <c r="Z82" s="78">
        <v>100</v>
      </c>
    </row>
    <row r="83" spans="2:26" x14ac:dyDescent="0.35">
      <c r="B83" s="81" t="s">
        <v>406</v>
      </c>
      <c r="C83" s="82">
        <v>0</v>
      </c>
      <c r="D83" s="82">
        <v>0</v>
      </c>
      <c r="E83" s="82">
        <v>795</v>
      </c>
      <c r="F83" s="82">
        <v>15</v>
      </c>
      <c r="G83" s="82">
        <v>405</v>
      </c>
      <c r="H83" s="82">
        <v>5</v>
      </c>
      <c r="I83" s="82">
        <v>205</v>
      </c>
      <c r="J83" s="82">
        <v>315</v>
      </c>
      <c r="K83" s="82">
        <v>70</v>
      </c>
      <c r="L83" s="82">
        <v>235</v>
      </c>
      <c r="M83" s="82">
        <v>540</v>
      </c>
      <c r="N83" s="82">
        <v>395</v>
      </c>
      <c r="O83" s="82">
        <v>770</v>
      </c>
      <c r="P83" s="82">
        <v>455</v>
      </c>
      <c r="Q83" s="82">
        <v>140</v>
      </c>
      <c r="R83" s="82">
        <v>5</v>
      </c>
      <c r="S83" s="82">
        <v>75</v>
      </c>
      <c r="T83" s="82">
        <v>25</v>
      </c>
      <c r="U83" s="82">
        <v>115</v>
      </c>
      <c r="V83" s="82">
        <v>1570</v>
      </c>
      <c r="W83" s="82">
        <v>5</v>
      </c>
      <c r="X83" s="82">
        <v>5</v>
      </c>
      <c r="Y83" s="82">
        <v>35</v>
      </c>
      <c r="Z83" s="82">
        <v>160</v>
      </c>
    </row>
    <row r="84" spans="2:26" x14ac:dyDescent="0.35">
      <c r="B84" s="77" t="s">
        <v>131</v>
      </c>
      <c r="C84" s="78">
        <v>5</v>
      </c>
      <c r="D84" s="78">
        <v>5</v>
      </c>
      <c r="E84" s="78">
        <v>1870</v>
      </c>
      <c r="F84" s="78">
        <v>20</v>
      </c>
      <c r="G84" s="78">
        <v>625</v>
      </c>
      <c r="H84" s="78">
        <v>5</v>
      </c>
      <c r="I84" s="78">
        <v>320</v>
      </c>
      <c r="J84" s="78">
        <v>1200</v>
      </c>
      <c r="K84" s="78">
        <v>145</v>
      </c>
      <c r="L84" s="78">
        <v>1000</v>
      </c>
      <c r="M84" s="78">
        <v>1145</v>
      </c>
      <c r="N84" s="78">
        <v>940</v>
      </c>
      <c r="O84" s="78">
        <v>1065</v>
      </c>
      <c r="P84" s="78">
        <v>735</v>
      </c>
      <c r="Q84" s="78">
        <v>205</v>
      </c>
      <c r="R84" s="78">
        <v>15</v>
      </c>
      <c r="S84" s="78">
        <v>170</v>
      </c>
      <c r="T84" s="78">
        <v>55</v>
      </c>
      <c r="U84" s="78">
        <v>360</v>
      </c>
      <c r="V84" s="78">
        <v>3990</v>
      </c>
      <c r="W84" s="78">
        <v>40</v>
      </c>
      <c r="X84" s="78">
        <v>5</v>
      </c>
      <c r="Y84" s="78">
        <v>100</v>
      </c>
      <c r="Z84" s="78">
        <v>80</v>
      </c>
    </row>
    <row r="85" spans="2:26" x14ac:dyDescent="0.35">
      <c r="B85" s="81" t="s">
        <v>235</v>
      </c>
      <c r="C85" s="82">
        <v>5</v>
      </c>
      <c r="D85" s="82">
        <v>0</v>
      </c>
      <c r="E85" s="82">
        <v>1300</v>
      </c>
      <c r="F85" s="82">
        <v>20</v>
      </c>
      <c r="G85" s="82">
        <v>210</v>
      </c>
      <c r="H85" s="82">
        <v>0</v>
      </c>
      <c r="I85" s="82">
        <v>40</v>
      </c>
      <c r="J85" s="82">
        <v>370</v>
      </c>
      <c r="K85" s="82">
        <v>990</v>
      </c>
      <c r="L85" s="82">
        <v>195</v>
      </c>
      <c r="M85" s="82">
        <v>295</v>
      </c>
      <c r="N85" s="82">
        <v>205</v>
      </c>
      <c r="O85" s="82">
        <v>660</v>
      </c>
      <c r="P85" s="82">
        <v>250</v>
      </c>
      <c r="Q85" s="82">
        <v>160</v>
      </c>
      <c r="R85" s="82">
        <v>5</v>
      </c>
      <c r="S85" s="82">
        <v>135</v>
      </c>
      <c r="T85" s="82">
        <v>5</v>
      </c>
      <c r="U85" s="82">
        <v>30</v>
      </c>
      <c r="V85" s="82">
        <v>1680</v>
      </c>
      <c r="W85" s="82">
        <v>5</v>
      </c>
      <c r="X85" s="82">
        <v>5</v>
      </c>
      <c r="Y85" s="82">
        <v>20</v>
      </c>
      <c r="Z85" s="82">
        <v>190</v>
      </c>
    </row>
    <row r="86" spans="2:26" x14ac:dyDescent="0.35">
      <c r="B86" s="77" t="s">
        <v>321</v>
      </c>
      <c r="C86" s="78">
        <v>0</v>
      </c>
      <c r="D86" s="78">
        <v>5</v>
      </c>
      <c r="E86" s="78">
        <v>2015</v>
      </c>
      <c r="F86" s="78">
        <v>20</v>
      </c>
      <c r="G86" s="78">
        <v>1280</v>
      </c>
      <c r="H86" s="78">
        <v>10</v>
      </c>
      <c r="I86" s="78">
        <v>1000</v>
      </c>
      <c r="J86" s="78">
        <v>1250</v>
      </c>
      <c r="K86" s="78">
        <v>70</v>
      </c>
      <c r="L86" s="78">
        <v>1090</v>
      </c>
      <c r="M86" s="78">
        <v>1455</v>
      </c>
      <c r="N86" s="78">
        <v>1160</v>
      </c>
      <c r="O86" s="78">
        <v>1850</v>
      </c>
      <c r="P86" s="78">
        <v>1205</v>
      </c>
      <c r="Q86" s="78">
        <v>185</v>
      </c>
      <c r="R86" s="78">
        <v>5</v>
      </c>
      <c r="S86" s="78">
        <v>85</v>
      </c>
      <c r="T86" s="78">
        <v>185</v>
      </c>
      <c r="U86" s="78">
        <v>265</v>
      </c>
      <c r="V86" s="78">
        <v>4905</v>
      </c>
      <c r="W86" s="78">
        <v>20</v>
      </c>
      <c r="X86" s="78">
        <v>25</v>
      </c>
      <c r="Y86" s="78">
        <v>180</v>
      </c>
      <c r="Z86" s="78">
        <v>280</v>
      </c>
    </row>
    <row r="87" spans="2:26" x14ac:dyDescent="0.35">
      <c r="B87" s="81" t="s">
        <v>481</v>
      </c>
      <c r="C87" s="82">
        <v>0</v>
      </c>
      <c r="D87" s="82">
        <v>0</v>
      </c>
      <c r="E87" s="82">
        <v>715</v>
      </c>
      <c r="F87" s="82">
        <v>5</v>
      </c>
      <c r="G87" s="82">
        <v>110</v>
      </c>
      <c r="H87" s="82">
        <v>0</v>
      </c>
      <c r="I87" s="82">
        <v>55</v>
      </c>
      <c r="J87" s="82">
        <v>195</v>
      </c>
      <c r="K87" s="82">
        <v>110</v>
      </c>
      <c r="L87" s="82">
        <v>205</v>
      </c>
      <c r="M87" s="82">
        <v>180</v>
      </c>
      <c r="N87" s="82">
        <v>135</v>
      </c>
      <c r="O87" s="82">
        <v>205</v>
      </c>
      <c r="P87" s="82">
        <v>115</v>
      </c>
      <c r="Q87" s="82">
        <v>95</v>
      </c>
      <c r="R87" s="82">
        <v>5</v>
      </c>
      <c r="S87" s="82">
        <v>35</v>
      </c>
      <c r="T87" s="82">
        <v>10</v>
      </c>
      <c r="U87" s="82">
        <v>60</v>
      </c>
      <c r="V87" s="82">
        <v>1120</v>
      </c>
      <c r="W87" s="82">
        <v>5</v>
      </c>
      <c r="X87" s="82">
        <v>0</v>
      </c>
      <c r="Y87" s="82">
        <v>10</v>
      </c>
      <c r="Z87" s="82">
        <v>5</v>
      </c>
    </row>
    <row r="88" spans="2:26" x14ac:dyDescent="0.35">
      <c r="B88" s="77" t="s">
        <v>508</v>
      </c>
      <c r="C88" s="78">
        <v>5</v>
      </c>
      <c r="D88" s="78">
        <v>5</v>
      </c>
      <c r="E88" s="78">
        <v>1535</v>
      </c>
      <c r="F88" s="78">
        <v>15</v>
      </c>
      <c r="G88" s="78">
        <v>435</v>
      </c>
      <c r="H88" s="78">
        <v>10</v>
      </c>
      <c r="I88" s="78">
        <v>220</v>
      </c>
      <c r="J88" s="78">
        <v>955</v>
      </c>
      <c r="K88" s="78">
        <v>235</v>
      </c>
      <c r="L88" s="78">
        <v>610</v>
      </c>
      <c r="M88" s="78">
        <v>735</v>
      </c>
      <c r="N88" s="78">
        <v>615</v>
      </c>
      <c r="O88" s="78">
        <v>890</v>
      </c>
      <c r="P88" s="78">
        <v>580</v>
      </c>
      <c r="Q88" s="78">
        <v>200</v>
      </c>
      <c r="R88" s="78">
        <v>10</v>
      </c>
      <c r="S88" s="78">
        <v>125</v>
      </c>
      <c r="T88" s="78">
        <v>20</v>
      </c>
      <c r="U88" s="78">
        <v>225</v>
      </c>
      <c r="V88" s="78">
        <v>2900</v>
      </c>
      <c r="W88" s="78">
        <v>15</v>
      </c>
      <c r="X88" s="78">
        <v>5</v>
      </c>
      <c r="Y88" s="78">
        <v>90</v>
      </c>
      <c r="Z88" s="78">
        <v>80</v>
      </c>
    </row>
    <row r="89" spans="2:26" x14ac:dyDescent="0.35">
      <c r="B89" s="81" t="s">
        <v>210</v>
      </c>
      <c r="C89" s="82">
        <v>15</v>
      </c>
      <c r="D89" s="82">
        <v>5</v>
      </c>
      <c r="E89" s="82">
        <v>600</v>
      </c>
      <c r="F89" s="82">
        <v>100</v>
      </c>
      <c r="G89" s="82">
        <v>160</v>
      </c>
      <c r="H89" s="82">
        <v>5</v>
      </c>
      <c r="I89" s="82">
        <v>105</v>
      </c>
      <c r="J89" s="82">
        <v>1220</v>
      </c>
      <c r="K89" s="82">
        <v>220</v>
      </c>
      <c r="L89" s="82">
        <v>485</v>
      </c>
      <c r="M89" s="82">
        <v>325</v>
      </c>
      <c r="N89" s="82">
        <v>290</v>
      </c>
      <c r="O89" s="82">
        <v>1705</v>
      </c>
      <c r="P89" s="82">
        <v>910</v>
      </c>
      <c r="Q89" s="82">
        <v>180</v>
      </c>
      <c r="R89" s="82">
        <v>5</v>
      </c>
      <c r="S89" s="82">
        <v>70</v>
      </c>
      <c r="T89" s="82">
        <v>25</v>
      </c>
      <c r="U89" s="82">
        <v>120</v>
      </c>
      <c r="V89" s="82">
        <v>1650</v>
      </c>
      <c r="W89" s="82">
        <v>10</v>
      </c>
      <c r="X89" s="82">
        <v>10</v>
      </c>
      <c r="Y89" s="82">
        <v>40</v>
      </c>
      <c r="Z89" s="82">
        <v>835</v>
      </c>
    </row>
    <row r="90" spans="2:26" x14ac:dyDescent="0.35">
      <c r="B90" s="77" t="s">
        <v>228</v>
      </c>
      <c r="C90" s="78">
        <v>5</v>
      </c>
      <c r="D90" s="78">
        <v>5</v>
      </c>
      <c r="E90" s="78">
        <v>325</v>
      </c>
      <c r="F90" s="78">
        <v>55</v>
      </c>
      <c r="G90" s="78">
        <v>75</v>
      </c>
      <c r="H90" s="78">
        <v>0</v>
      </c>
      <c r="I90" s="78">
        <v>25</v>
      </c>
      <c r="J90" s="78">
        <v>390</v>
      </c>
      <c r="K90" s="78">
        <v>295</v>
      </c>
      <c r="L90" s="78">
        <v>110</v>
      </c>
      <c r="M90" s="78">
        <v>125</v>
      </c>
      <c r="N90" s="78">
        <v>100</v>
      </c>
      <c r="O90" s="78">
        <v>570</v>
      </c>
      <c r="P90" s="78">
        <v>305</v>
      </c>
      <c r="Q90" s="78">
        <v>80</v>
      </c>
      <c r="R90" s="78">
        <v>5</v>
      </c>
      <c r="S90" s="78">
        <v>60</v>
      </c>
      <c r="T90" s="78">
        <v>5</v>
      </c>
      <c r="U90" s="78">
        <v>35</v>
      </c>
      <c r="V90" s="78">
        <v>585</v>
      </c>
      <c r="W90" s="78">
        <v>5</v>
      </c>
      <c r="X90" s="78">
        <v>0</v>
      </c>
      <c r="Y90" s="78">
        <v>15</v>
      </c>
      <c r="Z90" s="78">
        <v>210</v>
      </c>
    </row>
    <row r="91" spans="2:26" x14ac:dyDescent="0.35">
      <c r="B91" s="81" t="s">
        <v>256</v>
      </c>
      <c r="C91" s="82">
        <v>5</v>
      </c>
      <c r="D91" s="82">
        <v>0</v>
      </c>
      <c r="E91" s="82">
        <v>1520</v>
      </c>
      <c r="F91" s="82">
        <v>30</v>
      </c>
      <c r="G91" s="82">
        <v>305</v>
      </c>
      <c r="H91" s="82">
        <v>5</v>
      </c>
      <c r="I91" s="82">
        <v>100</v>
      </c>
      <c r="J91" s="82">
        <v>765</v>
      </c>
      <c r="K91" s="82">
        <v>400</v>
      </c>
      <c r="L91" s="82">
        <v>450</v>
      </c>
      <c r="M91" s="82">
        <v>370</v>
      </c>
      <c r="N91" s="82">
        <v>275</v>
      </c>
      <c r="O91" s="82">
        <v>710</v>
      </c>
      <c r="P91" s="82">
        <v>430</v>
      </c>
      <c r="Q91" s="82">
        <v>185</v>
      </c>
      <c r="R91" s="82">
        <v>10</v>
      </c>
      <c r="S91" s="82">
        <v>200</v>
      </c>
      <c r="T91" s="82">
        <v>5</v>
      </c>
      <c r="U91" s="82">
        <v>65</v>
      </c>
      <c r="V91" s="82">
        <v>2330</v>
      </c>
      <c r="W91" s="82">
        <v>5</v>
      </c>
      <c r="X91" s="82">
        <v>5</v>
      </c>
      <c r="Y91" s="82">
        <v>20</v>
      </c>
      <c r="Z91" s="82">
        <v>140</v>
      </c>
    </row>
    <row r="92" spans="2:26" x14ac:dyDescent="0.35">
      <c r="B92" s="77" t="s">
        <v>435</v>
      </c>
      <c r="C92" s="78">
        <v>0</v>
      </c>
      <c r="D92" s="78">
        <v>0</v>
      </c>
      <c r="E92" s="78">
        <v>1310</v>
      </c>
      <c r="F92" s="78">
        <v>20</v>
      </c>
      <c r="G92" s="78">
        <v>635</v>
      </c>
      <c r="H92" s="78">
        <v>10</v>
      </c>
      <c r="I92" s="78">
        <v>280</v>
      </c>
      <c r="J92" s="78">
        <v>750</v>
      </c>
      <c r="K92" s="78">
        <v>125</v>
      </c>
      <c r="L92" s="78">
        <v>410</v>
      </c>
      <c r="M92" s="78">
        <v>1035</v>
      </c>
      <c r="N92" s="78">
        <v>785</v>
      </c>
      <c r="O92" s="78">
        <v>1275</v>
      </c>
      <c r="P92" s="78">
        <v>635</v>
      </c>
      <c r="Q92" s="78">
        <v>225</v>
      </c>
      <c r="R92" s="78">
        <v>10</v>
      </c>
      <c r="S92" s="78">
        <v>135</v>
      </c>
      <c r="T92" s="78">
        <v>55</v>
      </c>
      <c r="U92" s="78">
        <v>165</v>
      </c>
      <c r="V92" s="78">
        <v>2450</v>
      </c>
      <c r="W92" s="78">
        <v>5</v>
      </c>
      <c r="X92" s="78">
        <v>5</v>
      </c>
      <c r="Y92" s="78">
        <v>70</v>
      </c>
      <c r="Z92" s="78">
        <v>235</v>
      </c>
    </row>
    <row r="93" spans="2:26" x14ac:dyDescent="0.35">
      <c r="B93" s="81" t="s">
        <v>265</v>
      </c>
      <c r="C93" s="82">
        <v>5</v>
      </c>
      <c r="D93" s="82">
        <v>5</v>
      </c>
      <c r="E93" s="82">
        <v>1415</v>
      </c>
      <c r="F93" s="82">
        <v>10</v>
      </c>
      <c r="G93" s="82">
        <v>260</v>
      </c>
      <c r="H93" s="82">
        <v>5</v>
      </c>
      <c r="I93" s="82">
        <v>80</v>
      </c>
      <c r="J93" s="82">
        <v>370</v>
      </c>
      <c r="K93" s="82">
        <v>340</v>
      </c>
      <c r="L93" s="82">
        <v>285</v>
      </c>
      <c r="M93" s="82">
        <v>345</v>
      </c>
      <c r="N93" s="82">
        <v>270</v>
      </c>
      <c r="O93" s="82">
        <v>510</v>
      </c>
      <c r="P93" s="82">
        <v>295</v>
      </c>
      <c r="Q93" s="82">
        <v>140</v>
      </c>
      <c r="R93" s="82">
        <v>5</v>
      </c>
      <c r="S93" s="82">
        <v>150</v>
      </c>
      <c r="T93" s="82">
        <v>5</v>
      </c>
      <c r="U93" s="82">
        <v>80</v>
      </c>
      <c r="V93" s="82">
        <v>2005</v>
      </c>
      <c r="W93" s="82">
        <v>5</v>
      </c>
      <c r="X93" s="82">
        <v>0</v>
      </c>
      <c r="Y93" s="82">
        <v>15</v>
      </c>
      <c r="Z93" s="82">
        <v>60</v>
      </c>
    </row>
    <row r="94" spans="2:26" x14ac:dyDescent="0.35">
      <c r="B94" s="77" t="s">
        <v>444</v>
      </c>
      <c r="C94" s="78">
        <v>5</v>
      </c>
      <c r="D94" s="78">
        <v>5</v>
      </c>
      <c r="E94" s="78">
        <v>2355</v>
      </c>
      <c r="F94" s="78">
        <v>20</v>
      </c>
      <c r="G94" s="78">
        <v>755</v>
      </c>
      <c r="H94" s="78">
        <v>5</v>
      </c>
      <c r="I94" s="78">
        <v>320</v>
      </c>
      <c r="J94" s="78">
        <v>1660</v>
      </c>
      <c r="K94" s="78">
        <v>110</v>
      </c>
      <c r="L94" s="78">
        <v>880</v>
      </c>
      <c r="M94" s="78">
        <v>1485</v>
      </c>
      <c r="N94" s="78">
        <v>1200</v>
      </c>
      <c r="O94" s="78">
        <v>1420</v>
      </c>
      <c r="P94" s="78">
        <v>965</v>
      </c>
      <c r="Q94" s="78">
        <v>280</v>
      </c>
      <c r="R94" s="78">
        <v>15</v>
      </c>
      <c r="S94" s="78">
        <v>430</v>
      </c>
      <c r="T94" s="78">
        <v>50</v>
      </c>
      <c r="U94" s="78">
        <v>440</v>
      </c>
      <c r="V94" s="78">
        <v>4495</v>
      </c>
      <c r="W94" s="78">
        <v>20</v>
      </c>
      <c r="X94" s="78">
        <v>5</v>
      </c>
      <c r="Y94" s="78">
        <v>95</v>
      </c>
      <c r="Z94" s="78">
        <v>120</v>
      </c>
    </row>
    <row r="95" spans="2:26" x14ac:dyDescent="0.35">
      <c r="B95" s="81" t="s">
        <v>138</v>
      </c>
      <c r="C95" s="82">
        <v>5</v>
      </c>
      <c r="D95" s="82">
        <v>5</v>
      </c>
      <c r="E95" s="82">
        <v>2015</v>
      </c>
      <c r="F95" s="82">
        <v>15</v>
      </c>
      <c r="G95" s="82">
        <v>240</v>
      </c>
      <c r="H95" s="82">
        <v>5</v>
      </c>
      <c r="I95" s="82">
        <v>85</v>
      </c>
      <c r="J95" s="82">
        <v>500</v>
      </c>
      <c r="K95" s="82">
        <v>440</v>
      </c>
      <c r="L95" s="82">
        <v>490</v>
      </c>
      <c r="M95" s="82">
        <v>530</v>
      </c>
      <c r="N95" s="82">
        <v>415</v>
      </c>
      <c r="O95" s="82">
        <v>635</v>
      </c>
      <c r="P95" s="82">
        <v>365</v>
      </c>
      <c r="Q95" s="82">
        <v>205</v>
      </c>
      <c r="R95" s="82">
        <v>5</v>
      </c>
      <c r="S95" s="82">
        <v>110</v>
      </c>
      <c r="T95" s="82">
        <v>20</v>
      </c>
      <c r="U95" s="82">
        <v>135</v>
      </c>
      <c r="V95" s="82">
        <v>2950</v>
      </c>
      <c r="W95" s="82">
        <v>15</v>
      </c>
      <c r="X95" s="82">
        <v>0</v>
      </c>
      <c r="Y95" s="82">
        <v>30</v>
      </c>
      <c r="Z95" s="82">
        <v>45</v>
      </c>
    </row>
    <row r="96" spans="2:26" x14ac:dyDescent="0.35">
      <c r="B96" s="77" t="s">
        <v>509</v>
      </c>
      <c r="C96" s="78">
        <v>0</v>
      </c>
      <c r="D96" s="78">
        <v>5</v>
      </c>
      <c r="E96" s="78">
        <v>1505</v>
      </c>
      <c r="F96" s="78">
        <v>10</v>
      </c>
      <c r="G96" s="78">
        <v>255</v>
      </c>
      <c r="H96" s="78">
        <v>0</v>
      </c>
      <c r="I96" s="78">
        <v>105</v>
      </c>
      <c r="J96" s="78">
        <v>285</v>
      </c>
      <c r="K96" s="78">
        <v>275</v>
      </c>
      <c r="L96" s="78">
        <v>375</v>
      </c>
      <c r="M96" s="78">
        <v>390</v>
      </c>
      <c r="N96" s="78">
        <v>285</v>
      </c>
      <c r="O96" s="78">
        <v>525</v>
      </c>
      <c r="P96" s="78">
        <v>330</v>
      </c>
      <c r="Q96" s="78">
        <v>180</v>
      </c>
      <c r="R96" s="78">
        <v>5</v>
      </c>
      <c r="S96" s="78">
        <v>90</v>
      </c>
      <c r="T96" s="78">
        <v>15</v>
      </c>
      <c r="U96" s="78">
        <v>95</v>
      </c>
      <c r="V96" s="78">
        <v>2295</v>
      </c>
      <c r="W96" s="78">
        <v>5</v>
      </c>
      <c r="X96" s="78">
        <v>0</v>
      </c>
      <c r="Y96" s="78">
        <v>25</v>
      </c>
      <c r="Z96" s="78">
        <v>25</v>
      </c>
    </row>
    <row r="97" spans="2:26" x14ac:dyDescent="0.35">
      <c r="B97" s="81" t="s">
        <v>257</v>
      </c>
      <c r="C97" s="82">
        <v>5</v>
      </c>
      <c r="D97" s="82">
        <v>5</v>
      </c>
      <c r="E97" s="82">
        <v>1025</v>
      </c>
      <c r="F97" s="82">
        <v>35</v>
      </c>
      <c r="G97" s="82">
        <v>275</v>
      </c>
      <c r="H97" s="82">
        <v>5</v>
      </c>
      <c r="I97" s="82">
        <v>85</v>
      </c>
      <c r="J97" s="82">
        <v>805</v>
      </c>
      <c r="K97" s="82">
        <v>570</v>
      </c>
      <c r="L97" s="82">
        <v>365</v>
      </c>
      <c r="M97" s="82">
        <v>540</v>
      </c>
      <c r="N97" s="82">
        <v>390</v>
      </c>
      <c r="O97" s="82">
        <v>880</v>
      </c>
      <c r="P97" s="82">
        <v>385</v>
      </c>
      <c r="Q97" s="82">
        <v>145</v>
      </c>
      <c r="R97" s="82">
        <v>10</v>
      </c>
      <c r="S97" s="82">
        <v>225</v>
      </c>
      <c r="T97" s="82">
        <v>35</v>
      </c>
      <c r="U97" s="82">
        <v>75</v>
      </c>
      <c r="V97" s="82">
        <v>1695</v>
      </c>
      <c r="W97" s="82">
        <v>5</v>
      </c>
      <c r="X97" s="82">
        <v>5</v>
      </c>
      <c r="Y97" s="82">
        <v>15</v>
      </c>
      <c r="Z97" s="82">
        <v>230</v>
      </c>
    </row>
    <row r="98" spans="2:26" x14ac:dyDescent="0.35">
      <c r="B98" s="77" t="s">
        <v>258</v>
      </c>
      <c r="C98" s="78">
        <v>5</v>
      </c>
      <c r="D98" s="78">
        <v>5</v>
      </c>
      <c r="E98" s="78">
        <v>1285</v>
      </c>
      <c r="F98" s="78">
        <v>20</v>
      </c>
      <c r="G98" s="78">
        <v>260</v>
      </c>
      <c r="H98" s="78">
        <v>0</v>
      </c>
      <c r="I98" s="78">
        <v>65</v>
      </c>
      <c r="J98" s="78">
        <v>575</v>
      </c>
      <c r="K98" s="78">
        <v>680</v>
      </c>
      <c r="L98" s="78">
        <v>340</v>
      </c>
      <c r="M98" s="78">
        <v>305</v>
      </c>
      <c r="N98" s="78">
        <v>235</v>
      </c>
      <c r="O98" s="78">
        <v>550</v>
      </c>
      <c r="P98" s="78">
        <v>350</v>
      </c>
      <c r="Q98" s="78">
        <v>105</v>
      </c>
      <c r="R98" s="78">
        <v>5</v>
      </c>
      <c r="S98" s="78">
        <v>205</v>
      </c>
      <c r="T98" s="78">
        <v>5</v>
      </c>
      <c r="U98" s="78">
        <v>55</v>
      </c>
      <c r="V98" s="78">
        <v>1955</v>
      </c>
      <c r="W98" s="78">
        <v>5</v>
      </c>
      <c r="X98" s="78">
        <v>5</v>
      </c>
      <c r="Y98" s="78">
        <v>15</v>
      </c>
      <c r="Z98" s="78">
        <v>155</v>
      </c>
    </row>
    <row r="99" spans="2:26" x14ac:dyDescent="0.35">
      <c r="B99" s="81" t="s">
        <v>510</v>
      </c>
      <c r="C99" s="82">
        <v>5</v>
      </c>
      <c r="D99" s="82">
        <v>5</v>
      </c>
      <c r="E99" s="82">
        <v>1125</v>
      </c>
      <c r="F99" s="82">
        <v>30</v>
      </c>
      <c r="G99" s="82">
        <v>355</v>
      </c>
      <c r="H99" s="82">
        <v>10</v>
      </c>
      <c r="I99" s="82">
        <v>120</v>
      </c>
      <c r="J99" s="82">
        <v>785</v>
      </c>
      <c r="K99" s="82">
        <v>110</v>
      </c>
      <c r="L99" s="82">
        <v>305</v>
      </c>
      <c r="M99" s="82">
        <v>925</v>
      </c>
      <c r="N99" s="82">
        <v>725</v>
      </c>
      <c r="O99" s="82">
        <v>930</v>
      </c>
      <c r="P99" s="82">
        <v>355</v>
      </c>
      <c r="Q99" s="82">
        <v>180</v>
      </c>
      <c r="R99" s="82">
        <v>10</v>
      </c>
      <c r="S99" s="82">
        <v>330</v>
      </c>
      <c r="T99" s="82">
        <v>30</v>
      </c>
      <c r="U99" s="82">
        <v>230</v>
      </c>
      <c r="V99" s="82">
        <v>1970</v>
      </c>
      <c r="W99" s="82">
        <v>10</v>
      </c>
      <c r="X99" s="82">
        <v>5</v>
      </c>
      <c r="Y99" s="82">
        <v>55</v>
      </c>
      <c r="Z99" s="82">
        <v>185</v>
      </c>
    </row>
    <row r="100" spans="2:26" x14ac:dyDescent="0.35">
      <c r="B100" s="77" t="s">
        <v>266</v>
      </c>
      <c r="C100" s="78">
        <v>5</v>
      </c>
      <c r="D100" s="78">
        <v>5</v>
      </c>
      <c r="E100" s="78">
        <v>1770</v>
      </c>
      <c r="F100" s="78">
        <v>15</v>
      </c>
      <c r="G100" s="78">
        <v>315</v>
      </c>
      <c r="H100" s="78">
        <v>5</v>
      </c>
      <c r="I100" s="78">
        <v>110</v>
      </c>
      <c r="J100" s="78">
        <v>780</v>
      </c>
      <c r="K100" s="78">
        <v>360</v>
      </c>
      <c r="L100" s="78">
        <v>465</v>
      </c>
      <c r="M100" s="78">
        <v>485</v>
      </c>
      <c r="N100" s="78">
        <v>410</v>
      </c>
      <c r="O100" s="78">
        <v>675</v>
      </c>
      <c r="P100" s="78">
        <v>450</v>
      </c>
      <c r="Q100" s="78">
        <v>190</v>
      </c>
      <c r="R100" s="78">
        <v>5</v>
      </c>
      <c r="S100" s="78">
        <v>215</v>
      </c>
      <c r="T100" s="78">
        <v>5</v>
      </c>
      <c r="U100" s="78">
        <v>130</v>
      </c>
      <c r="V100" s="78">
        <v>2730</v>
      </c>
      <c r="W100" s="78">
        <v>5</v>
      </c>
      <c r="X100" s="78">
        <v>5</v>
      </c>
      <c r="Y100" s="78">
        <v>30</v>
      </c>
      <c r="Z100" s="78">
        <v>70</v>
      </c>
    </row>
    <row r="101" spans="2:26" x14ac:dyDescent="0.35">
      <c r="B101" s="81" t="s">
        <v>267</v>
      </c>
      <c r="C101" s="82">
        <v>5</v>
      </c>
      <c r="D101" s="82">
        <v>0</v>
      </c>
      <c r="E101" s="82">
        <v>725</v>
      </c>
      <c r="F101" s="82">
        <v>5</v>
      </c>
      <c r="G101" s="82">
        <v>155</v>
      </c>
      <c r="H101" s="82">
        <v>0</v>
      </c>
      <c r="I101" s="82">
        <v>45</v>
      </c>
      <c r="J101" s="82">
        <v>265</v>
      </c>
      <c r="K101" s="82">
        <v>95</v>
      </c>
      <c r="L101" s="82">
        <v>105</v>
      </c>
      <c r="M101" s="82">
        <v>190</v>
      </c>
      <c r="N101" s="82">
        <v>135</v>
      </c>
      <c r="O101" s="82">
        <v>255</v>
      </c>
      <c r="P101" s="82">
        <v>125</v>
      </c>
      <c r="Q101" s="82">
        <v>90</v>
      </c>
      <c r="R101" s="82">
        <v>5</v>
      </c>
      <c r="S101" s="82">
        <v>85</v>
      </c>
      <c r="T101" s="82">
        <v>5</v>
      </c>
      <c r="U101" s="82">
        <v>45</v>
      </c>
      <c r="V101" s="82">
        <v>1000</v>
      </c>
      <c r="W101" s="82">
        <v>5</v>
      </c>
      <c r="X101" s="82">
        <v>0</v>
      </c>
      <c r="Y101" s="82">
        <v>10</v>
      </c>
      <c r="Z101" s="82">
        <v>25</v>
      </c>
    </row>
    <row r="102" spans="2:26" x14ac:dyDescent="0.35">
      <c r="B102" s="77" t="s">
        <v>170</v>
      </c>
      <c r="C102" s="78">
        <v>0</v>
      </c>
      <c r="D102" s="78">
        <v>0</v>
      </c>
      <c r="E102" s="78">
        <v>410</v>
      </c>
      <c r="F102" s="78">
        <v>5</v>
      </c>
      <c r="G102" s="78">
        <v>90</v>
      </c>
      <c r="H102" s="78">
        <v>5</v>
      </c>
      <c r="I102" s="78">
        <v>30</v>
      </c>
      <c r="J102" s="78">
        <v>110</v>
      </c>
      <c r="K102" s="78">
        <v>80</v>
      </c>
      <c r="L102" s="78">
        <v>100</v>
      </c>
      <c r="M102" s="78">
        <v>140</v>
      </c>
      <c r="N102" s="78">
        <v>100</v>
      </c>
      <c r="O102" s="78">
        <v>160</v>
      </c>
      <c r="P102" s="78">
        <v>125</v>
      </c>
      <c r="Q102" s="78">
        <v>45</v>
      </c>
      <c r="R102" s="78">
        <v>0</v>
      </c>
      <c r="S102" s="78">
        <v>35</v>
      </c>
      <c r="T102" s="78">
        <v>5</v>
      </c>
      <c r="U102" s="78">
        <v>35</v>
      </c>
      <c r="V102" s="78">
        <v>645</v>
      </c>
      <c r="W102" s="78">
        <v>5</v>
      </c>
      <c r="X102" s="78">
        <v>0</v>
      </c>
      <c r="Y102" s="78">
        <v>10</v>
      </c>
      <c r="Z102" s="78">
        <v>5</v>
      </c>
    </row>
    <row r="103" spans="2:26" x14ac:dyDescent="0.35">
      <c r="B103" s="81" t="s">
        <v>359</v>
      </c>
      <c r="C103" s="82">
        <v>0</v>
      </c>
      <c r="D103" s="82">
        <v>5</v>
      </c>
      <c r="E103" s="82">
        <v>1260</v>
      </c>
      <c r="F103" s="82">
        <v>5</v>
      </c>
      <c r="G103" s="82">
        <v>315</v>
      </c>
      <c r="H103" s="82">
        <v>5</v>
      </c>
      <c r="I103" s="82">
        <v>95</v>
      </c>
      <c r="J103" s="82">
        <v>275</v>
      </c>
      <c r="K103" s="82">
        <v>330</v>
      </c>
      <c r="L103" s="82">
        <v>255</v>
      </c>
      <c r="M103" s="82">
        <v>445</v>
      </c>
      <c r="N103" s="82">
        <v>325</v>
      </c>
      <c r="O103" s="82">
        <v>580</v>
      </c>
      <c r="P103" s="82">
        <v>270</v>
      </c>
      <c r="Q103" s="82">
        <v>170</v>
      </c>
      <c r="R103" s="82">
        <v>5</v>
      </c>
      <c r="S103" s="82">
        <v>195</v>
      </c>
      <c r="T103" s="82">
        <v>15</v>
      </c>
      <c r="U103" s="82">
        <v>85</v>
      </c>
      <c r="V103" s="82">
        <v>1840</v>
      </c>
      <c r="W103" s="82">
        <v>5</v>
      </c>
      <c r="X103" s="82">
        <v>0</v>
      </c>
      <c r="Y103" s="82">
        <v>30</v>
      </c>
      <c r="Z103" s="82">
        <v>65</v>
      </c>
    </row>
    <row r="104" spans="2:26" x14ac:dyDescent="0.35">
      <c r="B104" s="77" t="s">
        <v>192</v>
      </c>
      <c r="C104" s="78">
        <v>10</v>
      </c>
      <c r="D104" s="78">
        <v>5</v>
      </c>
      <c r="E104" s="78">
        <v>1460</v>
      </c>
      <c r="F104" s="78">
        <v>10</v>
      </c>
      <c r="G104" s="78">
        <v>500</v>
      </c>
      <c r="H104" s="78">
        <v>5</v>
      </c>
      <c r="I104" s="78">
        <v>260</v>
      </c>
      <c r="J104" s="78">
        <v>645</v>
      </c>
      <c r="K104" s="78">
        <v>260</v>
      </c>
      <c r="L104" s="78">
        <v>585</v>
      </c>
      <c r="M104" s="78">
        <v>730</v>
      </c>
      <c r="N104" s="78">
        <v>615</v>
      </c>
      <c r="O104" s="78">
        <v>980</v>
      </c>
      <c r="P104" s="78">
        <v>550</v>
      </c>
      <c r="Q104" s="78">
        <v>305</v>
      </c>
      <c r="R104" s="78">
        <v>5</v>
      </c>
      <c r="S104" s="78">
        <v>110</v>
      </c>
      <c r="T104" s="78">
        <v>40</v>
      </c>
      <c r="U104" s="78">
        <v>265</v>
      </c>
      <c r="V104" s="78">
        <v>2905</v>
      </c>
      <c r="W104" s="78">
        <v>5</v>
      </c>
      <c r="X104" s="78">
        <v>0</v>
      </c>
      <c r="Y104" s="78">
        <v>80</v>
      </c>
      <c r="Z104" s="78">
        <v>110</v>
      </c>
    </row>
    <row r="105" spans="2:26" x14ac:dyDescent="0.35">
      <c r="B105" s="81" t="s">
        <v>388</v>
      </c>
      <c r="C105" s="82">
        <v>0</v>
      </c>
      <c r="D105" s="82">
        <v>0</v>
      </c>
      <c r="E105" s="82">
        <v>1890</v>
      </c>
      <c r="F105" s="82">
        <v>10</v>
      </c>
      <c r="G105" s="82">
        <v>440</v>
      </c>
      <c r="H105" s="82">
        <v>5</v>
      </c>
      <c r="I105" s="82">
        <v>170</v>
      </c>
      <c r="J105" s="82">
        <v>390</v>
      </c>
      <c r="K105" s="82">
        <v>270</v>
      </c>
      <c r="L105" s="82">
        <v>425</v>
      </c>
      <c r="M105" s="82">
        <v>370</v>
      </c>
      <c r="N105" s="82">
        <v>265</v>
      </c>
      <c r="O105" s="82">
        <v>560</v>
      </c>
      <c r="P105" s="82">
        <v>330</v>
      </c>
      <c r="Q105" s="82">
        <v>205</v>
      </c>
      <c r="R105" s="82">
        <v>5</v>
      </c>
      <c r="S105" s="82">
        <v>85</v>
      </c>
      <c r="T105" s="82">
        <v>10</v>
      </c>
      <c r="U105" s="82">
        <v>70</v>
      </c>
      <c r="V105" s="82">
        <v>2725</v>
      </c>
      <c r="W105" s="82">
        <v>10</v>
      </c>
      <c r="X105" s="82">
        <v>5</v>
      </c>
      <c r="Y105" s="82">
        <v>20</v>
      </c>
      <c r="Z105" s="82">
        <v>60</v>
      </c>
    </row>
    <row r="106" spans="2:26" x14ac:dyDescent="0.35">
      <c r="B106" s="77" t="s">
        <v>511</v>
      </c>
      <c r="C106" s="78">
        <v>5</v>
      </c>
      <c r="D106" s="78">
        <v>0</v>
      </c>
      <c r="E106" s="78">
        <v>805</v>
      </c>
      <c r="F106" s="78">
        <v>15</v>
      </c>
      <c r="G106" s="78">
        <v>190</v>
      </c>
      <c r="H106" s="78">
        <v>5</v>
      </c>
      <c r="I106" s="78">
        <v>80</v>
      </c>
      <c r="J106" s="78">
        <v>530</v>
      </c>
      <c r="K106" s="78">
        <v>130</v>
      </c>
      <c r="L106" s="78">
        <v>215</v>
      </c>
      <c r="M106" s="78">
        <v>320</v>
      </c>
      <c r="N106" s="78">
        <v>240</v>
      </c>
      <c r="O106" s="78">
        <v>560</v>
      </c>
      <c r="P106" s="78">
        <v>290</v>
      </c>
      <c r="Q106" s="78">
        <v>115</v>
      </c>
      <c r="R106" s="78">
        <v>5</v>
      </c>
      <c r="S106" s="78">
        <v>90</v>
      </c>
      <c r="T106" s="78">
        <v>10</v>
      </c>
      <c r="U106" s="78">
        <v>55</v>
      </c>
      <c r="V106" s="78">
        <v>1290</v>
      </c>
      <c r="W106" s="78">
        <v>5</v>
      </c>
      <c r="X106" s="78">
        <v>5</v>
      </c>
      <c r="Y106" s="78">
        <v>25</v>
      </c>
      <c r="Z106" s="78">
        <v>185</v>
      </c>
    </row>
    <row r="107" spans="2:26" x14ac:dyDescent="0.35">
      <c r="B107" s="81" t="s">
        <v>512</v>
      </c>
      <c r="C107" s="82">
        <v>25</v>
      </c>
      <c r="D107" s="82">
        <v>10</v>
      </c>
      <c r="E107" s="82">
        <v>430</v>
      </c>
      <c r="F107" s="82">
        <v>15</v>
      </c>
      <c r="G107" s="82">
        <v>80</v>
      </c>
      <c r="H107" s="82">
        <v>0</v>
      </c>
      <c r="I107" s="82">
        <v>30</v>
      </c>
      <c r="J107" s="82">
        <v>640</v>
      </c>
      <c r="K107" s="82">
        <v>100</v>
      </c>
      <c r="L107" s="82">
        <v>150</v>
      </c>
      <c r="M107" s="82">
        <v>155</v>
      </c>
      <c r="N107" s="82">
        <v>110</v>
      </c>
      <c r="O107" s="82">
        <v>745</v>
      </c>
      <c r="P107" s="82">
        <v>175</v>
      </c>
      <c r="Q107" s="82">
        <v>90</v>
      </c>
      <c r="R107" s="82">
        <v>5</v>
      </c>
      <c r="S107" s="82">
        <v>30</v>
      </c>
      <c r="T107" s="82">
        <v>5</v>
      </c>
      <c r="U107" s="82">
        <v>25</v>
      </c>
      <c r="V107" s="82">
        <v>715</v>
      </c>
      <c r="W107" s="82">
        <v>5</v>
      </c>
      <c r="X107" s="82">
        <v>5</v>
      </c>
      <c r="Y107" s="82">
        <v>15</v>
      </c>
      <c r="Z107" s="82">
        <v>495</v>
      </c>
    </row>
    <row r="108" spans="2:26" ht="14.25" customHeight="1" x14ac:dyDescent="0.35">
      <c r="B108" s="77" t="s">
        <v>389</v>
      </c>
      <c r="C108" s="78">
        <v>0</v>
      </c>
      <c r="D108" s="78">
        <v>5</v>
      </c>
      <c r="E108" s="78">
        <v>1470</v>
      </c>
      <c r="F108" s="78">
        <v>15</v>
      </c>
      <c r="G108" s="78">
        <v>385</v>
      </c>
      <c r="H108" s="78">
        <v>5</v>
      </c>
      <c r="I108" s="78">
        <v>180</v>
      </c>
      <c r="J108" s="78">
        <v>595</v>
      </c>
      <c r="K108" s="78">
        <v>110</v>
      </c>
      <c r="L108" s="78">
        <v>340</v>
      </c>
      <c r="M108" s="78">
        <v>475</v>
      </c>
      <c r="N108" s="78">
        <v>365</v>
      </c>
      <c r="O108" s="78">
        <v>740</v>
      </c>
      <c r="P108" s="78">
        <v>435</v>
      </c>
      <c r="Q108" s="78">
        <v>180</v>
      </c>
      <c r="R108" s="78">
        <v>5</v>
      </c>
      <c r="S108" s="78">
        <v>95</v>
      </c>
      <c r="T108" s="78">
        <v>25</v>
      </c>
      <c r="U108" s="78">
        <v>70</v>
      </c>
      <c r="V108" s="78">
        <v>2255</v>
      </c>
      <c r="W108" s="78">
        <v>5</v>
      </c>
      <c r="X108" s="78">
        <v>15</v>
      </c>
      <c r="Y108" s="78">
        <v>30</v>
      </c>
      <c r="Z108" s="78">
        <v>150</v>
      </c>
    </row>
    <row r="109" spans="2:26" x14ac:dyDescent="0.35">
      <c r="B109" s="81" t="s">
        <v>513</v>
      </c>
      <c r="C109" s="82">
        <v>5</v>
      </c>
      <c r="D109" s="82">
        <v>0</v>
      </c>
      <c r="E109" s="82">
        <v>500</v>
      </c>
      <c r="F109" s="82">
        <v>35</v>
      </c>
      <c r="G109" s="82">
        <v>90</v>
      </c>
      <c r="H109" s="82">
        <v>0</v>
      </c>
      <c r="I109" s="82">
        <v>25</v>
      </c>
      <c r="J109" s="82">
        <v>325</v>
      </c>
      <c r="K109" s="82">
        <v>305</v>
      </c>
      <c r="L109" s="82">
        <v>270</v>
      </c>
      <c r="M109" s="82">
        <v>140</v>
      </c>
      <c r="N109" s="82">
        <v>105</v>
      </c>
      <c r="O109" s="82">
        <v>395</v>
      </c>
      <c r="P109" s="82">
        <v>230</v>
      </c>
      <c r="Q109" s="82">
        <v>100</v>
      </c>
      <c r="R109" s="82">
        <v>5</v>
      </c>
      <c r="S109" s="82">
        <v>130</v>
      </c>
      <c r="T109" s="82">
        <v>5</v>
      </c>
      <c r="U109" s="82">
        <v>30</v>
      </c>
      <c r="V109" s="82">
        <v>910</v>
      </c>
      <c r="W109" s="82">
        <v>5</v>
      </c>
      <c r="X109" s="82">
        <v>5</v>
      </c>
      <c r="Y109" s="82">
        <v>10</v>
      </c>
      <c r="Z109" s="82">
        <v>75</v>
      </c>
    </row>
    <row r="110" spans="2:26" x14ac:dyDescent="0.35">
      <c r="B110" s="77" t="s">
        <v>154</v>
      </c>
      <c r="C110" s="78">
        <v>5</v>
      </c>
      <c r="D110" s="78">
        <v>5</v>
      </c>
      <c r="E110" s="78">
        <v>2980</v>
      </c>
      <c r="F110" s="78">
        <v>15</v>
      </c>
      <c r="G110" s="78">
        <v>625</v>
      </c>
      <c r="H110" s="78">
        <v>5</v>
      </c>
      <c r="I110" s="78">
        <v>220</v>
      </c>
      <c r="J110" s="78">
        <v>865</v>
      </c>
      <c r="K110" s="78">
        <v>500</v>
      </c>
      <c r="L110" s="78">
        <v>545</v>
      </c>
      <c r="M110" s="78">
        <v>845</v>
      </c>
      <c r="N110" s="78">
        <v>645</v>
      </c>
      <c r="O110" s="78">
        <v>1090</v>
      </c>
      <c r="P110" s="78">
        <v>535</v>
      </c>
      <c r="Q110" s="78">
        <v>385</v>
      </c>
      <c r="R110" s="78">
        <v>5</v>
      </c>
      <c r="S110" s="78">
        <v>190</v>
      </c>
      <c r="T110" s="78">
        <v>25</v>
      </c>
      <c r="U110" s="78">
        <v>235</v>
      </c>
      <c r="V110" s="78">
        <v>4290</v>
      </c>
      <c r="W110" s="78">
        <v>15</v>
      </c>
      <c r="X110" s="78">
        <v>0</v>
      </c>
      <c r="Y110" s="78">
        <v>55</v>
      </c>
      <c r="Z110" s="78">
        <v>60</v>
      </c>
    </row>
    <row r="111" spans="2:26" x14ac:dyDescent="0.35">
      <c r="B111" s="81" t="s">
        <v>514</v>
      </c>
      <c r="C111" s="82">
        <v>0</v>
      </c>
      <c r="D111" s="82">
        <v>0</v>
      </c>
      <c r="E111" s="82">
        <v>605</v>
      </c>
      <c r="F111" s="82">
        <v>10</v>
      </c>
      <c r="G111" s="82">
        <v>245</v>
      </c>
      <c r="H111" s="82">
        <v>5</v>
      </c>
      <c r="I111" s="82">
        <v>110</v>
      </c>
      <c r="J111" s="82">
        <v>540</v>
      </c>
      <c r="K111" s="82">
        <v>50</v>
      </c>
      <c r="L111" s="82">
        <v>175</v>
      </c>
      <c r="M111" s="82">
        <v>715</v>
      </c>
      <c r="N111" s="82">
        <v>490</v>
      </c>
      <c r="O111" s="82">
        <v>640</v>
      </c>
      <c r="P111" s="82">
        <v>240</v>
      </c>
      <c r="Q111" s="82">
        <v>85</v>
      </c>
      <c r="R111" s="82">
        <v>5</v>
      </c>
      <c r="S111" s="82">
        <v>155</v>
      </c>
      <c r="T111" s="82">
        <v>45</v>
      </c>
      <c r="U111" s="82">
        <v>100</v>
      </c>
      <c r="V111" s="82">
        <v>1075</v>
      </c>
      <c r="W111" s="82">
        <v>5</v>
      </c>
      <c r="X111" s="82">
        <v>5</v>
      </c>
      <c r="Y111" s="82">
        <v>35</v>
      </c>
      <c r="Z111" s="82">
        <v>115</v>
      </c>
    </row>
    <row r="112" spans="2:26" x14ac:dyDescent="0.35">
      <c r="B112" s="77" t="s">
        <v>515</v>
      </c>
      <c r="C112" s="78">
        <v>0</v>
      </c>
      <c r="D112" s="78">
        <v>0</v>
      </c>
      <c r="E112" s="78">
        <v>855</v>
      </c>
      <c r="F112" s="78">
        <v>25</v>
      </c>
      <c r="G112" s="78">
        <v>555</v>
      </c>
      <c r="H112" s="78">
        <v>5</v>
      </c>
      <c r="I112" s="78">
        <v>275</v>
      </c>
      <c r="J112" s="78">
        <v>1370</v>
      </c>
      <c r="K112" s="78">
        <v>55</v>
      </c>
      <c r="L112" s="78">
        <v>445</v>
      </c>
      <c r="M112" s="78">
        <v>2500</v>
      </c>
      <c r="N112" s="78">
        <v>1780</v>
      </c>
      <c r="O112" s="78">
        <v>1900</v>
      </c>
      <c r="P112" s="78">
        <v>780</v>
      </c>
      <c r="Q112" s="78">
        <v>215</v>
      </c>
      <c r="R112" s="78">
        <v>10</v>
      </c>
      <c r="S112" s="78">
        <v>575</v>
      </c>
      <c r="T112" s="78">
        <v>165</v>
      </c>
      <c r="U112" s="78">
        <v>345</v>
      </c>
      <c r="V112" s="78">
        <v>2185</v>
      </c>
      <c r="W112" s="78">
        <v>15</v>
      </c>
      <c r="X112" s="78">
        <v>5</v>
      </c>
      <c r="Y112" s="78">
        <v>105</v>
      </c>
      <c r="Z112" s="78">
        <v>190</v>
      </c>
    </row>
    <row r="113" spans="2:26" x14ac:dyDescent="0.35">
      <c r="B113" s="81" t="s">
        <v>516</v>
      </c>
      <c r="C113" s="82">
        <v>0</v>
      </c>
      <c r="D113" s="82">
        <v>5</v>
      </c>
      <c r="E113" s="82">
        <v>160</v>
      </c>
      <c r="F113" s="82">
        <v>15</v>
      </c>
      <c r="G113" s="82">
        <v>275</v>
      </c>
      <c r="H113" s="82">
        <v>5</v>
      </c>
      <c r="I113" s="82">
        <v>140</v>
      </c>
      <c r="J113" s="82">
        <v>775</v>
      </c>
      <c r="K113" s="82">
        <v>15</v>
      </c>
      <c r="L113" s="82">
        <v>190</v>
      </c>
      <c r="M113" s="82">
        <v>1340</v>
      </c>
      <c r="N113" s="82">
        <v>1030</v>
      </c>
      <c r="O113" s="82">
        <v>995</v>
      </c>
      <c r="P113" s="82">
        <v>415</v>
      </c>
      <c r="Q113" s="82">
        <v>90</v>
      </c>
      <c r="R113" s="82">
        <v>5</v>
      </c>
      <c r="S113" s="82">
        <v>230</v>
      </c>
      <c r="T113" s="82">
        <v>85</v>
      </c>
      <c r="U113" s="82">
        <v>235</v>
      </c>
      <c r="V113" s="82">
        <v>870</v>
      </c>
      <c r="W113" s="82">
        <v>20</v>
      </c>
      <c r="X113" s="82">
        <v>5</v>
      </c>
      <c r="Y113" s="82">
        <v>55</v>
      </c>
      <c r="Z113" s="82">
        <v>80</v>
      </c>
    </row>
    <row r="114" spans="2:26" x14ac:dyDescent="0.35">
      <c r="B114" s="77" t="s">
        <v>473</v>
      </c>
      <c r="C114" s="78">
        <v>5</v>
      </c>
      <c r="D114" s="78">
        <v>5</v>
      </c>
      <c r="E114" s="78">
        <v>1490</v>
      </c>
      <c r="F114" s="78">
        <v>5</v>
      </c>
      <c r="G114" s="78">
        <v>290</v>
      </c>
      <c r="H114" s="78">
        <v>5</v>
      </c>
      <c r="I114" s="78">
        <v>110</v>
      </c>
      <c r="J114" s="78">
        <v>595</v>
      </c>
      <c r="K114" s="78">
        <v>135</v>
      </c>
      <c r="L114" s="78">
        <v>365</v>
      </c>
      <c r="M114" s="78">
        <v>395</v>
      </c>
      <c r="N114" s="78">
        <v>315</v>
      </c>
      <c r="O114" s="78">
        <v>360</v>
      </c>
      <c r="P114" s="78">
        <v>305</v>
      </c>
      <c r="Q114" s="78">
        <v>80</v>
      </c>
      <c r="R114" s="78">
        <v>5</v>
      </c>
      <c r="S114" s="78">
        <v>50</v>
      </c>
      <c r="T114" s="78">
        <v>15</v>
      </c>
      <c r="U114" s="78">
        <v>140</v>
      </c>
      <c r="V114" s="78">
        <v>2290</v>
      </c>
      <c r="W114" s="78">
        <v>5</v>
      </c>
      <c r="X114" s="78">
        <v>0</v>
      </c>
      <c r="Y114" s="78">
        <v>20</v>
      </c>
      <c r="Z114" s="78">
        <v>10</v>
      </c>
    </row>
    <row r="115" spans="2:26" x14ac:dyDescent="0.35">
      <c r="B115" s="81" t="s">
        <v>517</v>
      </c>
      <c r="C115" s="82">
        <v>5</v>
      </c>
      <c r="D115" s="82">
        <v>5</v>
      </c>
      <c r="E115" s="82">
        <v>1125</v>
      </c>
      <c r="F115" s="82">
        <v>70</v>
      </c>
      <c r="G115" s="82">
        <v>375</v>
      </c>
      <c r="H115" s="82">
        <v>5</v>
      </c>
      <c r="I115" s="82">
        <v>155</v>
      </c>
      <c r="J115" s="82">
        <v>780</v>
      </c>
      <c r="K115" s="82">
        <v>180</v>
      </c>
      <c r="L115" s="82">
        <v>445</v>
      </c>
      <c r="M115" s="82">
        <v>335</v>
      </c>
      <c r="N115" s="82">
        <v>270</v>
      </c>
      <c r="O115" s="82">
        <v>945</v>
      </c>
      <c r="P115" s="82">
        <v>620</v>
      </c>
      <c r="Q115" s="82">
        <v>205</v>
      </c>
      <c r="R115" s="82">
        <v>5</v>
      </c>
      <c r="S115" s="82">
        <v>210</v>
      </c>
      <c r="T115" s="82">
        <v>25</v>
      </c>
      <c r="U115" s="82">
        <v>75</v>
      </c>
      <c r="V115" s="82">
        <v>2005</v>
      </c>
      <c r="W115" s="82">
        <v>10</v>
      </c>
      <c r="X115" s="82">
        <v>5</v>
      </c>
      <c r="Y115" s="82">
        <v>30</v>
      </c>
      <c r="Z115" s="82">
        <v>175</v>
      </c>
    </row>
    <row r="116" spans="2:26" x14ac:dyDescent="0.35">
      <c r="B116" s="77" t="s">
        <v>518</v>
      </c>
      <c r="C116" s="78">
        <v>5</v>
      </c>
      <c r="D116" s="78">
        <v>5</v>
      </c>
      <c r="E116" s="78">
        <v>1250</v>
      </c>
      <c r="F116" s="78">
        <v>65</v>
      </c>
      <c r="G116" s="78">
        <v>435</v>
      </c>
      <c r="H116" s="78">
        <v>0</v>
      </c>
      <c r="I116" s="78">
        <v>170</v>
      </c>
      <c r="J116" s="78">
        <v>615</v>
      </c>
      <c r="K116" s="78">
        <v>210</v>
      </c>
      <c r="L116" s="78">
        <v>360</v>
      </c>
      <c r="M116" s="78">
        <v>280</v>
      </c>
      <c r="N116" s="78">
        <v>210</v>
      </c>
      <c r="O116" s="78">
        <v>790</v>
      </c>
      <c r="P116" s="78">
        <v>520</v>
      </c>
      <c r="Q116" s="78">
        <v>185</v>
      </c>
      <c r="R116" s="78">
        <v>5</v>
      </c>
      <c r="S116" s="78">
        <v>190</v>
      </c>
      <c r="T116" s="78">
        <v>5</v>
      </c>
      <c r="U116" s="78">
        <v>45</v>
      </c>
      <c r="V116" s="78">
        <v>2050</v>
      </c>
      <c r="W116" s="78">
        <v>5</v>
      </c>
      <c r="X116" s="78">
        <v>5</v>
      </c>
      <c r="Y116" s="78">
        <v>20</v>
      </c>
      <c r="Z116" s="78">
        <v>145</v>
      </c>
    </row>
    <row r="117" spans="2:26" x14ac:dyDescent="0.35">
      <c r="B117" s="81" t="s">
        <v>313</v>
      </c>
      <c r="C117" s="82">
        <v>5</v>
      </c>
      <c r="D117" s="82">
        <v>5</v>
      </c>
      <c r="E117" s="82">
        <v>665</v>
      </c>
      <c r="F117" s="82">
        <v>25</v>
      </c>
      <c r="G117" s="82">
        <v>260</v>
      </c>
      <c r="H117" s="82">
        <v>0</v>
      </c>
      <c r="I117" s="82">
        <v>120</v>
      </c>
      <c r="J117" s="82">
        <v>290</v>
      </c>
      <c r="K117" s="82">
        <v>110</v>
      </c>
      <c r="L117" s="82">
        <v>250</v>
      </c>
      <c r="M117" s="82">
        <v>265</v>
      </c>
      <c r="N117" s="82">
        <v>205</v>
      </c>
      <c r="O117" s="82">
        <v>495</v>
      </c>
      <c r="P117" s="82">
        <v>325</v>
      </c>
      <c r="Q117" s="82">
        <v>100</v>
      </c>
      <c r="R117" s="82">
        <v>5</v>
      </c>
      <c r="S117" s="82">
        <v>150</v>
      </c>
      <c r="T117" s="82">
        <v>10</v>
      </c>
      <c r="U117" s="82">
        <v>65</v>
      </c>
      <c r="V117" s="82">
        <v>1225</v>
      </c>
      <c r="W117" s="82">
        <v>5</v>
      </c>
      <c r="X117" s="82">
        <v>5</v>
      </c>
      <c r="Y117" s="82">
        <v>25</v>
      </c>
      <c r="Z117" s="82">
        <v>70</v>
      </c>
    </row>
    <row r="118" spans="2:26" x14ac:dyDescent="0.35">
      <c r="B118" s="77" t="s">
        <v>482</v>
      </c>
      <c r="C118" s="78">
        <v>5</v>
      </c>
      <c r="D118" s="78">
        <v>5</v>
      </c>
      <c r="E118" s="78">
        <v>1975</v>
      </c>
      <c r="F118" s="78">
        <v>5</v>
      </c>
      <c r="G118" s="78">
        <v>375</v>
      </c>
      <c r="H118" s="78">
        <v>5</v>
      </c>
      <c r="I118" s="78">
        <v>150</v>
      </c>
      <c r="J118" s="78">
        <v>780</v>
      </c>
      <c r="K118" s="78">
        <v>365</v>
      </c>
      <c r="L118" s="78">
        <v>710</v>
      </c>
      <c r="M118" s="78">
        <v>700</v>
      </c>
      <c r="N118" s="78">
        <v>545</v>
      </c>
      <c r="O118" s="78">
        <v>780</v>
      </c>
      <c r="P118" s="78">
        <v>520</v>
      </c>
      <c r="Q118" s="78">
        <v>250</v>
      </c>
      <c r="R118" s="78">
        <v>20</v>
      </c>
      <c r="S118" s="78">
        <v>135</v>
      </c>
      <c r="T118" s="78">
        <v>25</v>
      </c>
      <c r="U118" s="78">
        <v>215</v>
      </c>
      <c r="V118" s="78">
        <v>3375</v>
      </c>
      <c r="W118" s="78">
        <v>10</v>
      </c>
      <c r="X118" s="78">
        <v>5</v>
      </c>
      <c r="Y118" s="78">
        <v>65</v>
      </c>
      <c r="Z118" s="78">
        <v>40</v>
      </c>
    </row>
    <row r="119" spans="2:26" x14ac:dyDescent="0.35">
      <c r="B119" s="81" t="s">
        <v>519</v>
      </c>
      <c r="C119" s="82">
        <v>5</v>
      </c>
      <c r="D119" s="82">
        <v>0</v>
      </c>
      <c r="E119" s="82">
        <v>585</v>
      </c>
      <c r="F119" s="82">
        <v>5</v>
      </c>
      <c r="G119" s="82">
        <v>135</v>
      </c>
      <c r="H119" s="82">
        <v>5</v>
      </c>
      <c r="I119" s="82">
        <v>65</v>
      </c>
      <c r="J119" s="82">
        <v>140</v>
      </c>
      <c r="K119" s="82">
        <v>145</v>
      </c>
      <c r="L119" s="82">
        <v>190</v>
      </c>
      <c r="M119" s="82">
        <v>290</v>
      </c>
      <c r="N119" s="82">
        <v>190</v>
      </c>
      <c r="O119" s="82">
        <v>300</v>
      </c>
      <c r="P119" s="82">
        <v>140</v>
      </c>
      <c r="Q119" s="82">
        <v>110</v>
      </c>
      <c r="R119" s="82">
        <v>5</v>
      </c>
      <c r="S119" s="82">
        <v>80</v>
      </c>
      <c r="T119" s="82">
        <v>5</v>
      </c>
      <c r="U119" s="82">
        <v>45</v>
      </c>
      <c r="V119" s="82">
        <v>970</v>
      </c>
      <c r="W119" s="82">
        <v>5</v>
      </c>
      <c r="X119" s="82">
        <v>0</v>
      </c>
      <c r="Y119" s="82">
        <v>5</v>
      </c>
      <c r="Z119" s="82">
        <v>15</v>
      </c>
    </row>
    <row r="120" spans="2:26" x14ac:dyDescent="0.35">
      <c r="B120" s="77" t="s">
        <v>229</v>
      </c>
      <c r="C120" s="78">
        <v>5</v>
      </c>
      <c r="D120" s="78">
        <v>0</v>
      </c>
      <c r="E120" s="78">
        <v>365</v>
      </c>
      <c r="F120" s="78">
        <v>45</v>
      </c>
      <c r="G120" s="78">
        <v>120</v>
      </c>
      <c r="H120" s="78">
        <v>5</v>
      </c>
      <c r="I120" s="78">
        <v>75</v>
      </c>
      <c r="J120" s="78">
        <v>350</v>
      </c>
      <c r="K120" s="78">
        <v>75</v>
      </c>
      <c r="L120" s="78">
        <v>375</v>
      </c>
      <c r="M120" s="78">
        <v>330</v>
      </c>
      <c r="N120" s="78">
        <v>305</v>
      </c>
      <c r="O120" s="78">
        <v>730</v>
      </c>
      <c r="P120" s="78">
        <v>635</v>
      </c>
      <c r="Q120" s="78">
        <v>80</v>
      </c>
      <c r="R120" s="78">
        <v>5</v>
      </c>
      <c r="S120" s="78">
        <v>55</v>
      </c>
      <c r="T120" s="78">
        <v>25</v>
      </c>
      <c r="U120" s="78">
        <v>150</v>
      </c>
      <c r="V120" s="78">
        <v>1240</v>
      </c>
      <c r="W120" s="78">
        <v>5</v>
      </c>
      <c r="X120" s="78">
        <v>10</v>
      </c>
      <c r="Y120" s="78">
        <v>45</v>
      </c>
      <c r="Z120" s="78">
        <v>125</v>
      </c>
    </row>
    <row r="121" spans="2:26" x14ac:dyDescent="0.35">
      <c r="B121" s="81" t="s">
        <v>483</v>
      </c>
      <c r="C121" s="82">
        <v>0</v>
      </c>
      <c r="D121" s="82">
        <v>5</v>
      </c>
      <c r="E121" s="82">
        <v>790</v>
      </c>
      <c r="F121" s="82">
        <v>5</v>
      </c>
      <c r="G121" s="82">
        <v>180</v>
      </c>
      <c r="H121" s="82">
        <v>5</v>
      </c>
      <c r="I121" s="82">
        <v>75</v>
      </c>
      <c r="J121" s="82">
        <v>235</v>
      </c>
      <c r="K121" s="82">
        <v>155</v>
      </c>
      <c r="L121" s="82">
        <v>290</v>
      </c>
      <c r="M121" s="82">
        <v>245</v>
      </c>
      <c r="N121" s="82">
        <v>175</v>
      </c>
      <c r="O121" s="82">
        <v>280</v>
      </c>
      <c r="P121" s="82">
        <v>215</v>
      </c>
      <c r="Q121" s="82">
        <v>95</v>
      </c>
      <c r="R121" s="82">
        <v>5</v>
      </c>
      <c r="S121" s="82">
        <v>35</v>
      </c>
      <c r="T121" s="82">
        <v>10</v>
      </c>
      <c r="U121" s="82">
        <v>65</v>
      </c>
      <c r="V121" s="82">
        <v>1390</v>
      </c>
      <c r="W121" s="82">
        <v>5</v>
      </c>
      <c r="X121" s="82">
        <v>0</v>
      </c>
      <c r="Y121" s="82">
        <v>20</v>
      </c>
      <c r="Z121" s="82">
        <v>15</v>
      </c>
    </row>
    <row r="122" spans="2:26" x14ac:dyDescent="0.35">
      <c r="B122" s="77" t="s">
        <v>484</v>
      </c>
      <c r="C122" s="78">
        <v>5</v>
      </c>
      <c r="D122" s="78">
        <v>5</v>
      </c>
      <c r="E122" s="78">
        <v>790</v>
      </c>
      <c r="F122" s="78">
        <v>5</v>
      </c>
      <c r="G122" s="78">
        <v>155</v>
      </c>
      <c r="H122" s="78">
        <v>5</v>
      </c>
      <c r="I122" s="78">
        <v>65</v>
      </c>
      <c r="J122" s="78">
        <v>195</v>
      </c>
      <c r="K122" s="78">
        <v>235</v>
      </c>
      <c r="L122" s="78">
        <v>215</v>
      </c>
      <c r="M122" s="78">
        <v>335</v>
      </c>
      <c r="N122" s="78">
        <v>235</v>
      </c>
      <c r="O122" s="78">
        <v>355</v>
      </c>
      <c r="P122" s="78">
        <v>175</v>
      </c>
      <c r="Q122" s="78">
        <v>125</v>
      </c>
      <c r="R122" s="78">
        <v>5</v>
      </c>
      <c r="S122" s="78">
        <v>70</v>
      </c>
      <c r="T122" s="78">
        <v>10</v>
      </c>
      <c r="U122" s="78">
        <v>65</v>
      </c>
      <c r="V122" s="78">
        <v>1265</v>
      </c>
      <c r="W122" s="78">
        <v>5</v>
      </c>
      <c r="X122" s="78">
        <v>0</v>
      </c>
      <c r="Y122" s="78">
        <v>10</v>
      </c>
      <c r="Z122" s="78">
        <v>20</v>
      </c>
    </row>
    <row r="123" spans="2:26" x14ac:dyDescent="0.35">
      <c r="B123" s="81" t="s">
        <v>520</v>
      </c>
      <c r="C123" s="82">
        <v>10</v>
      </c>
      <c r="D123" s="82">
        <v>15</v>
      </c>
      <c r="E123" s="82">
        <v>2080</v>
      </c>
      <c r="F123" s="82">
        <v>15</v>
      </c>
      <c r="G123" s="82">
        <v>1010</v>
      </c>
      <c r="H123" s="82">
        <v>10</v>
      </c>
      <c r="I123" s="82">
        <v>620</v>
      </c>
      <c r="J123" s="82">
        <v>1730</v>
      </c>
      <c r="K123" s="82">
        <v>100</v>
      </c>
      <c r="L123" s="82">
        <v>1455</v>
      </c>
      <c r="M123" s="82">
        <v>1595</v>
      </c>
      <c r="N123" s="82">
        <v>1325</v>
      </c>
      <c r="O123" s="82">
        <v>1885</v>
      </c>
      <c r="P123" s="82">
        <v>1420</v>
      </c>
      <c r="Q123" s="82">
        <v>320</v>
      </c>
      <c r="R123" s="82">
        <v>10</v>
      </c>
      <c r="S123" s="82">
        <v>130</v>
      </c>
      <c r="T123" s="82">
        <v>100</v>
      </c>
      <c r="U123" s="82">
        <v>495</v>
      </c>
      <c r="V123" s="82">
        <v>5390</v>
      </c>
      <c r="W123" s="82">
        <v>15</v>
      </c>
      <c r="X123" s="82">
        <v>5</v>
      </c>
      <c r="Y123" s="82">
        <v>210</v>
      </c>
      <c r="Z123" s="82">
        <v>140</v>
      </c>
    </row>
    <row r="124" spans="2:26" x14ac:dyDescent="0.35">
      <c r="B124" s="77" t="s">
        <v>327</v>
      </c>
      <c r="C124" s="78">
        <v>0</v>
      </c>
      <c r="D124" s="78">
        <v>0</v>
      </c>
      <c r="E124" s="78">
        <v>705</v>
      </c>
      <c r="F124" s="78">
        <v>10</v>
      </c>
      <c r="G124" s="78">
        <v>440</v>
      </c>
      <c r="H124" s="78">
        <v>5</v>
      </c>
      <c r="I124" s="78">
        <v>305</v>
      </c>
      <c r="J124" s="78">
        <v>610</v>
      </c>
      <c r="K124" s="78">
        <v>50</v>
      </c>
      <c r="L124" s="78">
        <v>360</v>
      </c>
      <c r="M124" s="78">
        <v>620</v>
      </c>
      <c r="N124" s="78">
        <v>505</v>
      </c>
      <c r="O124" s="78">
        <v>745</v>
      </c>
      <c r="P124" s="78">
        <v>520</v>
      </c>
      <c r="Q124" s="78">
        <v>110</v>
      </c>
      <c r="R124" s="78">
        <v>5</v>
      </c>
      <c r="S124" s="78">
        <v>55</v>
      </c>
      <c r="T124" s="78">
        <v>55</v>
      </c>
      <c r="U124" s="78">
        <v>145</v>
      </c>
      <c r="V124" s="78">
        <v>1775</v>
      </c>
      <c r="W124" s="78">
        <v>5</v>
      </c>
      <c r="X124" s="78">
        <v>5</v>
      </c>
      <c r="Y124" s="78">
        <v>80</v>
      </c>
      <c r="Z124" s="78">
        <v>70</v>
      </c>
    </row>
    <row r="125" spans="2:26" x14ac:dyDescent="0.35">
      <c r="B125" s="81" t="s">
        <v>328</v>
      </c>
      <c r="C125" s="82">
        <v>5</v>
      </c>
      <c r="D125" s="82">
        <v>5</v>
      </c>
      <c r="E125" s="82">
        <v>550</v>
      </c>
      <c r="F125" s="82">
        <v>10</v>
      </c>
      <c r="G125" s="82">
        <v>520</v>
      </c>
      <c r="H125" s="82">
        <v>5</v>
      </c>
      <c r="I125" s="82">
        <v>360</v>
      </c>
      <c r="J125" s="82">
        <v>615</v>
      </c>
      <c r="K125" s="82">
        <v>40</v>
      </c>
      <c r="L125" s="82">
        <v>350</v>
      </c>
      <c r="M125" s="82">
        <v>890</v>
      </c>
      <c r="N125" s="82">
        <v>655</v>
      </c>
      <c r="O125" s="82">
        <v>870</v>
      </c>
      <c r="P125" s="82">
        <v>490</v>
      </c>
      <c r="Q125" s="82">
        <v>90</v>
      </c>
      <c r="R125" s="82">
        <v>5</v>
      </c>
      <c r="S125" s="82">
        <v>90</v>
      </c>
      <c r="T125" s="82">
        <v>65</v>
      </c>
      <c r="U125" s="82">
        <v>155</v>
      </c>
      <c r="V125" s="82">
        <v>1625</v>
      </c>
      <c r="W125" s="82">
        <v>10</v>
      </c>
      <c r="X125" s="82">
        <v>5</v>
      </c>
      <c r="Y125" s="82">
        <v>60</v>
      </c>
      <c r="Z125" s="82">
        <v>130</v>
      </c>
    </row>
    <row r="126" spans="2:26" x14ac:dyDescent="0.35">
      <c r="B126" s="77" t="s">
        <v>521</v>
      </c>
      <c r="C126" s="78">
        <v>5</v>
      </c>
      <c r="D126" s="78">
        <v>5</v>
      </c>
      <c r="E126" s="78">
        <v>310</v>
      </c>
      <c r="F126" s="78">
        <v>5</v>
      </c>
      <c r="G126" s="78">
        <v>495</v>
      </c>
      <c r="H126" s="78">
        <v>5</v>
      </c>
      <c r="I126" s="78">
        <v>420</v>
      </c>
      <c r="J126" s="78">
        <v>710</v>
      </c>
      <c r="K126" s="78">
        <v>10</v>
      </c>
      <c r="L126" s="78">
        <v>260</v>
      </c>
      <c r="M126" s="78">
        <v>995</v>
      </c>
      <c r="N126" s="78">
        <v>745</v>
      </c>
      <c r="O126" s="78">
        <v>920</v>
      </c>
      <c r="P126" s="78">
        <v>435</v>
      </c>
      <c r="Q126" s="78">
        <v>90</v>
      </c>
      <c r="R126" s="78">
        <v>5</v>
      </c>
      <c r="S126" s="78">
        <v>140</v>
      </c>
      <c r="T126" s="78">
        <v>120</v>
      </c>
      <c r="U126" s="78">
        <v>110</v>
      </c>
      <c r="V126" s="78">
        <v>1285</v>
      </c>
      <c r="W126" s="78">
        <v>15</v>
      </c>
      <c r="X126" s="78">
        <v>5</v>
      </c>
      <c r="Y126" s="78">
        <v>65</v>
      </c>
      <c r="Z126" s="78">
        <v>135</v>
      </c>
    </row>
    <row r="127" spans="2:26" x14ac:dyDescent="0.35">
      <c r="B127" s="81" t="s">
        <v>329</v>
      </c>
      <c r="C127" s="82">
        <v>5</v>
      </c>
      <c r="D127" s="82">
        <v>0</v>
      </c>
      <c r="E127" s="82">
        <v>1210</v>
      </c>
      <c r="F127" s="82">
        <v>25</v>
      </c>
      <c r="G127" s="82">
        <v>1310</v>
      </c>
      <c r="H127" s="82">
        <v>5</v>
      </c>
      <c r="I127" s="82">
        <v>1025</v>
      </c>
      <c r="J127" s="82">
        <v>1500</v>
      </c>
      <c r="K127" s="82">
        <v>70</v>
      </c>
      <c r="L127" s="82">
        <v>860</v>
      </c>
      <c r="M127" s="82">
        <v>1850</v>
      </c>
      <c r="N127" s="82">
        <v>1370</v>
      </c>
      <c r="O127" s="82">
        <v>1870</v>
      </c>
      <c r="P127" s="82">
        <v>1040</v>
      </c>
      <c r="Q127" s="82">
        <v>215</v>
      </c>
      <c r="R127" s="82">
        <v>5</v>
      </c>
      <c r="S127" s="82">
        <v>180</v>
      </c>
      <c r="T127" s="82">
        <v>180</v>
      </c>
      <c r="U127" s="82">
        <v>325</v>
      </c>
      <c r="V127" s="82">
        <v>3900</v>
      </c>
      <c r="W127" s="82">
        <v>25</v>
      </c>
      <c r="X127" s="82">
        <v>20</v>
      </c>
      <c r="Y127" s="82">
        <v>140</v>
      </c>
      <c r="Z127" s="82">
        <v>285</v>
      </c>
    </row>
    <row r="128" spans="2:26" x14ac:dyDescent="0.35">
      <c r="B128" s="77" t="s">
        <v>330</v>
      </c>
      <c r="C128" s="78">
        <v>0</v>
      </c>
      <c r="D128" s="78">
        <v>0</v>
      </c>
      <c r="E128" s="78">
        <v>785</v>
      </c>
      <c r="F128" s="78">
        <v>10</v>
      </c>
      <c r="G128" s="78">
        <v>750</v>
      </c>
      <c r="H128" s="78">
        <v>10</v>
      </c>
      <c r="I128" s="78">
        <v>590</v>
      </c>
      <c r="J128" s="78">
        <v>920</v>
      </c>
      <c r="K128" s="78">
        <v>50</v>
      </c>
      <c r="L128" s="78">
        <v>425</v>
      </c>
      <c r="M128" s="78">
        <v>1200</v>
      </c>
      <c r="N128" s="78">
        <v>900</v>
      </c>
      <c r="O128" s="78">
        <v>1150</v>
      </c>
      <c r="P128" s="78">
        <v>630</v>
      </c>
      <c r="Q128" s="78">
        <v>130</v>
      </c>
      <c r="R128" s="78">
        <v>5</v>
      </c>
      <c r="S128" s="78">
        <v>135</v>
      </c>
      <c r="T128" s="78">
        <v>105</v>
      </c>
      <c r="U128" s="78">
        <v>165</v>
      </c>
      <c r="V128" s="78">
        <v>2265</v>
      </c>
      <c r="W128" s="78">
        <v>20</v>
      </c>
      <c r="X128" s="78">
        <v>10</v>
      </c>
      <c r="Y128" s="78">
        <v>85</v>
      </c>
      <c r="Z128" s="78">
        <v>175</v>
      </c>
    </row>
    <row r="129" spans="2:26" x14ac:dyDescent="0.35">
      <c r="B129" s="81" t="s">
        <v>383</v>
      </c>
      <c r="C129" s="82">
        <v>5</v>
      </c>
      <c r="D129" s="82">
        <v>5</v>
      </c>
      <c r="E129" s="82">
        <v>1940</v>
      </c>
      <c r="F129" s="82">
        <v>15</v>
      </c>
      <c r="G129" s="82">
        <v>790</v>
      </c>
      <c r="H129" s="82">
        <v>5</v>
      </c>
      <c r="I129" s="82">
        <v>420</v>
      </c>
      <c r="J129" s="82">
        <v>1880</v>
      </c>
      <c r="K129" s="82">
        <v>135</v>
      </c>
      <c r="L129" s="82">
        <v>1245</v>
      </c>
      <c r="M129" s="82">
        <v>1805</v>
      </c>
      <c r="N129" s="82">
        <v>1485</v>
      </c>
      <c r="O129" s="82">
        <v>1940</v>
      </c>
      <c r="P129" s="82">
        <v>1330</v>
      </c>
      <c r="Q129" s="82">
        <v>275</v>
      </c>
      <c r="R129" s="82">
        <v>10</v>
      </c>
      <c r="S129" s="82">
        <v>210</v>
      </c>
      <c r="T129" s="82">
        <v>150</v>
      </c>
      <c r="U129" s="82">
        <v>430</v>
      </c>
      <c r="V129" s="82">
        <v>4710</v>
      </c>
      <c r="W129" s="82">
        <v>15</v>
      </c>
      <c r="X129" s="82">
        <v>10</v>
      </c>
      <c r="Y129" s="82">
        <v>150</v>
      </c>
      <c r="Z129" s="82">
        <v>175</v>
      </c>
    </row>
    <row r="130" spans="2:26" x14ac:dyDescent="0.35">
      <c r="B130" s="77" t="s">
        <v>522</v>
      </c>
      <c r="C130" s="78">
        <v>5</v>
      </c>
      <c r="D130" s="78">
        <v>5</v>
      </c>
      <c r="E130" s="78">
        <v>1505</v>
      </c>
      <c r="F130" s="78">
        <v>20</v>
      </c>
      <c r="G130" s="78">
        <v>620</v>
      </c>
      <c r="H130" s="78">
        <v>5</v>
      </c>
      <c r="I130" s="78">
        <v>305</v>
      </c>
      <c r="J130" s="78">
        <v>1115</v>
      </c>
      <c r="K130" s="78">
        <v>175</v>
      </c>
      <c r="L130" s="78">
        <v>535</v>
      </c>
      <c r="M130" s="78">
        <v>1915</v>
      </c>
      <c r="N130" s="78">
        <v>1370</v>
      </c>
      <c r="O130" s="78">
        <v>1765</v>
      </c>
      <c r="P130" s="78">
        <v>825</v>
      </c>
      <c r="Q130" s="78">
        <v>215</v>
      </c>
      <c r="R130" s="78">
        <v>5</v>
      </c>
      <c r="S130" s="78">
        <v>255</v>
      </c>
      <c r="T130" s="78">
        <v>145</v>
      </c>
      <c r="U130" s="78">
        <v>290</v>
      </c>
      <c r="V130" s="78">
        <v>2975</v>
      </c>
      <c r="W130" s="78">
        <v>20</v>
      </c>
      <c r="X130" s="78">
        <v>10</v>
      </c>
      <c r="Y130" s="78">
        <v>140</v>
      </c>
      <c r="Z130" s="78">
        <v>235</v>
      </c>
    </row>
    <row r="131" spans="2:26" x14ac:dyDescent="0.35">
      <c r="B131" s="81" t="s">
        <v>523</v>
      </c>
      <c r="C131" s="82">
        <v>5</v>
      </c>
      <c r="D131" s="82">
        <v>5</v>
      </c>
      <c r="E131" s="82">
        <v>825</v>
      </c>
      <c r="F131" s="82">
        <v>5</v>
      </c>
      <c r="G131" s="82">
        <v>335</v>
      </c>
      <c r="H131" s="82">
        <v>5</v>
      </c>
      <c r="I131" s="82">
        <v>165</v>
      </c>
      <c r="J131" s="82">
        <v>920</v>
      </c>
      <c r="K131" s="82">
        <v>35</v>
      </c>
      <c r="L131" s="82">
        <v>275</v>
      </c>
      <c r="M131" s="82">
        <v>1260</v>
      </c>
      <c r="N131" s="82">
        <v>925</v>
      </c>
      <c r="O131" s="82">
        <v>1015</v>
      </c>
      <c r="P131" s="82">
        <v>490</v>
      </c>
      <c r="Q131" s="82">
        <v>115</v>
      </c>
      <c r="R131" s="82">
        <v>5</v>
      </c>
      <c r="S131" s="82">
        <v>280</v>
      </c>
      <c r="T131" s="82">
        <v>75</v>
      </c>
      <c r="U131" s="82">
        <v>245</v>
      </c>
      <c r="V131" s="82">
        <v>1715</v>
      </c>
      <c r="W131" s="82">
        <v>10</v>
      </c>
      <c r="X131" s="82">
        <v>5</v>
      </c>
      <c r="Y131" s="82">
        <v>80</v>
      </c>
      <c r="Z131" s="82">
        <v>120</v>
      </c>
    </row>
    <row r="132" spans="2:26" x14ac:dyDescent="0.35">
      <c r="B132" s="77" t="s">
        <v>524</v>
      </c>
      <c r="C132" s="78">
        <v>0</v>
      </c>
      <c r="D132" s="78">
        <v>0</v>
      </c>
      <c r="E132" s="78">
        <v>475</v>
      </c>
      <c r="F132" s="78">
        <v>10</v>
      </c>
      <c r="G132" s="78">
        <v>345</v>
      </c>
      <c r="H132" s="78">
        <v>5</v>
      </c>
      <c r="I132" s="78">
        <v>180</v>
      </c>
      <c r="J132" s="78">
        <v>605</v>
      </c>
      <c r="K132" s="78">
        <v>40</v>
      </c>
      <c r="L132" s="78">
        <v>260</v>
      </c>
      <c r="M132" s="78">
        <v>1015</v>
      </c>
      <c r="N132" s="78">
        <v>730</v>
      </c>
      <c r="O132" s="78">
        <v>1055</v>
      </c>
      <c r="P132" s="78">
        <v>490</v>
      </c>
      <c r="Q132" s="78">
        <v>125</v>
      </c>
      <c r="R132" s="78">
        <v>5</v>
      </c>
      <c r="S132" s="78">
        <v>125</v>
      </c>
      <c r="T132" s="78">
        <v>75</v>
      </c>
      <c r="U132" s="78">
        <v>140</v>
      </c>
      <c r="V132" s="78">
        <v>1245</v>
      </c>
      <c r="W132" s="78">
        <v>5</v>
      </c>
      <c r="X132" s="78">
        <v>5</v>
      </c>
      <c r="Y132" s="78">
        <v>60</v>
      </c>
      <c r="Z132" s="78">
        <v>175</v>
      </c>
    </row>
    <row r="133" spans="2:26" x14ac:dyDescent="0.35">
      <c r="B133" s="81" t="s">
        <v>525</v>
      </c>
      <c r="C133" s="82">
        <v>5</v>
      </c>
      <c r="D133" s="82">
        <v>0</v>
      </c>
      <c r="E133" s="82">
        <v>905</v>
      </c>
      <c r="F133" s="82">
        <v>5</v>
      </c>
      <c r="G133" s="82">
        <v>430</v>
      </c>
      <c r="H133" s="82">
        <v>5</v>
      </c>
      <c r="I133" s="82">
        <v>230</v>
      </c>
      <c r="J133" s="82">
        <v>720</v>
      </c>
      <c r="K133" s="82">
        <v>45</v>
      </c>
      <c r="L133" s="82">
        <v>460</v>
      </c>
      <c r="M133" s="82">
        <v>1015</v>
      </c>
      <c r="N133" s="82">
        <v>795</v>
      </c>
      <c r="O133" s="82">
        <v>1115</v>
      </c>
      <c r="P133" s="82">
        <v>645</v>
      </c>
      <c r="Q133" s="82">
        <v>165</v>
      </c>
      <c r="R133" s="82">
        <v>5</v>
      </c>
      <c r="S133" s="82">
        <v>140</v>
      </c>
      <c r="T133" s="82">
        <v>75</v>
      </c>
      <c r="U133" s="82">
        <v>240</v>
      </c>
      <c r="V133" s="82">
        <v>2105</v>
      </c>
      <c r="W133" s="82">
        <v>10</v>
      </c>
      <c r="X133" s="82">
        <v>5</v>
      </c>
      <c r="Y133" s="82">
        <v>110</v>
      </c>
      <c r="Z133" s="82">
        <v>130</v>
      </c>
    </row>
    <row r="134" spans="2:26" x14ac:dyDescent="0.35">
      <c r="B134" s="77" t="s">
        <v>384</v>
      </c>
      <c r="C134" s="78">
        <v>5</v>
      </c>
      <c r="D134" s="78">
        <v>5</v>
      </c>
      <c r="E134" s="78">
        <v>1410</v>
      </c>
      <c r="F134" s="78">
        <v>25</v>
      </c>
      <c r="G134" s="78">
        <v>595</v>
      </c>
      <c r="H134" s="78">
        <v>10</v>
      </c>
      <c r="I134" s="78">
        <v>250</v>
      </c>
      <c r="J134" s="78">
        <v>1180</v>
      </c>
      <c r="K134" s="78">
        <v>200</v>
      </c>
      <c r="L134" s="78">
        <v>505</v>
      </c>
      <c r="M134" s="78">
        <v>1940</v>
      </c>
      <c r="N134" s="78">
        <v>1475</v>
      </c>
      <c r="O134" s="78">
        <v>1515</v>
      </c>
      <c r="P134" s="78">
        <v>690</v>
      </c>
      <c r="Q134" s="78">
        <v>235</v>
      </c>
      <c r="R134" s="78">
        <v>5</v>
      </c>
      <c r="S134" s="78">
        <v>600</v>
      </c>
      <c r="T134" s="78">
        <v>110</v>
      </c>
      <c r="U134" s="78">
        <v>395</v>
      </c>
      <c r="V134" s="78">
        <v>2875</v>
      </c>
      <c r="W134" s="78">
        <v>10</v>
      </c>
      <c r="X134" s="78">
        <v>10</v>
      </c>
      <c r="Y134" s="78">
        <v>85</v>
      </c>
      <c r="Z134" s="78">
        <v>125</v>
      </c>
    </row>
    <row r="135" spans="2:26" x14ac:dyDescent="0.35">
      <c r="B135" s="81" t="s">
        <v>385</v>
      </c>
      <c r="C135" s="82">
        <v>0</v>
      </c>
      <c r="D135" s="82">
        <v>0</v>
      </c>
      <c r="E135" s="82">
        <v>1240</v>
      </c>
      <c r="F135" s="82">
        <v>25</v>
      </c>
      <c r="G135" s="82">
        <v>635</v>
      </c>
      <c r="H135" s="82">
        <v>10</v>
      </c>
      <c r="I135" s="82">
        <v>295</v>
      </c>
      <c r="J135" s="82">
        <v>1045</v>
      </c>
      <c r="K135" s="82">
        <v>80</v>
      </c>
      <c r="L135" s="82">
        <v>575</v>
      </c>
      <c r="M135" s="82">
        <v>2060</v>
      </c>
      <c r="N135" s="82">
        <v>1545</v>
      </c>
      <c r="O135" s="82">
        <v>1795</v>
      </c>
      <c r="P135" s="82">
        <v>915</v>
      </c>
      <c r="Q135" s="82">
        <v>205</v>
      </c>
      <c r="R135" s="82">
        <v>15</v>
      </c>
      <c r="S135" s="82">
        <v>365</v>
      </c>
      <c r="T135" s="82">
        <v>130</v>
      </c>
      <c r="U135" s="82">
        <v>395</v>
      </c>
      <c r="V135" s="82">
        <v>2905</v>
      </c>
      <c r="W135" s="82">
        <v>10</v>
      </c>
      <c r="X135" s="82">
        <v>5</v>
      </c>
      <c r="Y135" s="82">
        <v>120</v>
      </c>
      <c r="Z135" s="82">
        <v>200</v>
      </c>
    </row>
    <row r="136" spans="2:26" x14ac:dyDescent="0.35">
      <c r="B136" s="77" t="s">
        <v>123</v>
      </c>
      <c r="C136" s="78">
        <v>5</v>
      </c>
      <c r="D136" s="78">
        <v>5</v>
      </c>
      <c r="E136" s="78">
        <v>1350</v>
      </c>
      <c r="F136" s="78">
        <v>10</v>
      </c>
      <c r="G136" s="78">
        <v>255</v>
      </c>
      <c r="H136" s="78">
        <v>5</v>
      </c>
      <c r="I136" s="78">
        <v>115</v>
      </c>
      <c r="J136" s="78">
        <v>355</v>
      </c>
      <c r="K136" s="78">
        <v>215</v>
      </c>
      <c r="L136" s="78">
        <v>420</v>
      </c>
      <c r="M136" s="78">
        <v>380</v>
      </c>
      <c r="N136" s="78">
        <v>265</v>
      </c>
      <c r="O136" s="78">
        <v>460</v>
      </c>
      <c r="P136" s="78">
        <v>300</v>
      </c>
      <c r="Q136" s="78">
        <v>160</v>
      </c>
      <c r="R136" s="78">
        <v>10</v>
      </c>
      <c r="S136" s="78">
        <v>75</v>
      </c>
      <c r="T136" s="78">
        <v>10</v>
      </c>
      <c r="U136" s="78">
        <v>95</v>
      </c>
      <c r="V136" s="78">
        <v>2160</v>
      </c>
      <c r="W136" s="78">
        <v>5</v>
      </c>
      <c r="X136" s="78">
        <v>5</v>
      </c>
      <c r="Y136" s="78">
        <v>30</v>
      </c>
      <c r="Z136" s="78">
        <v>20</v>
      </c>
    </row>
    <row r="137" spans="2:26" x14ac:dyDescent="0.35">
      <c r="B137" s="81" t="s">
        <v>350</v>
      </c>
      <c r="C137" s="82">
        <v>5</v>
      </c>
      <c r="D137" s="82">
        <v>5</v>
      </c>
      <c r="E137" s="82">
        <v>1935</v>
      </c>
      <c r="F137" s="82">
        <v>20</v>
      </c>
      <c r="G137" s="82">
        <v>425</v>
      </c>
      <c r="H137" s="82">
        <v>5</v>
      </c>
      <c r="I137" s="82">
        <v>155</v>
      </c>
      <c r="J137" s="82">
        <v>1070</v>
      </c>
      <c r="K137" s="82">
        <v>335</v>
      </c>
      <c r="L137" s="82">
        <v>680</v>
      </c>
      <c r="M137" s="82">
        <v>880</v>
      </c>
      <c r="N137" s="82">
        <v>685</v>
      </c>
      <c r="O137" s="82">
        <v>980</v>
      </c>
      <c r="P137" s="82">
        <v>545</v>
      </c>
      <c r="Q137" s="82">
        <v>230</v>
      </c>
      <c r="R137" s="82">
        <v>10</v>
      </c>
      <c r="S137" s="82">
        <v>280</v>
      </c>
      <c r="T137" s="82">
        <v>40</v>
      </c>
      <c r="U137" s="82">
        <v>220</v>
      </c>
      <c r="V137" s="82">
        <v>3290</v>
      </c>
      <c r="W137" s="82">
        <v>15</v>
      </c>
      <c r="X137" s="82">
        <v>5</v>
      </c>
      <c r="Y137" s="82">
        <v>75</v>
      </c>
      <c r="Z137" s="82">
        <v>105</v>
      </c>
    </row>
    <row r="138" spans="2:26" x14ac:dyDescent="0.35">
      <c r="B138" s="77" t="s">
        <v>351</v>
      </c>
      <c r="C138" s="78">
        <v>0</v>
      </c>
      <c r="D138" s="78">
        <v>0</v>
      </c>
      <c r="E138" s="78">
        <v>1960</v>
      </c>
      <c r="F138" s="78">
        <v>15</v>
      </c>
      <c r="G138" s="78">
        <v>330</v>
      </c>
      <c r="H138" s="78">
        <v>5</v>
      </c>
      <c r="I138" s="78">
        <v>105</v>
      </c>
      <c r="J138" s="78">
        <v>570</v>
      </c>
      <c r="K138" s="78">
        <v>510</v>
      </c>
      <c r="L138" s="78">
        <v>390</v>
      </c>
      <c r="M138" s="78">
        <v>545</v>
      </c>
      <c r="N138" s="78">
        <v>425</v>
      </c>
      <c r="O138" s="78">
        <v>720</v>
      </c>
      <c r="P138" s="78">
        <v>350</v>
      </c>
      <c r="Q138" s="78">
        <v>215</v>
      </c>
      <c r="R138" s="78">
        <v>5</v>
      </c>
      <c r="S138" s="78">
        <v>180</v>
      </c>
      <c r="T138" s="78">
        <v>30</v>
      </c>
      <c r="U138" s="78">
        <v>120</v>
      </c>
      <c r="V138" s="78">
        <v>2770</v>
      </c>
      <c r="W138" s="78">
        <v>10</v>
      </c>
      <c r="X138" s="78">
        <v>5</v>
      </c>
      <c r="Y138" s="78">
        <v>35</v>
      </c>
      <c r="Z138" s="78">
        <v>85</v>
      </c>
    </row>
    <row r="139" spans="2:26" x14ac:dyDescent="0.35">
      <c r="B139" s="81" t="s">
        <v>346</v>
      </c>
      <c r="C139" s="82">
        <v>5</v>
      </c>
      <c r="D139" s="82">
        <v>5</v>
      </c>
      <c r="E139" s="82">
        <v>1500</v>
      </c>
      <c r="F139" s="82">
        <v>15</v>
      </c>
      <c r="G139" s="82">
        <v>330</v>
      </c>
      <c r="H139" s="82">
        <v>5</v>
      </c>
      <c r="I139" s="82">
        <v>85</v>
      </c>
      <c r="J139" s="82">
        <v>395</v>
      </c>
      <c r="K139" s="82">
        <v>500</v>
      </c>
      <c r="L139" s="82">
        <v>330</v>
      </c>
      <c r="M139" s="82">
        <v>495</v>
      </c>
      <c r="N139" s="82">
        <v>370</v>
      </c>
      <c r="O139" s="82">
        <v>725</v>
      </c>
      <c r="P139" s="82">
        <v>270</v>
      </c>
      <c r="Q139" s="82">
        <v>235</v>
      </c>
      <c r="R139" s="82">
        <v>10</v>
      </c>
      <c r="S139" s="82">
        <v>200</v>
      </c>
      <c r="T139" s="82">
        <v>15</v>
      </c>
      <c r="U139" s="82">
        <v>110</v>
      </c>
      <c r="V139" s="82">
        <v>2170</v>
      </c>
      <c r="W139" s="82">
        <v>5</v>
      </c>
      <c r="X139" s="82">
        <v>5</v>
      </c>
      <c r="Y139" s="82">
        <v>20</v>
      </c>
      <c r="Z139" s="82">
        <v>85</v>
      </c>
    </row>
    <row r="140" spans="2:26" x14ac:dyDescent="0.35">
      <c r="B140" s="77" t="s">
        <v>352</v>
      </c>
      <c r="C140" s="78">
        <v>0</v>
      </c>
      <c r="D140" s="78">
        <v>0</v>
      </c>
      <c r="E140" s="78">
        <v>490</v>
      </c>
      <c r="F140" s="78">
        <v>5</v>
      </c>
      <c r="G140" s="78">
        <v>130</v>
      </c>
      <c r="H140" s="78">
        <v>0</v>
      </c>
      <c r="I140" s="78">
        <v>40</v>
      </c>
      <c r="J140" s="78">
        <v>155</v>
      </c>
      <c r="K140" s="78">
        <v>110</v>
      </c>
      <c r="L140" s="78">
        <v>145</v>
      </c>
      <c r="M140" s="78">
        <v>200</v>
      </c>
      <c r="N140" s="78">
        <v>155</v>
      </c>
      <c r="O140" s="78">
        <v>260</v>
      </c>
      <c r="P140" s="78">
        <v>130</v>
      </c>
      <c r="Q140" s="78">
        <v>75</v>
      </c>
      <c r="R140" s="78">
        <v>5</v>
      </c>
      <c r="S140" s="78">
        <v>85</v>
      </c>
      <c r="T140" s="78">
        <v>10</v>
      </c>
      <c r="U140" s="78">
        <v>40</v>
      </c>
      <c r="V140" s="78">
        <v>810</v>
      </c>
      <c r="W140" s="78">
        <v>5</v>
      </c>
      <c r="X140" s="78">
        <v>5</v>
      </c>
      <c r="Y140" s="78">
        <v>10</v>
      </c>
      <c r="Z140" s="78">
        <v>25</v>
      </c>
    </row>
    <row r="141" spans="2:26" x14ac:dyDescent="0.35">
      <c r="B141" s="81" t="s">
        <v>526</v>
      </c>
      <c r="C141" s="82">
        <v>5</v>
      </c>
      <c r="D141" s="82">
        <v>0</v>
      </c>
      <c r="E141" s="82">
        <v>2320</v>
      </c>
      <c r="F141" s="82">
        <v>35</v>
      </c>
      <c r="G141" s="82">
        <v>790</v>
      </c>
      <c r="H141" s="82">
        <v>5</v>
      </c>
      <c r="I141" s="82">
        <v>535</v>
      </c>
      <c r="J141" s="82">
        <v>3155</v>
      </c>
      <c r="K141" s="82">
        <v>105</v>
      </c>
      <c r="L141" s="82">
        <v>1495</v>
      </c>
      <c r="M141" s="82">
        <v>1900</v>
      </c>
      <c r="N141" s="82">
        <v>1610</v>
      </c>
      <c r="O141" s="82">
        <v>2850</v>
      </c>
      <c r="P141" s="82">
        <v>2210</v>
      </c>
      <c r="Q141" s="82">
        <v>220</v>
      </c>
      <c r="R141" s="82">
        <v>10</v>
      </c>
      <c r="S141" s="82">
        <v>95</v>
      </c>
      <c r="T141" s="82">
        <v>330</v>
      </c>
      <c r="U141" s="82">
        <v>350</v>
      </c>
      <c r="V141" s="82">
        <v>5525</v>
      </c>
      <c r="W141" s="82">
        <v>15</v>
      </c>
      <c r="X141" s="82">
        <v>50</v>
      </c>
      <c r="Y141" s="82">
        <v>205</v>
      </c>
      <c r="Z141" s="82">
        <v>300</v>
      </c>
    </row>
    <row r="142" spans="2:26" x14ac:dyDescent="0.35">
      <c r="B142" s="77" t="s">
        <v>527</v>
      </c>
      <c r="C142" s="78">
        <v>5</v>
      </c>
      <c r="D142" s="78">
        <v>5</v>
      </c>
      <c r="E142" s="78">
        <v>975</v>
      </c>
      <c r="F142" s="78">
        <v>10</v>
      </c>
      <c r="G142" s="78">
        <v>385</v>
      </c>
      <c r="H142" s="78">
        <v>5</v>
      </c>
      <c r="I142" s="78">
        <v>260</v>
      </c>
      <c r="J142" s="78">
        <v>1235</v>
      </c>
      <c r="K142" s="78">
        <v>40</v>
      </c>
      <c r="L142" s="78">
        <v>510</v>
      </c>
      <c r="M142" s="78">
        <v>850</v>
      </c>
      <c r="N142" s="78">
        <v>690</v>
      </c>
      <c r="O142" s="78">
        <v>1075</v>
      </c>
      <c r="P142" s="78">
        <v>745</v>
      </c>
      <c r="Q142" s="78">
        <v>90</v>
      </c>
      <c r="R142" s="78">
        <v>5</v>
      </c>
      <c r="S142" s="78">
        <v>35</v>
      </c>
      <c r="T142" s="78">
        <v>130</v>
      </c>
      <c r="U142" s="78">
        <v>155</v>
      </c>
      <c r="V142" s="78">
        <v>2210</v>
      </c>
      <c r="W142" s="78">
        <v>5</v>
      </c>
      <c r="X142" s="78">
        <v>15</v>
      </c>
      <c r="Y142" s="78">
        <v>55</v>
      </c>
      <c r="Z142" s="78">
        <v>135</v>
      </c>
    </row>
    <row r="143" spans="2:26" x14ac:dyDescent="0.35">
      <c r="B143" s="81" t="s">
        <v>390</v>
      </c>
      <c r="C143" s="82">
        <v>5</v>
      </c>
      <c r="D143" s="82">
        <v>5</v>
      </c>
      <c r="E143" s="82">
        <v>2950</v>
      </c>
      <c r="F143" s="82">
        <v>15</v>
      </c>
      <c r="G143" s="82">
        <v>895</v>
      </c>
      <c r="H143" s="82">
        <v>10</v>
      </c>
      <c r="I143" s="82">
        <v>510</v>
      </c>
      <c r="J143" s="82">
        <v>1280</v>
      </c>
      <c r="K143" s="82">
        <v>320</v>
      </c>
      <c r="L143" s="82">
        <v>1030</v>
      </c>
      <c r="M143" s="82">
        <v>1410</v>
      </c>
      <c r="N143" s="82">
        <v>1090</v>
      </c>
      <c r="O143" s="82">
        <v>1830</v>
      </c>
      <c r="P143" s="82">
        <v>1165</v>
      </c>
      <c r="Q143" s="82">
        <v>295</v>
      </c>
      <c r="R143" s="82">
        <v>10</v>
      </c>
      <c r="S143" s="82">
        <v>155</v>
      </c>
      <c r="T143" s="82">
        <v>135</v>
      </c>
      <c r="U143" s="82">
        <v>260</v>
      </c>
      <c r="V143" s="82">
        <v>5290</v>
      </c>
      <c r="W143" s="82">
        <v>10</v>
      </c>
      <c r="X143" s="82">
        <v>25</v>
      </c>
      <c r="Y143" s="82">
        <v>155</v>
      </c>
      <c r="Z143" s="82">
        <v>260</v>
      </c>
    </row>
    <row r="144" spans="2:26" x14ac:dyDescent="0.35">
      <c r="B144" s="77" t="s">
        <v>124</v>
      </c>
      <c r="C144" s="78">
        <v>5</v>
      </c>
      <c r="D144" s="78">
        <v>0</v>
      </c>
      <c r="E144" s="78">
        <v>1545</v>
      </c>
      <c r="F144" s="78">
        <v>15</v>
      </c>
      <c r="G144" s="78">
        <v>225</v>
      </c>
      <c r="H144" s="78">
        <v>5</v>
      </c>
      <c r="I144" s="78">
        <v>100</v>
      </c>
      <c r="J144" s="78">
        <v>370</v>
      </c>
      <c r="K144" s="78">
        <v>350</v>
      </c>
      <c r="L144" s="78">
        <v>355</v>
      </c>
      <c r="M144" s="78">
        <v>405</v>
      </c>
      <c r="N144" s="78">
        <v>285</v>
      </c>
      <c r="O144" s="78">
        <v>545</v>
      </c>
      <c r="P144" s="78">
        <v>350</v>
      </c>
      <c r="Q144" s="78">
        <v>195</v>
      </c>
      <c r="R144" s="78">
        <v>5</v>
      </c>
      <c r="S144" s="78">
        <v>65</v>
      </c>
      <c r="T144" s="78">
        <v>15</v>
      </c>
      <c r="U144" s="78">
        <v>85</v>
      </c>
      <c r="V144" s="78">
        <v>2280</v>
      </c>
      <c r="W144" s="78">
        <v>10</v>
      </c>
      <c r="X144" s="78">
        <v>0</v>
      </c>
      <c r="Y144" s="78">
        <v>15</v>
      </c>
      <c r="Z144" s="78">
        <v>25</v>
      </c>
    </row>
    <row r="145" spans="2:26" x14ac:dyDescent="0.35">
      <c r="B145" s="81" t="s">
        <v>528</v>
      </c>
      <c r="C145" s="82">
        <v>5</v>
      </c>
      <c r="D145" s="82">
        <v>0</v>
      </c>
      <c r="E145" s="82">
        <v>1895</v>
      </c>
      <c r="F145" s="82">
        <v>20</v>
      </c>
      <c r="G145" s="82">
        <v>750</v>
      </c>
      <c r="H145" s="82">
        <v>5</v>
      </c>
      <c r="I145" s="82">
        <v>430</v>
      </c>
      <c r="J145" s="82">
        <v>1105</v>
      </c>
      <c r="K145" s="82">
        <v>160</v>
      </c>
      <c r="L145" s="82">
        <v>655</v>
      </c>
      <c r="M145" s="82">
        <v>1335</v>
      </c>
      <c r="N145" s="82">
        <v>1045</v>
      </c>
      <c r="O145" s="82">
        <v>1530</v>
      </c>
      <c r="P145" s="82">
        <v>960</v>
      </c>
      <c r="Q145" s="82">
        <v>250</v>
      </c>
      <c r="R145" s="82">
        <v>10</v>
      </c>
      <c r="S145" s="82">
        <v>130</v>
      </c>
      <c r="T145" s="82">
        <v>110</v>
      </c>
      <c r="U145" s="82">
        <v>250</v>
      </c>
      <c r="V145" s="82">
        <v>3700</v>
      </c>
      <c r="W145" s="82">
        <v>5</v>
      </c>
      <c r="X145" s="82">
        <v>10</v>
      </c>
      <c r="Y145" s="82">
        <v>85</v>
      </c>
      <c r="Z145" s="82">
        <v>205</v>
      </c>
    </row>
    <row r="146" spans="2:26" x14ac:dyDescent="0.35">
      <c r="B146" s="77" t="s">
        <v>120</v>
      </c>
      <c r="C146" s="78">
        <v>5</v>
      </c>
      <c r="D146" s="78">
        <v>5</v>
      </c>
      <c r="E146" s="78">
        <v>1245</v>
      </c>
      <c r="F146" s="78">
        <v>20</v>
      </c>
      <c r="G146" s="78">
        <v>590</v>
      </c>
      <c r="H146" s="78">
        <v>10</v>
      </c>
      <c r="I146" s="78">
        <v>300</v>
      </c>
      <c r="J146" s="78">
        <v>1445</v>
      </c>
      <c r="K146" s="78">
        <v>125</v>
      </c>
      <c r="L146" s="78">
        <v>775</v>
      </c>
      <c r="M146" s="78">
        <v>1435</v>
      </c>
      <c r="N146" s="78">
        <v>1170</v>
      </c>
      <c r="O146" s="78">
        <v>1235</v>
      </c>
      <c r="P146" s="78">
        <v>620</v>
      </c>
      <c r="Q146" s="78">
        <v>230</v>
      </c>
      <c r="R146" s="78">
        <v>10</v>
      </c>
      <c r="S146" s="78">
        <v>300</v>
      </c>
      <c r="T146" s="78">
        <v>55</v>
      </c>
      <c r="U146" s="78">
        <v>505</v>
      </c>
      <c r="V146" s="78">
        <v>3110</v>
      </c>
      <c r="W146" s="78">
        <v>30</v>
      </c>
      <c r="X146" s="78">
        <v>5</v>
      </c>
      <c r="Y146" s="78">
        <v>130</v>
      </c>
      <c r="Z146" s="78">
        <v>95</v>
      </c>
    </row>
    <row r="147" spans="2:26" x14ac:dyDescent="0.35">
      <c r="B147" s="81" t="s">
        <v>407</v>
      </c>
      <c r="C147" s="82">
        <v>5</v>
      </c>
      <c r="D147" s="82">
        <v>0</v>
      </c>
      <c r="E147" s="82">
        <v>1095</v>
      </c>
      <c r="F147" s="82">
        <v>5</v>
      </c>
      <c r="G147" s="82">
        <v>410</v>
      </c>
      <c r="H147" s="82">
        <v>5</v>
      </c>
      <c r="I147" s="82">
        <v>220</v>
      </c>
      <c r="J147" s="82">
        <v>530</v>
      </c>
      <c r="K147" s="82">
        <v>50</v>
      </c>
      <c r="L147" s="82">
        <v>310</v>
      </c>
      <c r="M147" s="82">
        <v>520</v>
      </c>
      <c r="N147" s="82">
        <v>420</v>
      </c>
      <c r="O147" s="82">
        <v>690</v>
      </c>
      <c r="P147" s="82">
        <v>460</v>
      </c>
      <c r="Q147" s="82">
        <v>135</v>
      </c>
      <c r="R147" s="82">
        <v>5</v>
      </c>
      <c r="S147" s="82">
        <v>65</v>
      </c>
      <c r="T147" s="82">
        <v>40</v>
      </c>
      <c r="U147" s="82">
        <v>105</v>
      </c>
      <c r="V147" s="82">
        <v>1965</v>
      </c>
      <c r="W147" s="82">
        <v>5</v>
      </c>
      <c r="X147" s="82">
        <v>5</v>
      </c>
      <c r="Y147" s="82">
        <v>40</v>
      </c>
      <c r="Z147" s="82">
        <v>110</v>
      </c>
    </row>
    <row r="148" spans="2:26" x14ac:dyDescent="0.35">
      <c r="B148" s="77" t="s">
        <v>529</v>
      </c>
      <c r="C148" s="78">
        <v>0</v>
      </c>
      <c r="D148" s="78">
        <v>0</v>
      </c>
      <c r="E148" s="78">
        <v>360</v>
      </c>
      <c r="F148" s="78">
        <v>10</v>
      </c>
      <c r="G148" s="78">
        <v>225</v>
      </c>
      <c r="H148" s="78">
        <v>5</v>
      </c>
      <c r="I148" s="78">
        <v>100</v>
      </c>
      <c r="J148" s="78">
        <v>340</v>
      </c>
      <c r="K148" s="78">
        <v>15</v>
      </c>
      <c r="L148" s="78">
        <v>170</v>
      </c>
      <c r="M148" s="78">
        <v>520</v>
      </c>
      <c r="N148" s="78">
        <v>395</v>
      </c>
      <c r="O148" s="78">
        <v>675</v>
      </c>
      <c r="P148" s="78">
        <v>340</v>
      </c>
      <c r="Q148" s="78">
        <v>85</v>
      </c>
      <c r="R148" s="78">
        <v>0</v>
      </c>
      <c r="S148" s="78">
        <v>65</v>
      </c>
      <c r="T148" s="78">
        <v>35</v>
      </c>
      <c r="U148" s="78">
        <v>85</v>
      </c>
      <c r="V148" s="78">
        <v>855</v>
      </c>
      <c r="W148" s="78">
        <v>5</v>
      </c>
      <c r="X148" s="78">
        <v>5</v>
      </c>
      <c r="Y148" s="78">
        <v>35</v>
      </c>
      <c r="Z148" s="78">
        <v>135</v>
      </c>
    </row>
    <row r="149" spans="2:26" x14ac:dyDescent="0.35">
      <c r="B149" s="81" t="s">
        <v>530</v>
      </c>
      <c r="C149" s="82">
        <v>5</v>
      </c>
      <c r="D149" s="82">
        <v>0</v>
      </c>
      <c r="E149" s="82">
        <v>390</v>
      </c>
      <c r="F149" s="82">
        <v>5</v>
      </c>
      <c r="G149" s="82">
        <v>205</v>
      </c>
      <c r="H149" s="82">
        <v>0</v>
      </c>
      <c r="I149" s="82">
        <v>85</v>
      </c>
      <c r="J149" s="82">
        <v>310</v>
      </c>
      <c r="K149" s="82">
        <v>35</v>
      </c>
      <c r="L149" s="82">
        <v>175</v>
      </c>
      <c r="M149" s="82">
        <v>470</v>
      </c>
      <c r="N149" s="82">
        <v>360</v>
      </c>
      <c r="O149" s="82">
        <v>435</v>
      </c>
      <c r="P149" s="82">
        <v>225</v>
      </c>
      <c r="Q149" s="82">
        <v>85</v>
      </c>
      <c r="R149" s="82">
        <v>5</v>
      </c>
      <c r="S149" s="82">
        <v>185</v>
      </c>
      <c r="T149" s="82">
        <v>25</v>
      </c>
      <c r="U149" s="82">
        <v>110</v>
      </c>
      <c r="V149" s="82">
        <v>870</v>
      </c>
      <c r="W149" s="82">
        <v>5</v>
      </c>
      <c r="X149" s="82">
        <v>5</v>
      </c>
      <c r="Y149" s="82">
        <v>30</v>
      </c>
      <c r="Z149" s="82">
        <v>40</v>
      </c>
    </row>
    <row r="150" spans="2:26" x14ac:dyDescent="0.35">
      <c r="B150" s="77" t="s">
        <v>391</v>
      </c>
      <c r="C150" s="78">
        <v>0</v>
      </c>
      <c r="D150" s="78">
        <v>0</v>
      </c>
      <c r="E150" s="78">
        <v>1285</v>
      </c>
      <c r="F150" s="78">
        <v>5</v>
      </c>
      <c r="G150" s="78">
        <v>240</v>
      </c>
      <c r="H150" s="78">
        <v>5</v>
      </c>
      <c r="I150" s="78">
        <v>55</v>
      </c>
      <c r="J150" s="78">
        <v>240</v>
      </c>
      <c r="K150" s="78">
        <v>395</v>
      </c>
      <c r="L150" s="78">
        <v>210</v>
      </c>
      <c r="M150" s="78">
        <v>300</v>
      </c>
      <c r="N150" s="78">
        <v>210</v>
      </c>
      <c r="O150" s="78">
        <v>445</v>
      </c>
      <c r="P150" s="78">
        <v>165</v>
      </c>
      <c r="Q150" s="78">
        <v>155</v>
      </c>
      <c r="R150" s="78">
        <v>5</v>
      </c>
      <c r="S150" s="78">
        <v>85</v>
      </c>
      <c r="T150" s="78">
        <v>5</v>
      </c>
      <c r="U150" s="78">
        <v>40</v>
      </c>
      <c r="V150" s="78">
        <v>1740</v>
      </c>
      <c r="W150" s="78">
        <v>5</v>
      </c>
      <c r="X150" s="78">
        <v>5</v>
      </c>
      <c r="Y150" s="78">
        <v>10</v>
      </c>
      <c r="Z150" s="78">
        <v>70</v>
      </c>
    </row>
    <row r="151" spans="2:26" x14ac:dyDescent="0.35">
      <c r="B151" s="81" t="s">
        <v>211</v>
      </c>
      <c r="C151" s="82">
        <v>0</v>
      </c>
      <c r="D151" s="82">
        <v>5</v>
      </c>
      <c r="E151" s="82">
        <v>380</v>
      </c>
      <c r="F151" s="82">
        <v>10</v>
      </c>
      <c r="G151" s="82">
        <v>85</v>
      </c>
      <c r="H151" s="82">
        <v>0</v>
      </c>
      <c r="I151" s="82">
        <v>40</v>
      </c>
      <c r="J151" s="82">
        <v>435</v>
      </c>
      <c r="K151" s="82">
        <v>150</v>
      </c>
      <c r="L151" s="82">
        <v>145</v>
      </c>
      <c r="M151" s="82">
        <v>235</v>
      </c>
      <c r="N151" s="82">
        <v>200</v>
      </c>
      <c r="O151" s="82">
        <v>420</v>
      </c>
      <c r="P151" s="82">
        <v>325</v>
      </c>
      <c r="Q151" s="82">
        <v>80</v>
      </c>
      <c r="R151" s="82">
        <v>5</v>
      </c>
      <c r="S151" s="82">
        <v>75</v>
      </c>
      <c r="T151" s="82">
        <v>5</v>
      </c>
      <c r="U151" s="82">
        <v>40</v>
      </c>
      <c r="V151" s="82">
        <v>720</v>
      </c>
      <c r="W151" s="82">
        <v>5</v>
      </c>
      <c r="X151" s="82">
        <v>5</v>
      </c>
      <c r="Y151" s="82">
        <v>15</v>
      </c>
      <c r="Z151" s="82">
        <v>80</v>
      </c>
    </row>
    <row r="152" spans="2:26" x14ac:dyDescent="0.35">
      <c r="B152" s="77" t="s">
        <v>241</v>
      </c>
      <c r="C152" s="78">
        <v>5</v>
      </c>
      <c r="D152" s="78">
        <v>5</v>
      </c>
      <c r="E152" s="78">
        <v>2585</v>
      </c>
      <c r="F152" s="78">
        <v>25</v>
      </c>
      <c r="G152" s="78">
        <v>555</v>
      </c>
      <c r="H152" s="78">
        <v>5</v>
      </c>
      <c r="I152" s="78">
        <v>180</v>
      </c>
      <c r="J152" s="78">
        <v>885</v>
      </c>
      <c r="K152" s="78">
        <v>1170</v>
      </c>
      <c r="L152" s="78">
        <v>425</v>
      </c>
      <c r="M152" s="78">
        <v>885</v>
      </c>
      <c r="N152" s="78">
        <v>660</v>
      </c>
      <c r="O152" s="78">
        <v>1195</v>
      </c>
      <c r="P152" s="78">
        <v>570</v>
      </c>
      <c r="Q152" s="78">
        <v>330</v>
      </c>
      <c r="R152" s="78">
        <v>10</v>
      </c>
      <c r="S152" s="78">
        <v>190</v>
      </c>
      <c r="T152" s="78">
        <v>25</v>
      </c>
      <c r="U152" s="78">
        <v>135</v>
      </c>
      <c r="V152" s="78">
        <v>3630</v>
      </c>
      <c r="W152" s="78">
        <v>10</v>
      </c>
      <c r="X152" s="78">
        <v>10</v>
      </c>
      <c r="Y152" s="78">
        <v>30</v>
      </c>
      <c r="Z152" s="78">
        <v>215</v>
      </c>
    </row>
    <row r="153" spans="2:26" x14ac:dyDescent="0.35">
      <c r="B153" s="81" t="s">
        <v>531</v>
      </c>
      <c r="C153" s="82">
        <v>0</v>
      </c>
      <c r="D153" s="82">
        <v>0</v>
      </c>
      <c r="E153" s="82">
        <v>1525</v>
      </c>
      <c r="F153" s="82">
        <v>10</v>
      </c>
      <c r="G153" s="82">
        <v>300</v>
      </c>
      <c r="H153" s="82">
        <v>5</v>
      </c>
      <c r="I153" s="82">
        <v>85</v>
      </c>
      <c r="J153" s="82">
        <v>315</v>
      </c>
      <c r="K153" s="82">
        <v>735</v>
      </c>
      <c r="L153" s="82">
        <v>195</v>
      </c>
      <c r="M153" s="82">
        <v>560</v>
      </c>
      <c r="N153" s="82">
        <v>370</v>
      </c>
      <c r="O153" s="82">
        <v>740</v>
      </c>
      <c r="P153" s="82">
        <v>250</v>
      </c>
      <c r="Q153" s="82">
        <v>245</v>
      </c>
      <c r="R153" s="82">
        <v>5</v>
      </c>
      <c r="S153" s="82">
        <v>80</v>
      </c>
      <c r="T153" s="82">
        <v>15</v>
      </c>
      <c r="U153" s="82">
        <v>65</v>
      </c>
      <c r="V153" s="82">
        <v>2040</v>
      </c>
      <c r="W153" s="82">
        <v>5</v>
      </c>
      <c r="X153" s="82">
        <v>5</v>
      </c>
      <c r="Y153" s="82">
        <v>10</v>
      </c>
      <c r="Z153" s="82">
        <v>135</v>
      </c>
    </row>
    <row r="154" spans="2:26" x14ac:dyDescent="0.35">
      <c r="B154" s="77" t="s">
        <v>532</v>
      </c>
      <c r="C154" s="78">
        <v>5</v>
      </c>
      <c r="D154" s="78">
        <v>0</v>
      </c>
      <c r="E154" s="78">
        <v>1610</v>
      </c>
      <c r="F154" s="78">
        <v>15</v>
      </c>
      <c r="G154" s="78">
        <v>305</v>
      </c>
      <c r="H154" s="78">
        <v>5</v>
      </c>
      <c r="I154" s="78">
        <v>100</v>
      </c>
      <c r="J154" s="78">
        <v>560</v>
      </c>
      <c r="K154" s="78">
        <v>505</v>
      </c>
      <c r="L154" s="78">
        <v>250</v>
      </c>
      <c r="M154" s="78">
        <v>750</v>
      </c>
      <c r="N154" s="78">
        <v>535</v>
      </c>
      <c r="O154" s="78">
        <v>770</v>
      </c>
      <c r="P154" s="78">
        <v>330</v>
      </c>
      <c r="Q154" s="78">
        <v>190</v>
      </c>
      <c r="R154" s="78">
        <v>5</v>
      </c>
      <c r="S154" s="78">
        <v>110</v>
      </c>
      <c r="T154" s="78">
        <v>20</v>
      </c>
      <c r="U154" s="78">
        <v>85</v>
      </c>
      <c r="V154" s="78">
        <v>2240</v>
      </c>
      <c r="W154" s="78">
        <v>5</v>
      </c>
      <c r="X154" s="78">
        <v>5</v>
      </c>
      <c r="Y154" s="78">
        <v>15</v>
      </c>
      <c r="Z154" s="78">
        <v>110</v>
      </c>
    </row>
    <row r="155" spans="2:26" x14ac:dyDescent="0.35">
      <c r="B155" s="81" t="s">
        <v>343</v>
      </c>
      <c r="C155" s="82">
        <v>0</v>
      </c>
      <c r="D155" s="82">
        <v>5</v>
      </c>
      <c r="E155" s="82">
        <v>1360</v>
      </c>
      <c r="F155" s="82">
        <v>10</v>
      </c>
      <c r="G155" s="82">
        <v>285</v>
      </c>
      <c r="H155" s="82">
        <v>0</v>
      </c>
      <c r="I155" s="82">
        <v>85</v>
      </c>
      <c r="J155" s="82">
        <v>270</v>
      </c>
      <c r="K155" s="82">
        <v>715</v>
      </c>
      <c r="L155" s="82">
        <v>205</v>
      </c>
      <c r="M155" s="82">
        <v>375</v>
      </c>
      <c r="N155" s="82">
        <v>260</v>
      </c>
      <c r="O155" s="82">
        <v>605</v>
      </c>
      <c r="P155" s="82">
        <v>225</v>
      </c>
      <c r="Q155" s="82">
        <v>210</v>
      </c>
      <c r="R155" s="82">
        <v>5</v>
      </c>
      <c r="S155" s="82">
        <v>100</v>
      </c>
      <c r="T155" s="82">
        <v>10</v>
      </c>
      <c r="U155" s="82">
        <v>50</v>
      </c>
      <c r="V155" s="82">
        <v>1845</v>
      </c>
      <c r="W155" s="82">
        <v>5</v>
      </c>
      <c r="X155" s="82">
        <v>0</v>
      </c>
      <c r="Y155" s="82">
        <v>10</v>
      </c>
      <c r="Z155" s="82">
        <v>100</v>
      </c>
    </row>
    <row r="156" spans="2:26" x14ac:dyDescent="0.35">
      <c r="B156" s="77" t="s">
        <v>533</v>
      </c>
      <c r="C156" s="78">
        <v>5</v>
      </c>
      <c r="D156" s="78">
        <v>5</v>
      </c>
      <c r="E156" s="78">
        <v>1215</v>
      </c>
      <c r="F156" s="78">
        <v>10</v>
      </c>
      <c r="G156" s="78">
        <v>490</v>
      </c>
      <c r="H156" s="78">
        <v>5</v>
      </c>
      <c r="I156" s="78">
        <v>150</v>
      </c>
      <c r="J156" s="78">
        <v>455</v>
      </c>
      <c r="K156" s="78">
        <v>185</v>
      </c>
      <c r="L156" s="78">
        <v>300</v>
      </c>
      <c r="M156" s="78">
        <v>785</v>
      </c>
      <c r="N156" s="78">
        <v>615</v>
      </c>
      <c r="O156" s="78">
        <v>815</v>
      </c>
      <c r="P156" s="78">
        <v>335</v>
      </c>
      <c r="Q156" s="78">
        <v>185</v>
      </c>
      <c r="R156" s="78">
        <v>5</v>
      </c>
      <c r="S156" s="78">
        <v>200</v>
      </c>
      <c r="T156" s="78">
        <v>25</v>
      </c>
      <c r="U156" s="78">
        <v>155</v>
      </c>
      <c r="V156" s="78">
        <v>2020</v>
      </c>
      <c r="W156" s="78">
        <v>15</v>
      </c>
      <c r="X156" s="78">
        <v>0</v>
      </c>
      <c r="Y156" s="78">
        <v>50</v>
      </c>
      <c r="Z156" s="78">
        <v>85</v>
      </c>
    </row>
    <row r="157" spans="2:26" x14ac:dyDescent="0.35">
      <c r="B157" s="81" t="s">
        <v>534</v>
      </c>
      <c r="C157" s="82">
        <v>5</v>
      </c>
      <c r="D157" s="82">
        <v>0</v>
      </c>
      <c r="E157" s="82">
        <v>575</v>
      </c>
      <c r="F157" s="82">
        <v>10</v>
      </c>
      <c r="G157" s="82">
        <v>295</v>
      </c>
      <c r="H157" s="82">
        <v>5</v>
      </c>
      <c r="I157" s="82">
        <v>95</v>
      </c>
      <c r="J157" s="82">
        <v>375</v>
      </c>
      <c r="K157" s="82">
        <v>65</v>
      </c>
      <c r="L157" s="82">
        <v>190</v>
      </c>
      <c r="M157" s="82">
        <v>675</v>
      </c>
      <c r="N157" s="82">
        <v>505</v>
      </c>
      <c r="O157" s="82">
        <v>565</v>
      </c>
      <c r="P157" s="82">
        <v>240</v>
      </c>
      <c r="Q157" s="82">
        <v>105</v>
      </c>
      <c r="R157" s="82">
        <v>5</v>
      </c>
      <c r="S157" s="82">
        <v>235</v>
      </c>
      <c r="T157" s="82">
        <v>20</v>
      </c>
      <c r="U157" s="82">
        <v>155</v>
      </c>
      <c r="V157" s="82">
        <v>1145</v>
      </c>
      <c r="W157" s="82">
        <v>10</v>
      </c>
      <c r="X157" s="82">
        <v>5</v>
      </c>
      <c r="Y157" s="82">
        <v>30</v>
      </c>
      <c r="Z157" s="82">
        <v>65</v>
      </c>
    </row>
    <row r="158" spans="2:26" x14ac:dyDescent="0.35">
      <c r="B158" s="77" t="s">
        <v>376</v>
      </c>
      <c r="C158" s="78">
        <v>0</v>
      </c>
      <c r="D158" s="78">
        <v>5</v>
      </c>
      <c r="E158" s="78">
        <v>1250</v>
      </c>
      <c r="F158" s="78">
        <v>10</v>
      </c>
      <c r="G158" s="78">
        <v>525</v>
      </c>
      <c r="H158" s="78">
        <v>5</v>
      </c>
      <c r="I158" s="78">
        <v>345</v>
      </c>
      <c r="J158" s="78">
        <v>1225</v>
      </c>
      <c r="K158" s="78">
        <v>30</v>
      </c>
      <c r="L158" s="78">
        <v>830</v>
      </c>
      <c r="M158" s="78">
        <v>1320</v>
      </c>
      <c r="N158" s="78">
        <v>1085</v>
      </c>
      <c r="O158" s="78">
        <v>1645</v>
      </c>
      <c r="P158" s="78">
        <v>1055</v>
      </c>
      <c r="Q158" s="78">
        <v>155</v>
      </c>
      <c r="R158" s="78">
        <v>5</v>
      </c>
      <c r="S158" s="78">
        <v>80</v>
      </c>
      <c r="T158" s="78">
        <v>205</v>
      </c>
      <c r="U158" s="78">
        <v>230</v>
      </c>
      <c r="V158" s="78">
        <v>3060</v>
      </c>
      <c r="W158" s="78">
        <v>10</v>
      </c>
      <c r="X158" s="78">
        <v>20</v>
      </c>
      <c r="Y158" s="78">
        <v>125</v>
      </c>
      <c r="Z158" s="78">
        <v>195</v>
      </c>
    </row>
    <row r="159" spans="2:26" x14ac:dyDescent="0.35">
      <c r="B159" s="81" t="s">
        <v>450</v>
      </c>
      <c r="C159" s="82">
        <v>5</v>
      </c>
      <c r="D159" s="82">
        <v>0</v>
      </c>
      <c r="E159" s="82">
        <v>2280</v>
      </c>
      <c r="F159" s="82">
        <v>15</v>
      </c>
      <c r="G159" s="82">
        <v>360</v>
      </c>
      <c r="H159" s="82">
        <v>5</v>
      </c>
      <c r="I159" s="82">
        <v>130</v>
      </c>
      <c r="J159" s="82">
        <v>725</v>
      </c>
      <c r="K159" s="82">
        <v>625</v>
      </c>
      <c r="L159" s="82">
        <v>375</v>
      </c>
      <c r="M159" s="82">
        <v>490</v>
      </c>
      <c r="N159" s="82">
        <v>395</v>
      </c>
      <c r="O159" s="82">
        <v>730</v>
      </c>
      <c r="P159" s="82">
        <v>420</v>
      </c>
      <c r="Q159" s="82">
        <v>285</v>
      </c>
      <c r="R159" s="82">
        <v>5</v>
      </c>
      <c r="S159" s="82">
        <v>105</v>
      </c>
      <c r="T159" s="82">
        <v>15</v>
      </c>
      <c r="U159" s="82">
        <v>120</v>
      </c>
      <c r="V159" s="82">
        <v>3185</v>
      </c>
      <c r="W159" s="82">
        <v>10</v>
      </c>
      <c r="X159" s="82">
        <v>0</v>
      </c>
      <c r="Y159" s="82">
        <v>30</v>
      </c>
      <c r="Z159" s="82">
        <v>55</v>
      </c>
    </row>
    <row r="160" spans="2:26" x14ac:dyDescent="0.35">
      <c r="B160" s="77" t="s">
        <v>174</v>
      </c>
      <c r="C160" s="78">
        <v>5</v>
      </c>
      <c r="D160" s="78">
        <v>5</v>
      </c>
      <c r="E160" s="78">
        <v>2915</v>
      </c>
      <c r="F160" s="78">
        <v>20</v>
      </c>
      <c r="G160" s="78">
        <v>710</v>
      </c>
      <c r="H160" s="78">
        <v>10</v>
      </c>
      <c r="I160" s="78">
        <v>280</v>
      </c>
      <c r="J160" s="78">
        <v>1325</v>
      </c>
      <c r="K160" s="78">
        <v>370</v>
      </c>
      <c r="L160" s="78">
        <v>780</v>
      </c>
      <c r="M160" s="78">
        <v>1390</v>
      </c>
      <c r="N160" s="78">
        <v>1070</v>
      </c>
      <c r="O160" s="78">
        <v>1265</v>
      </c>
      <c r="P160" s="78">
        <v>780</v>
      </c>
      <c r="Q160" s="78">
        <v>380</v>
      </c>
      <c r="R160" s="78">
        <v>5</v>
      </c>
      <c r="S160" s="78">
        <v>350</v>
      </c>
      <c r="T160" s="78">
        <v>40</v>
      </c>
      <c r="U160" s="78">
        <v>370</v>
      </c>
      <c r="V160" s="78">
        <v>4860</v>
      </c>
      <c r="W160" s="78">
        <v>15</v>
      </c>
      <c r="X160" s="78">
        <v>5</v>
      </c>
      <c r="Y160" s="78">
        <v>80</v>
      </c>
      <c r="Z160" s="78">
        <v>75</v>
      </c>
    </row>
    <row r="161" spans="2:26" x14ac:dyDescent="0.35">
      <c r="B161" s="81" t="s">
        <v>132</v>
      </c>
      <c r="C161" s="82">
        <v>5</v>
      </c>
      <c r="D161" s="82">
        <v>5</v>
      </c>
      <c r="E161" s="82">
        <v>1930</v>
      </c>
      <c r="F161" s="82">
        <v>10</v>
      </c>
      <c r="G161" s="82">
        <v>410</v>
      </c>
      <c r="H161" s="82">
        <v>5</v>
      </c>
      <c r="I161" s="82">
        <v>165</v>
      </c>
      <c r="J161" s="82">
        <v>1030</v>
      </c>
      <c r="K161" s="82">
        <v>535</v>
      </c>
      <c r="L161" s="82">
        <v>660</v>
      </c>
      <c r="M161" s="82">
        <v>640</v>
      </c>
      <c r="N161" s="82">
        <v>500</v>
      </c>
      <c r="O161" s="82">
        <v>800</v>
      </c>
      <c r="P161" s="82">
        <v>440</v>
      </c>
      <c r="Q161" s="82">
        <v>225</v>
      </c>
      <c r="R161" s="82">
        <v>10</v>
      </c>
      <c r="S161" s="82">
        <v>140</v>
      </c>
      <c r="T161" s="82">
        <v>20</v>
      </c>
      <c r="U161" s="82">
        <v>185</v>
      </c>
      <c r="V161" s="82">
        <v>3245</v>
      </c>
      <c r="W161" s="82">
        <v>15</v>
      </c>
      <c r="X161" s="82">
        <v>0</v>
      </c>
      <c r="Y161" s="82">
        <v>70</v>
      </c>
      <c r="Z161" s="82">
        <v>110</v>
      </c>
    </row>
    <row r="162" spans="2:26" x14ac:dyDescent="0.35">
      <c r="B162" s="77" t="s">
        <v>212</v>
      </c>
      <c r="C162" s="78">
        <v>0</v>
      </c>
      <c r="D162" s="78">
        <v>5</v>
      </c>
      <c r="E162" s="78">
        <v>200</v>
      </c>
      <c r="F162" s="78">
        <v>15</v>
      </c>
      <c r="G162" s="78">
        <v>15</v>
      </c>
      <c r="H162" s="78">
        <v>0</v>
      </c>
      <c r="I162" s="78">
        <v>5</v>
      </c>
      <c r="J162" s="78">
        <v>165</v>
      </c>
      <c r="K162" s="78">
        <v>180</v>
      </c>
      <c r="L162" s="78">
        <v>50</v>
      </c>
      <c r="M162" s="78">
        <v>35</v>
      </c>
      <c r="N162" s="78">
        <v>35</v>
      </c>
      <c r="O162" s="78">
        <v>170</v>
      </c>
      <c r="P162" s="78">
        <v>115</v>
      </c>
      <c r="Q162" s="78">
        <v>35</v>
      </c>
      <c r="R162" s="78">
        <v>0</v>
      </c>
      <c r="S162" s="78">
        <v>25</v>
      </c>
      <c r="T162" s="78">
        <v>0</v>
      </c>
      <c r="U162" s="78">
        <v>15</v>
      </c>
      <c r="V162" s="78">
        <v>305</v>
      </c>
      <c r="W162" s="78">
        <v>0</v>
      </c>
      <c r="X162" s="78">
        <v>0</v>
      </c>
      <c r="Y162" s="78">
        <v>5</v>
      </c>
      <c r="Z162" s="78">
        <v>55</v>
      </c>
    </row>
    <row r="163" spans="2:26" x14ac:dyDescent="0.35">
      <c r="B163" s="81" t="s">
        <v>468</v>
      </c>
      <c r="C163" s="82">
        <v>5</v>
      </c>
      <c r="D163" s="82">
        <v>5</v>
      </c>
      <c r="E163" s="82">
        <v>2530</v>
      </c>
      <c r="F163" s="82">
        <v>10</v>
      </c>
      <c r="G163" s="82">
        <v>590</v>
      </c>
      <c r="H163" s="82">
        <v>5</v>
      </c>
      <c r="I163" s="82">
        <v>235</v>
      </c>
      <c r="J163" s="82">
        <v>990</v>
      </c>
      <c r="K163" s="82">
        <v>435</v>
      </c>
      <c r="L163" s="82">
        <v>800</v>
      </c>
      <c r="M163" s="82">
        <v>845</v>
      </c>
      <c r="N163" s="82">
        <v>695</v>
      </c>
      <c r="O163" s="82">
        <v>855</v>
      </c>
      <c r="P163" s="82">
        <v>575</v>
      </c>
      <c r="Q163" s="82">
        <v>260</v>
      </c>
      <c r="R163" s="82">
        <v>5</v>
      </c>
      <c r="S163" s="82">
        <v>160</v>
      </c>
      <c r="T163" s="82">
        <v>20</v>
      </c>
      <c r="U163" s="82">
        <v>270</v>
      </c>
      <c r="V163" s="82">
        <v>4185</v>
      </c>
      <c r="W163" s="82">
        <v>10</v>
      </c>
      <c r="X163" s="82">
        <v>0</v>
      </c>
      <c r="Y163" s="82">
        <v>70</v>
      </c>
      <c r="Z163" s="82">
        <v>30</v>
      </c>
    </row>
    <row r="164" spans="2:26" x14ac:dyDescent="0.35">
      <c r="B164" s="77" t="s">
        <v>268</v>
      </c>
      <c r="C164" s="78">
        <v>5</v>
      </c>
      <c r="D164" s="78">
        <v>5</v>
      </c>
      <c r="E164" s="78">
        <v>1115</v>
      </c>
      <c r="F164" s="78">
        <v>5</v>
      </c>
      <c r="G164" s="78">
        <v>225</v>
      </c>
      <c r="H164" s="78">
        <v>5</v>
      </c>
      <c r="I164" s="78">
        <v>60</v>
      </c>
      <c r="J164" s="78">
        <v>345</v>
      </c>
      <c r="K164" s="78">
        <v>365</v>
      </c>
      <c r="L164" s="78">
        <v>280</v>
      </c>
      <c r="M164" s="78">
        <v>350</v>
      </c>
      <c r="N164" s="78">
        <v>260</v>
      </c>
      <c r="O164" s="78">
        <v>505</v>
      </c>
      <c r="P164" s="78">
        <v>245</v>
      </c>
      <c r="Q164" s="78">
        <v>180</v>
      </c>
      <c r="R164" s="78">
        <v>5</v>
      </c>
      <c r="S164" s="78">
        <v>180</v>
      </c>
      <c r="T164" s="78">
        <v>5</v>
      </c>
      <c r="U164" s="78">
        <v>75</v>
      </c>
      <c r="V164" s="78">
        <v>1680</v>
      </c>
      <c r="W164" s="78">
        <v>5</v>
      </c>
      <c r="X164" s="78">
        <v>5</v>
      </c>
      <c r="Y164" s="78">
        <v>15</v>
      </c>
      <c r="Z164" s="78">
        <v>65</v>
      </c>
    </row>
    <row r="165" spans="2:26" x14ac:dyDescent="0.35">
      <c r="B165" s="81" t="s">
        <v>259</v>
      </c>
      <c r="C165" s="82">
        <v>5</v>
      </c>
      <c r="D165" s="82">
        <v>0</v>
      </c>
      <c r="E165" s="82">
        <v>795</v>
      </c>
      <c r="F165" s="82">
        <v>15</v>
      </c>
      <c r="G165" s="82">
        <v>125</v>
      </c>
      <c r="H165" s="82">
        <v>5</v>
      </c>
      <c r="I165" s="82">
        <v>30</v>
      </c>
      <c r="J165" s="82">
        <v>460</v>
      </c>
      <c r="K165" s="82">
        <v>330</v>
      </c>
      <c r="L165" s="82">
        <v>225</v>
      </c>
      <c r="M165" s="82">
        <v>210</v>
      </c>
      <c r="N165" s="82">
        <v>155</v>
      </c>
      <c r="O165" s="82">
        <v>380</v>
      </c>
      <c r="P165" s="82">
        <v>215</v>
      </c>
      <c r="Q165" s="82">
        <v>80</v>
      </c>
      <c r="R165" s="82">
        <v>5</v>
      </c>
      <c r="S165" s="82">
        <v>125</v>
      </c>
      <c r="T165" s="82">
        <v>10</v>
      </c>
      <c r="U165" s="82">
        <v>35</v>
      </c>
      <c r="V165" s="82">
        <v>1170</v>
      </c>
      <c r="W165" s="82">
        <v>5</v>
      </c>
      <c r="X165" s="82">
        <v>5</v>
      </c>
      <c r="Y165" s="82">
        <v>5</v>
      </c>
      <c r="Z165" s="82">
        <v>80</v>
      </c>
    </row>
    <row r="166" spans="2:26" x14ac:dyDescent="0.35">
      <c r="B166" s="77" t="s">
        <v>287</v>
      </c>
      <c r="C166" s="78">
        <v>5</v>
      </c>
      <c r="D166" s="78">
        <v>5</v>
      </c>
      <c r="E166" s="78">
        <v>1750</v>
      </c>
      <c r="F166" s="78">
        <v>25</v>
      </c>
      <c r="G166" s="78">
        <v>400</v>
      </c>
      <c r="H166" s="78">
        <v>5</v>
      </c>
      <c r="I166" s="78">
        <v>80</v>
      </c>
      <c r="J166" s="78">
        <v>370</v>
      </c>
      <c r="K166" s="78">
        <v>985</v>
      </c>
      <c r="L166" s="78">
        <v>350</v>
      </c>
      <c r="M166" s="78">
        <v>460</v>
      </c>
      <c r="N166" s="78">
        <v>350</v>
      </c>
      <c r="O166" s="78">
        <v>880</v>
      </c>
      <c r="P166" s="78">
        <v>375</v>
      </c>
      <c r="Q166" s="78">
        <v>315</v>
      </c>
      <c r="R166" s="78">
        <v>5</v>
      </c>
      <c r="S166" s="78">
        <v>210</v>
      </c>
      <c r="T166" s="78">
        <v>5</v>
      </c>
      <c r="U166" s="78">
        <v>90</v>
      </c>
      <c r="V166" s="78">
        <v>2490</v>
      </c>
      <c r="W166" s="78">
        <v>10</v>
      </c>
      <c r="X166" s="78">
        <v>5</v>
      </c>
      <c r="Y166" s="78">
        <v>25</v>
      </c>
      <c r="Z166" s="78">
        <v>125</v>
      </c>
    </row>
    <row r="167" spans="2:26" x14ac:dyDescent="0.35">
      <c r="B167" s="81" t="s">
        <v>219</v>
      </c>
      <c r="C167" s="82">
        <v>5</v>
      </c>
      <c r="D167" s="82">
        <v>0</v>
      </c>
      <c r="E167" s="82">
        <v>645</v>
      </c>
      <c r="F167" s="82">
        <v>30</v>
      </c>
      <c r="G167" s="82">
        <v>105</v>
      </c>
      <c r="H167" s="82">
        <v>0</v>
      </c>
      <c r="I167" s="82">
        <v>40</v>
      </c>
      <c r="J167" s="82">
        <v>635</v>
      </c>
      <c r="K167" s="82">
        <v>235</v>
      </c>
      <c r="L167" s="82">
        <v>285</v>
      </c>
      <c r="M167" s="82">
        <v>270</v>
      </c>
      <c r="N167" s="82">
        <v>220</v>
      </c>
      <c r="O167" s="82">
        <v>555</v>
      </c>
      <c r="P167" s="82">
        <v>445</v>
      </c>
      <c r="Q167" s="82">
        <v>110</v>
      </c>
      <c r="R167" s="82">
        <v>5</v>
      </c>
      <c r="S167" s="82">
        <v>145</v>
      </c>
      <c r="T167" s="82">
        <v>5</v>
      </c>
      <c r="U167" s="82">
        <v>60</v>
      </c>
      <c r="V167" s="82">
        <v>1220</v>
      </c>
      <c r="W167" s="82">
        <v>5</v>
      </c>
      <c r="X167" s="82">
        <v>5</v>
      </c>
      <c r="Y167" s="82">
        <v>15</v>
      </c>
      <c r="Z167" s="82">
        <v>100</v>
      </c>
    </row>
    <row r="168" spans="2:26" x14ac:dyDescent="0.35">
      <c r="B168" s="77" t="s">
        <v>373</v>
      </c>
      <c r="C168" s="78">
        <v>0</v>
      </c>
      <c r="D168" s="78">
        <v>5</v>
      </c>
      <c r="E168" s="78">
        <v>1620</v>
      </c>
      <c r="F168" s="78">
        <v>15</v>
      </c>
      <c r="G168" s="78">
        <v>395</v>
      </c>
      <c r="H168" s="78">
        <v>5</v>
      </c>
      <c r="I168" s="78">
        <v>120</v>
      </c>
      <c r="J168" s="78">
        <v>320</v>
      </c>
      <c r="K168" s="78">
        <v>395</v>
      </c>
      <c r="L168" s="78">
        <v>390</v>
      </c>
      <c r="M168" s="78">
        <v>590</v>
      </c>
      <c r="N168" s="78">
        <v>420</v>
      </c>
      <c r="O168" s="78">
        <v>740</v>
      </c>
      <c r="P168" s="78">
        <v>360</v>
      </c>
      <c r="Q168" s="78">
        <v>230</v>
      </c>
      <c r="R168" s="78">
        <v>15</v>
      </c>
      <c r="S168" s="78">
        <v>205</v>
      </c>
      <c r="T168" s="78">
        <v>10</v>
      </c>
      <c r="U168" s="78">
        <v>130</v>
      </c>
      <c r="V168" s="78">
        <v>2480</v>
      </c>
      <c r="W168" s="78">
        <v>15</v>
      </c>
      <c r="X168" s="78">
        <v>5</v>
      </c>
      <c r="Y168" s="78">
        <v>40</v>
      </c>
      <c r="Z168" s="78">
        <v>70</v>
      </c>
    </row>
    <row r="169" spans="2:26" x14ac:dyDescent="0.35">
      <c r="B169" s="81" t="s">
        <v>379</v>
      </c>
      <c r="C169" s="82">
        <v>5</v>
      </c>
      <c r="D169" s="82">
        <v>0</v>
      </c>
      <c r="E169" s="82">
        <v>1390</v>
      </c>
      <c r="F169" s="82">
        <v>10</v>
      </c>
      <c r="G169" s="82">
        <v>445</v>
      </c>
      <c r="H169" s="82">
        <v>0</v>
      </c>
      <c r="I169" s="82">
        <v>220</v>
      </c>
      <c r="J169" s="82">
        <v>445</v>
      </c>
      <c r="K169" s="82">
        <v>155</v>
      </c>
      <c r="L169" s="82">
        <v>385</v>
      </c>
      <c r="M169" s="82">
        <v>635</v>
      </c>
      <c r="N169" s="82">
        <v>475</v>
      </c>
      <c r="O169" s="82">
        <v>830</v>
      </c>
      <c r="P169" s="82">
        <v>495</v>
      </c>
      <c r="Q169" s="82">
        <v>165</v>
      </c>
      <c r="R169" s="82">
        <v>5</v>
      </c>
      <c r="S169" s="82">
        <v>100</v>
      </c>
      <c r="T169" s="82">
        <v>45</v>
      </c>
      <c r="U169" s="82">
        <v>115</v>
      </c>
      <c r="V169" s="82">
        <v>2350</v>
      </c>
      <c r="W169" s="82">
        <v>10</v>
      </c>
      <c r="X169" s="82">
        <v>5</v>
      </c>
      <c r="Y169" s="82">
        <v>55</v>
      </c>
      <c r="Z169" s="82">
        <v>125</v>
      </c>
    </row>
    <row r="170" spans="2:26" x14ac:dyDescent="0.35">
      <c r="B170" s="77" t="s">
        <v>380</v>
      </c>
      <c r="C170" s="78">
        <v>0</v>
      </c>
      <c r="D170" s="78">
        <v>5</v>
      </c>
      <c r="E170" s="78">
        <v>1565</v>
      </c>
      <c r="F170" s="78">
        <v>10</v>
      </c>
      <c r="G170" s="78">
        <v>485</v>
      </c>
      <c r="H170" s="78">
        <v>5</v>
      </c>
      <c r="I170" s="78">
        <v>260</v>
      </c>
      <c r="J170" s="78">
        <v>560</v>
      </c>
      <c r="K170" s="78">
        <v>255</v>
      </c>
      <c r="L170" s="78">
        <v>440</v>
      </c>
      <c r="M170" s="78">
        <v>730</v>
      </c>
      <c r="N170" s="78">
        <v>520</v>
      </c>
      <c r="O170" s="78">
        <v>985</v>
      </c>
      <c r="P170" s="78">
        <v>580</v>
      </c>
      <c r="Q170" s="78">
        <v>180</v>
      </c>
      <c r="R170" s="78">
        <v>5</v>
      </c>
      <c r="S170" s="78">
        <v>105</v>
      </c>
      <c r="T170" s="78">
        <v>45</v>
      </c>
      <c r="U170" s="78">
        <v>120</v>
      </c>
      <c r="V170" s="78">
        <v>2650</v>
      </c>
      <c r="W170" s="78">
        <v>5</v>
      </c>
      <c r="X170" s="78">
        <v>10</v>
      </c>
      <c r="Y170" s="78">
        <v>50</v>
      </c>
      <c r="Z170" s="78">
        <v>175</v>
      </c>
    </row>
    <row r="171" spans="2:26" x14ac:dyDescent="0.35">
      <c r="B171" s="81" t="s">
        <v>300</v>
      </c>
      <c r="C171" s="82">
        <v>5</v>
      </c>
      <c r="D171" s="82">
        <v>5</v>
      </c>
      <c r="E171" s="82">
        <v>1425</v>
      </c>
      <c r="F171" s="82">
        <v>10</v>
      </c>
      <c r="G171" s="82">
        <v>550</v>
      </c>
      <c r="H171" s="82">
        <v>5</v>
      </c>
      <c r="I171" s="82">
        <v>310</v>
      </c>
      <c r="J171" s="82">
        <v>725</v>
      </c>
      <c r="K171" s="82">
        <v>150</v>
      </c>
      <c r="L171" s="82">
        <v>585</v>
      </c>
      <c r="M171" s="82">
        <v>750</v>
      </c>
      <c r="N171" s="82">
        <v>580</v>
      </c>
      <c r="O171" s="82">
        <v>940</v>
      </c>
      <c r="P171" s="82">
        <v>595</v>
      </c>
      <c r="Q171" s="82">
        <v>180</v>
      </c>
      <c r="R171" s="82">
        <v>5</v>
      </c>
      <c r="S171" s="82">
        <v>140</v>
      </c>
      <c r="T171" s="82">
        <v>60</v>
      </c>
      <c r="U171" s="82">
        <v>150</v>
      </c>
      <c r="V171" s="82">
        <v>2745</v>
      </c>
      <c r="W171" s="82">
        <v>5</v>
      </c>
      <c r="X171" s="82">
        <v>5</v>
      </c>
      <c r="Y171" s="82">
        <v>55</v>
      </c>
      <c r="Z171" s="82">
        <v>145</v>
      </c>
    </row>
    <row r="172" spans="2:26" x14ac:dyDescent="0.35">
      <c r="B172" s="77" t="s">
        <v>301</v>
      </c>
      <c r="C172" s="78">
        <v>5</v>
      </c>
      <c r="D172" s="78">
        <v>5</v>
      </c>
      <c r="E172" s="78">
        <v>1145</v>
      </c>
      <c r="F172" s="78">
        <v>5</v>
      </c>
      <c r="G172" s="78">
        <v>390</v>
      </c>
      <c r="H172" s="78">
        <v>5</v>
      </c>
      <c r="I172" s="78">
        <v>215</v>
      </c>
      <c r="J172" s="78">
        <v>665</v>
      </c>
      <c r="K172" s="78">
        <v>85</v>
      </c>
      <c r="L172" s="78">
        <v>460</v>
      </c>
      <c r="M172" s="78">
        <v>475</v>
      </c>
      <c r="N172" s="78">
        <v>395</v>
      </c>
      <c r="O172" s="78">
        <v>575</v>
      </c>
      <c r="P172" s="78">
        <v>450</v>
      </c>
      <c r="Q172" s="78">
        <v>90</v>
      </c>
      <c r="R172" s="78">
        <v>5</v>
      </c>
      <c r="S172" s="78">
        <v>80</v>
      </c>
      <c r="T172" s="78">
        <v>30</v>
      </c>
      <c r="U172" s="78">
        <v>120</v>
      </c>
      <c r="V172" s="78">
        <v>2160</v>
      </c>
      <c r="W172" s="78">
        <v>10</v>
      </c>
      <c r="X172" s="78">
        <v>5</v>
      </c>
      <c r="Y172" s="78">
        <v>40</v>
      </c>
      <c r="Z172" s="78">
        <v>70</v>
      </c>
    </row>
    <row r="173" spans="2:26" x14ac:dyDescent="0.35">
      <c r="B173" s="81" t="s">
        <v>535</v>
      </c>
      <c r="C173" s="82">
        <v>5</v>
      </c>
      <c r="D173" s="82">
        <v>0</v>
      </c>
      <c r="E173" s="82">
        <v>630</v>
      </c>
      <c r="F173" s="82">
        <v>10</v>
      </c>
      <c r="G173" s="82">
        <v>445</v>
      </c>
      <c r="H173" s="82">
        <v>5</v>
      </c>
      <c r="I173" s="82">
        <v>250</v>
      </c>
      <c r="J173" s="82">
        <v>635</v>
      </c>
      <c r="K173" s="82">
        <v>50</v>
      </c>
      <c r="L173" s="82">
        <v>360</v>
      </c>
      <c r="M173" s="82">
        <v>820</v>
      </c>
      <c r="N173" s="82">
        <v>625</v>
      </c>
      <c r="O173" s="82">
        <v>865</v>
      </c>
      <c r="P173" s="82">
        <v>475</v>
      </c>
      <c r="Q173" s="82">
        <v>110</v>
      </c>
      <c r="R173" s="82">
        <v>5</v>
      </c>
      <c r="S173" s="82">
        <v>100</v>
      </c>
      <c r="T173" s="82">
        <v>55</v>
      </c>
      <c r="U173" s="82">
        <v>165</v>
      </c>
      <c r="V173" s="82">
        <v>1595</v>
      </c>
      <c r="W173" s="82">
        <v>10</v>
      </c>
      <c r="X173" s="82">
        <v>5</v>
      </c>
      <c r="Y173" s="82">
        <v>55</v>
      </c>
      <c r="Z173" s="82">
        <v>145</v>
      </c>
    </row>
    <row r="174" spans="2:26" x14ac:dyDescent="0.35">
      <c r="B174" s="77" t="s">
        <v>536</v>
      </c>
      <c r="C174" s="78">
        <v>5</v>
      </c>
      <c r="D174" s="78">
        <v>0</v>
      </c>
      <c r="E174" s="78">
        <v>870</v>
      </c>
      <c r="F174" s="78">
        <v>20</v>
      </c>
      <c r="G174" s="78">
        <v>180</v>
      </c>
      <c r="H174" s="78">
        <v>0</v>
      </c>
      <c r="I174" s="78">
        <v>55</v>
      </c>
      <c r="J174" s="78">
        <v>550</v>
      </c>
      <c r="K174" s="78">
        <v>360</v>
      </c>
      <c r="L174" s="78">
        <v>265</v>
      </c>
      <c r="M174" s="78">
        <v>200</v>
      </c>
      <c r="N174" s="78">
        <v>160</v>
      </c>
      <c r="O174" s="78">
        <v>495</v>
      </c>
      <c r="P174" s="78">
        <v>295</v>
      </c>
      <c r="Q174" s="78">
        <v>165</v>
      </c>
      <c r="R174" s="78">
        <v>5</v>
      </c>
      <c r="S174" s="78">
        <v>70</v>
      </c>
      <c r="T174" s="78">
        <v>10</v>
      </c>
      <c r="U174" s="78">
        <v>45</v>
      </c>
      <c r="V174" s="78">
        <v>1395</v>
      </c>
      <c r="W174" s="78">
        <v>5</v>
      </c>
      <c r="X174" s="78">
        <v>5</v>
      </c>
      <c r="Y174" s="78">
        <v>15</v>
      </c>
      <c r="Z174" s="78">
        <v>80</v>
      </c>
    </row>
    <row r="175" spans="2:26" x14ac:dyDescent="0.35">
      <c r="B175" s="81" t="s">
        <v>537</v>
      </c>
      <c r="C175" s="82">
        <v>5</v>
      </c>
      <c r="D175" s="82">
        <v>5</v>
      </c>
      <c r="E175" s="82">
        <v>1100</v>
      </c>
      <c r="F175" s="82">
        <v>20</v>
      </c>
      <c r="G175" s="82">
        <v>295</v>
      </c>
      <c r="H175" s="82">
        <v>5</v>
      </c>
      <c r="I175" s="82">
        <v>95</v>
      </c>
      <c r="J175" s="82">
        <v>460</v>
      </c>
      <c r="K175" s="82">
        <v>585</v>
      </c>
      <c r="L175" s="82">
        <v>275</v>
      </c>
      <c r="M175" s="82">
        <v>305</v>
      </c>
      <c r="N175" s="82">
        <v>240</v>
      </c>
      <c r="O175" s="82">
        <v>610</v>
      </c>
      <c r="P175" s="82">
        <v>360</v>
      </c>
      <c r="Q175" s="82">
        <v>170</v>
      </c>
      <c r="R175" s="82">
        <v>5</v>
      </c>
      <c r="S175" s="82">
        <v>120</v>
      </c>
      <c r="T175" s="82">
        <v>5</v>
      </c>
      <c r="U175" s="82">
        <v>60</v>
      </c>
      <c r="V175" s="82">
        <v>1710</v>
      </c>
      <c r="W175" s="82">
        <v>5</v>
      </c>
      <c r="X175" s="82">
        <v>5</v>
      </c>
      <c r="Y175" s="82">
        <v>15</v>
      </c>
      <c r="Z175" s="82">
        <v>115</v>
      </c>
    </row>
    <row r="176" spans="2:26" x14ac:dyDescent="0.35">
      <c r="B176" s="77" t="s">
        <v>304</v>
      </c>
      <c r="C176" s="78">
        <v>0</v>
      </c>
      <c r="D176" s="78">
        <v>0</v>
      </c>
      <c r="E176" s="78">
        <v>0</v>
      </c>
      <c r="F176" s="78">
        <v>0</v>
      </c>
      <c r="G176" s="78">
        <v>0</v>
      </c>
      <c r="H176" s="78">
        <v>0</v>
      </c>
      <c r="I176" s="78">
        <v>0</v>
      </c>
      <c r="J176" s="78">
        <v>0</v>
      </c>
      <c r="K176" s="78">
        <v>0</v>
      </c>
      <c r="L176" s="78">
        <v>0</v>
      </c>
      <c r="M176" s="78">
        <v>0</v>
      </c>
      <c r="N176" s="78">
        <v>0</v>
      </c>
      <c r="O176" s="78">
        <v>0</v>
      </c>
      <c r="P176" s="78">
        <v>0</v>
      </c>
      <c r="Q176" s="78">
        <v>0</v>
      </c>
      <c r="R176" s="78">
        <v>0</v>
      </c>
      <c r="S176" s="78">
        <v>0</v>
      </c>
      <c r="T176" s="78">
        <v>0</v>
      </c>
      <c r="U176" s="78">
        <v>0</v>
      </c>
      <c r="V176" s="78">
        <v>0</v>
      </c>
      <c r="W176" s="78">
        <v>0</v>
      </c>
      <c r="X176" s="78">
        <v>0</v>
      </c>
      <c r="Y176" s="78">
        <v>0</v>
      </c>
      <c r="Z176" s="78">
        <v>0</v>
      </c>
    </row>
    <row r="177" spans="2:26" x14ac:dyDescent="0.35">
      <c r="B177" s="81" t="s">
        <v>160</v>
      </c>
      <c r="C177" s="82">
        <v>5</v>
      </c>
      <c r="D177" s="82">
        <v>5</v>
      </c>
      <c r="E177" s="82">
        <v>1285</v>
      </c>
      <c r="F177" s="82">
        <v>5</v>
      </c>
      <c r="G177" s="82">
        <v>200</v>
      </c>
      <c r="H177" s="82">
        <v>0</v>
      </c>
      <c r="I177" s="82">
        <v>105</v>
      </c>
      <c r="J177" s="82">
        <v>325</v>
      </c>
      <c r="K177" s="82">
        <v>270</v>
      </c>
      <c r="L177" s="82">
        <v>290</v>
      </c>
      <c r="M177" s="82">
        <v>315</v>
      </c>
      <c r="N177" s="82">
        <v>235</v>
      </c>
      <c r="O177" s="82">
        <v>365</v>
      </c>
      <c r="P177" s="82">
        <v>240</v>
      </c>
      <c r="Q177" s="82">
        <v>135</v>
      </c>
      <c r="R177" s="82">
        <v>5</v>
      </c>
      <c r="S177" s="82">
        <v>30</v>
      </c>
      <c r="T177" s="82">
        <v>15</v>
      </c>
      <c r="U177" s="82">
        <v>70</v>
      </c>
      <c r="V177" s="82">
        <v>1905</v>
      </c>
      <c r="W177" s="82">
        <v>5</v>
      </c>
      <c r="X177" s="82">
        <v>0</v>
      </c>
      <c r="Y177" s="82">
        <v>15</v>
      </c>
      <c r="Z177" s="82">
        <v>15</v>
      </c>
    </row>
    <row r="178" spans="2:26" x14ac:dyDescent="0.35">
      <c r="B178" s="77" t="s">
        <v>538</v>
      </c>
      <c r="C178" s="78">
        <v>5</v>
      </c>
      <c r="D178" s="78">
        <v>5</v>
      </c>
      <c r="E178" s="78">
        <v>200</v>
      </c>
      <c r="F178" s="78">
        <v>5</v>
      </c>
      <c r="G178" s="78">
        <v>175</v>
      </c>
      <c r="H178" s="78">
        <v>5</v>
      </c>
      <c r="I178" s="78">
        <v>75</v>
      </c>
      <c r="J178" s="78">
        <v>340</v>
      </c>
      <c r="K178" s="78">
        <v>20</v>
      </c>
      <c r="L178" s="78">
        <v>90</v>
      </c>
      <c r="M178" s="78">
        <v>405</v>
      </c>
      <c r="N178" s="78">
        <v>345</v>
      </c>
      <c r="O178" s="78">
        <v>340</v>
      </c>
      <c r="P178" s="78">
        <v>155</v>
      </c>
      <c r="Q178" s="78">
        <v>45</v>
      </c>
      <c r="R178" s="78">
        <v>5</v>
      </c>
      <c r="S178" s="78">
        <v>85</v>
      </c>
      <c r="T178" s="78">
        <v>15</v>
      </c>
      <c r="U178" s="78">
        <v>150</v>
      </c>
      <c r="V178" s="78">
        <v>580</v>
      </c>
      <c r="W178" s="78">
        <v>5</v>
      </c>
      <c r="X178" s="78">
        <v>0</v>
      </c>
      <c r="Y178" s="78">
        <v>20</v>
      </c>
      <c r="Z178" s="78">
        <v>20</v>
      </c>
    </row>
    <row r="179" spans="2:26" x14ac:dyDescent="0.35">
      <c r="B179" s="81" t="s">
        <v>314</v>
      </c>
      <c r="C179" s="82">
        <v>5</v>
      </c>
      <c r="D179" s="82">
        <v>5</v>
      </c>
      <c r="E179" s="82">
        <v>1415</v>
      </c>
      <c r="F179" s="82">
        <v>15</v>
      </c>
      <c r="G179" s="82">
        <v>625</v>
      </c>
      <c r="H179" s="82">
        <v>5</v>
      </c>
      <c r="I179" s="82">
        <v>340</v>
      </c>
      <c r="J179" s="82">
        <v>775</v>
      </c>
      <c r="K179" s="82">
        <v>140</v>
      </c>
      <c r="L179" s="82">
        <v>475</v>
      </c>
      <c r="M179" s="82">
        <v>940</v>
      </c>
      <c r="N179" s="82">
        <v>740</v>
      </c>
      <c r="O179" s="82">
        <v>1180</v>
      </c>
      <c r="P179" s="82">
        <v>625</v>
      </c>
      <c r="Q179" s="82">
        <v>180</v>
      </c>
      <c r="R179" s="82">
        <v>5</v>
      </c>
      <c r="S179" s="82">
        <v>150</v>
      </c>
      <c r="T179" s="82">
        <v>115</v>
      </c>
      <c r="U179" s="82">
        <v>140</v>
      </c>
      <c r="V179" s="82">
        <v>2650</v>
      </c>
      <c r="W179" s="82">
        <v>10</v>
      </c>
      <c r="X179" s="82">
        <v>10</v>
      </c>
      <c r="Y179" s="82">
        <v>50</v>
      </c>
      <c r="Z179" s="82">
        <v>185</v>
      </c>
    </row>
    <row r="180" spans="2:26" x14ac:dyDescent="0.35">
      <c r="B180" s="77" t="s">
        <v>539</v>
      </c>
      <c r="C180" s="78">
        <v>5</v>
      </c>
      <c r="D180" s="78">
        <v>5</v>
      </c>
      <c r="E180" s="78">
        <v>1800</v>
      </c>
      <c r="F180" s="78">
        <v>20</v>
      </c>
      <c r="G180" s="78">
        <v>345</v>
      </c>
      <c r="H180" s="78">
        <v>5</v>
      </c>
      <c r="I180" s="78">
        <v>125</v>
      </c>
      <c r="J180" s="78">
        <v>795</v>
      </c>
      <c r="K180" s="78">
        <v>270</v>
      </c>
      <c r="L180" s="78">
        <v>545</v>
      </c>
      <c r="M180" s="78">
        <v>570</v>
      </c>
      <c r="N180" s="78">
        <v>440</v>
      </c>
      <c r="O180" s="78">
        <v>735</v>
      </c>
      <c r="P180" s="78">
        <v>505</v>
      </c>
      <c r="Q180" s="78">
        <v>190</v>
      </c>
      <c r="R180" s="78">
        <v>5</v>
      </c>
      <c r="S180" s="78">
        <v>140</v>
      </c>
      <c r="T180" s="78">
        <v>10</v>
      </c>
      <c r="U180" s="78">
        <v>135</v>
      </c>
      <c r="V180" s="78">
        <v>2910</v>
      </c>
      <c r="W180" s="78">
        <v>10</v>
      </c>
      <c r="X180" s="78">
        <v>0</v>
      </c>
      <c r="Y180" s="78">
        <v>50</v>
      </c>
      <c r="Z180" s="78">
        <v>75</v>
      </c>
    </row>
    <row r="181" spans="2:26" x14ac:dyDescent="0.35">
      <c r="B181" s="81" t="s">
        <v>341</v>
      </c>
      <c r="C181" s="82">
        <v>0</v>
      </c>
      <c r="D181" s="82">
        <v>5</v>
      </c>
      <c r="E181" s="82">
        <v>1520</v>
      </c>
      <c r="F181" s="82">
        <v>10</v>
      </c>
      <c r="G181" s="82">
        <v>375</v>
      </c>
      <c r="H181" s="82">
        <v>5</v>
      </c>
      <c r="I181" s="82">
        <v>155</v>
      </c>
      <c r="J181" s="82">
        <v>475</v>
      </c>
      <c r="K181" s="82">
        <v>245</v>
      </c>
      <c r="L181" s="82">
        <v>430</v>
      </c>
      <c r="M181" s="82">
        <v>595</v>
      </c>
      <c r="N181" s="82">
        <v>465</v>
      </c>
      <c r="O181" s="82">
        <v>780</v>
      </c>
      <c r="P181" s="82">
        <v>415</v>
      </c>
      <c r="Q181" s="82">
        <v>250</v>
      </c>
      <c r="R181" s="82">
        <v>10</v>
      </c>
      <c r="S181" s="82">
        <v>145</v>
      </c>
      <c r="T181" s="82">
        <v>20</v>
      </c>
      <c r="U181" s="82">
        <v>130</v>
      </c>
      <c r="V181" s="82">
        <v>2500</v>
      </c>
      <c r="W181" s="82">
        <v>10</v>
      </c>
      <c r="X181" s="82">
        <v>5</v>
      </c>
      <c r="Y181" s="82">
        <v>40</v>
      </c>
      <c r="Z181" s="82">
        <v>90</v>
      </c>
    </row>
    <row r="182" spans="2:26" x14ac:dyDescent="0.35">
      <c r="B182" s="77" t="s">
        <v>230</v>
      </c>
      <c r="C182" s="78">
        <v>5</v>
      </c>
      <c r="D182" s="78">
        <v>5</v>
      </c>
      <c r="E182" s="78">
        <v>520</v>
      </c>
      <c r="F182" s="78">
        <v>50</v>
      </c>
      <c r="G182" s="78">
        <v>145</v>
      </c>
      <c r="H182" s="78">
        <v>5</v>
      </c>
      <c r="I182" s="78">
        <v>90</v>
      </c>
      <c r="J182" s="78">
        <v>560</v>
      </c>
      <c r="K182" s="78">
        <v>160</v>
      </c>
      <c r="L182" s="78">
        <v>410</v>
      </c>
      <c r="M182" s="78">
        <v>345</v>
      </c>
      <c r="N182" s="78">
        <v>310</v>
      </c>
      <c r="O182" s="78">
        <v>785</v>
      </c>
      <c r="P182" s="78">
        <v>680</v>
      </c>
      <c r="Q182" s="78">
        <v>125</v>
      </c>
      <c r="R182" s="78">
        <v>5</v>
      </c>
      <c r="S182" s="78">
        <v>45</v>
      </c>
      <c r="T182" s="78">
        <v>35</v>
      </c>
      <c r="U182" s="78">
        <v>145</v>
      </c>
      <c r="V182" s="78">
        <v>1470</v>
      </c>
      <c r="W182" s="78">
        <v>5</v>
      </c>
      <c r="X182" s="78">
        <v>5</v>
      </c>
      <c r="Y182" s="78">
        <v>40</v>
      </c>
      <c r="Z182" s="78">
        <v>145</v>
      </c>
    </row>
    <row r="183" spans="2:26" x14ac:dyDescent="0.35">
      <c r="B183" s="81" t="s">
        <v>231</v>
      </c>
      <c r="C183" s="82">
        <v>5</v>
      </c>
      <c r="D183" s="82">
        <v>0</v>
      </c>
      <c r="E183" s="82">
        <v>895</v>
      </c>
      <c r="F183" s="82">
        <v>65</v>
      </c>
      <c r="G183" s="82">
        <v>145</v>
      </c>
      <c r="H183" s="82">
        <v>0</v>
      </c>
      <c r="I183" s="82">
        <v>65</v>
      </c>
      <c r="J183" s="82">
        <v>545</v>
      </c>
      <c r="K183" s="82">
        <v>330</v>
      </c>
      <c r="L183" s="82">
        <v>360</v>
      </c>
      <c r="M183" s="82">
        <v>165</v>
      </c>
      <c r="N183" s="82">
        <v>130</v>
      </c>
      <c r="O183" s="82">
        <v>670</v>
      </c>
      <c r="P183" s="82">
        <v>435</v>
      </c>
      <c r="Q183" s="82">
        <v>120</v>
      </c>
      <c r="R183" s="82">
        <v>5</v>
      </c>
      <c r="S183" s="82">
        <v>110</v>
      </c>
      <c r="T183" s="82">
        <v>5</v>
      </c>
      <c r="U183" s="82">
        <v>45</v>
      </c>
      <c r="V183" s="82">
        <v>1525</v>
      </c>
      <c r="W183" s="82">
        <v>5</v>
      </c>
      <c r="X183" s="82">
        <v>5</v>
      </c>
      <c r="Y183" s="82">
        <v>20</v>
      </c>
      <c r="Z183" s="82">
        <v>175</v>
      </c>
    </row>
    <row r="184" spans="2:26" x14ac:dyDescent="0.35">
      <c r="B184" s="77" t="s">
        <v>208</v>
      </c>
      <c r="C184" s="78">
        <v>5</v>
      </c>
      <c r="D184" s="78">
        <v>5</v>
      </c>
      <c r="E184" s="78">
        <v>670</v>
      </c>
      <c r="F184" s="78">
        <v>30</v>
      </c>
      <c r="G184" s="78">
        <v>180</v>
      </c>
      <c r="H184" s="78">
        <v>0</v>
      </c>
      <c r="I184" s="78">
        <v>115</v>
      </c>
      <c r="J184" s="78">
        <v>645</v>
      </c>
      <c r="K184" s="78">
        <v>115</v>
      </c>
      <c r="L184" s="78">
        <v>415</v>
      </c>
      <c r="M184" s="78">
        <v>305</v>
      </c>
      <c r="N184" s="78">
        <v>270</v>
      </c>
      <c r="O184" s="78">
        <v>730</v>
      </c>
      <c r="P184" s="78">
        <v>645</v>
      </c>
      <c r="Q184" s="78">
        <v>115</v>
      </c>
      <c r="R184" s="78">
        <v>5</v>
      </c>
      <c r="S184" s="78">
        <v>80</v>
      </c>
      <c r="T184" s="78">
        <v>25</v>
      </c>
      <c r="U184" s="78">
        <v>110</v>
      </c>
      <c r="V184" s="78">
        <v>1615</v>
      </c>
      <c r="W184" s="78">
        <v>5</v>
      </c>
      <c r="X184" s="78">
        <v>10</v>
      </c>
      <c r="Y184" s="78">
        <v>40</v>
      </c>
      <c r="Z184" s="78">
        <v>140</v>
      </c>
    </row>
    <row r="185" spans="2:26" x14ac:dyDescent="0.35">
      <c r="B185" s="81" t="s">
        <v>213</v>
      </c>
      <c r="C185" s="82">
        <v>0</v>
      </c>
      <c r="D185" s="82">
        <v>0</v>
      </c>
      <c r="E185" s="82">
        <v>5</v>
      </c>
      <c r="F185" s="82">
        <v>5</v>
      </c>
      <c r="G185" s="82">
        <v>5</v>
      </c>
      <c r="H185" s="82">
        <v>5</v>
      </c>
      <c r="I185" s="82">
        <v>5</v>
      </c>
      <c r="J185" s="82">
        <v>30</v>
      </c>
      <c r="K185" s="82">
        <v>5</v>
      </c>
      <c r="L185" s="82">
        <v>10</v>
      </c>
      <c r="M185" s="82">
        <v>20</v>
      </c>
      <c r="N185" s="82">
        <v>25</v>
      </c>
      <c r="O185" s="82">
        <v>30</v>
      </c>
      <c r="P185" s="82">
        <v>15</v>
      </c>
      <c r="Q185" s="82">
        <v>5</v>
      </c>
      <c r="R185" s="82">
        <v>0</v>
      </c>
      <c r="S185" s="82">
        <v>5</v>
      </c>
      <c r="T185" s="82">
        <v>0</v>
      </c>
      <c r="U185" s="82">
        <v>10</v>
      </c>
      <c r="V185" s="82">
        <v>35</v>
      </c>
      <c r="W185" s="82">
        <v>5</v>
      </c>
      <c r="X185" s="82">
        <v>5</v>
      </c>
      <c r="Y185" s="82">
        <v>0</v>
      </c>
      <c r="Z185" s="82">
        <v>10</v>
      </c>
    </row>
    <row r="186" spans="2:26" x14ac:dyDescent="0.35">
      <c r="B186" s="77" t="s">
        <v>451</v>
      </c>
      <c r="C186" s="78">
        <v>0</v>
      </c>
      <c r="D186" s="78">
        <v>0</v>
      </c>
      <c r="E186" s="78">
        <v>400</v>
      </c>
      <c r="F186" s="78">
        <v>5</v>
      </c>
      <c r="G186" s="78">
        <v>70</v>
      </c>
      <c r="H186" s="78">
        <v>0</v>
      </c>
      <c r="I186" s="78">
        <v>15</v>
      </c>
      <c r="J186" s="78">
        <v>105</v>
      </c>
      <c r="K186" s="78">
        <v>330</v>
      </c>
      <c r="L186" s="78">
        <v>95</v>
      </c>
      <c r="M186" s="78">
        <v>105</v>
      </c>
      <c r="N186" s="78">
        <v>80</v>
      </c>
      <c r="O186" s="78">
        <v>155</v>
      </c>
      <c r="P186" s="78">
        <v>55</v>
      </c>
      <c r="Q186" s="78">
        <v>55</v>
      </c>
      <c r="R186" s="78">
        <v>5</v>
      </c>
      <c r="S186" s="78">
        <v>30</v>
      </c>
      <c r="T186" s="78">
        <v>5</v>
      </c>
      <c r="U186" s="78">
        <v>20</v>
      </c>
      <c r="V186" s="78">
        <v>565</v>
      </c>
      <c r="W186" s="78">
        <v>0</v>
      </c>
      <c r="X186" s="78">
        <v>0</v>
      </c>
      <c r="Y186" s="78">
        <v>5</v>
      </c>
      <c r="Z186" s="78">
        <v>20</v>
      </c>
    </row>
    <row r="187" spans="2:26" x14ac:dyDescent="0.35">
      <c r="B187" s="81" t="s">
        <v>133</v>
      </c>
      <c r="C187" s="82">
        <v>5</v>
      </c>
      <c r="D187" s="82">
        <v>5</v>
      </c>
      <c r="E187" s="82">
        <v>1085</v>
      </c>
      <c r="F187" s="82">
        <v>15</v>
      </c>
      <c r="G187" s="82">
        <v>275</v>
      </c>
      <c r="H187" s="82">
        <v>0</v>
      </c>
      <c r="I187" s="82">
        <v>110</v>
      </c>
      <c r="J187" s="82">
        <v>900</v>
      </c>
      <c r="K187" s="82">
        <v>235</v>
      </c>
      <c r="L187" s="82">
        <v>390</v>
      </c>
      <c r="M187" s="82">
        <v>495</v>
      </c>
      <c r="N187" s="82">
        <v>395</v>
      </c>
      <c r="O187" s="82">
        <v>825</v>
      </c>
      <c r="P187" s="82">
        <v>370</v>
      </c>
      <c r="Q187" s="82">
        <v>165</v>
      </c>
      <c r="R187" s="82">
        <v>5</v>
      </c>
      <c r="S187" s="82">
        <v>115</v>
      </c>
      <c r="T187" s="82">
        <v>20</v>
      </c>
      <c r="U187" s="82">
        <v>135</v>
      </c>
      <c r="V187" s="82">
        <v>1940</v>
      </c>
      <c r="W187" s="82">
        <v>10</v>
      </c>
      <c r="X187" s="82">
        <v>5</v>
      </c>
      <c r="Y187" s="82">
        <v>55</v>
      </c>
      <c r="Z187" s="82">
        <v>285</v>
      </c>
    </row>
    <row r="188" spans="2:26" x14ac:dyDescent="0.35">
      <c r="B188" s="77" t="s">
        <v>424</v>
      </c>
      <c r="C188" s="78">
        <v>10</v>
      </c>
      <c r="D188" s="78">
        <v>5</v>
      </c>
      <c r="E188" s="78">
        <v>1215</v>
      </c>
      <c r="F188" s="78">
        <v>90</v>
      </c>
      <c r="G188" s="78">
        <v>300</v>
      </c>
      <c r="H188" s="78">
        <v>5</v>
      </c>
      <c r="I188" s="78">
        <v>155</v>
      </c>
      <c r="J188" s="78">
        <v>1690</v>
      </c>
      <c r="K188" s="78">
        <v>110</v>
      </c>
      <c r="L188" s="78">
        <v>745</v>
      </c>
      <c r="M188" s="78">
        <v>495</v>
      </c>
      <c r="N188" s="78">
        <v>425</v>
      </c>
      <c r="O188" s="78">
        <v>1545</v>
      </c>
      <c r="P188" s="78">
        <v>1290</v>
      </c>
      <c r="Q188" s="78">
        <v>260</v>
      </c>
      <c r="R188" s="78">
        <v>5</v>
      </c>
      <c r="S188" s="78">
        <v>170</v>
      </c>
      <c r="T188" s="78">
        <v>25</v>
      </c>
      <c r="U188" s="78">
        <v>140</v>
      </c>
      <c r="V188" s="78">
        <v>2830</v>
      </c>
      <c r="W188" s="78">
        <v>15</v>
      </c>
      <c r="X188" s="78">
        <v>35</v>
      </c>
      <c r="Y188" s="78">
        <v>75</v>
      </c>
      <c r="Z188" s="78">
        <v>325</v>
      </c>
    </row>
    <row r="189" spans="2:26" x14ac:dyDescent="0.35">
      <c r="B189" s="81" t="s">
        <v>353</v>
      </c>
      <c r="C189" s="82">
        <v>0</v>
      </c>
      <c r="D189" s="82">
        <v>5</v>
      </c>
      <c r="E189" s="82">
        <v>1255</v>
      </c>
      <c r="F189" s="82">
        <v>10</v>
      </c>
      <c r="G189" s="82">
        <v>240</v>
      </c>
      <c r="H189" s="82">
        <v>0</v>
      </c>
      <c r="I189" s="82">
        <v>80</v>
      </c>
      <c r="J189" s="82">
        <v>360</v>
      </c>
      <c r="K189" s="82">
        <v>360</v>
      </c>
      <c r="L189" s="82">
        <v>315</v>
      </c>
      <c r="M189" s="82">
        <v>350</v>
      </c>
      <c r="N189" s="82">
        <v>255</v>
      </c>
      <c r="O189" s="82">
        <v>540</v>
      </c>
      <c r="P189" s="82">
        <v>275</v>
      </c>
      <c r="Q189" s="82">
        <v>145</v>
      </c>
      <c r="R189" s="82">
        <v>5</v>
      </c>
      <c r="S189" s="82">
        <v>95</v>
      </c>
      <c r="T189" s="82">
        <v>15</v>
      </c>
      <c r="U189" s="82">
        <v>50</v>
      </c>
      <c r="V189" s="82">
        <v>1880</v>
      </c>
      <c r="W189" s="82">
        <v>10</v>
      </c>
      <c r="X189" s="82">
        <v>5</v>
      </c>
      <c r="Y189" s="82">
        <v>20</v>
      </c>
      <c r="Z189" s="82">
        <v>85</v>
      </c>
    </row>
    <row r="190" spans="2:26" x14ac:dyDescent="0.35">
      <c r="B190" s="77" t="s">
        <v>185</v>
      </c>
      <c r="C190" s="78">
        <v>5</v>
      </c>
      <c r="D190" s="78">
        <v>5</v>
      </c>
      <c r="E190" s="78">
        <v>1720</v>
      </c>
      <c r="F190" s="78">
        <v>5</v>
      </c>
      <c r="G190" s="78">
        <v>220</v>
      </c>
      <c r="H190" s="78">
        <v>5</v>
      </c>
      <c r="I190" s="78">
        <v>100</v>
      </c>
      <c r="J190" s="78">
        <v>425</v>
      </c>
      <c r="K190" s="78">
        <v>430</v>
      </c>
      <c r="L190" s="78">
        <v>390</v>
      </c>
      <c r="M190" s="78">
        <v>385</v>
      </c>
      <c r="N190" s="78">
        <v>275</v>
      </c>
      <c r="O190" s="78">
        <v>460</v>
      </c>
      <c r="P190" s="78">
        <v>340</v>
      </c>
      <c r="Q190" s="78">
        <v>205</v>
      </c>
      <c r="R190" s="78">
        <v>5</v>
      </c>
      <c r="S190" s="78">
        <v>65</v>
      </c>
      <c r="T190" s="78">
        <v>25</v>
      </c>
      <c r="U190" s="78">
        <v>105</v>
      </c>
      <c r="V190" s="78">
        <v>2540</v>
      </c>
      <c r="W190" s="78">
        <v>10</v>
      </c>
      <c r="X190" s="78">
        <v>0</v>
      </c>
      <c r="Y190" s="78">
        <v>25</v>
      </c>
      <c r="Z190" s="78">
        <v>10</v>
      </c>
    </row>
    <row r="191" spans="2:26" x14ac:dyDescent="0.35">
      <c r="B191" s="81" t="s">
        <v>9</v>
      </c>
      <c r="C191" s="82">
        <v>5</v>
      </c>
      <c r="D191" s="82">
        <v>5</v>
      </c>
      <c r="E191" s="82">
        <v>2655</v>
      </c>
      <c r="F191" s="82">
        <v>35</v>
      </c>
      <c r="G191" s="82">
        <v>685</v>
      </c>
      <c r="H191" s="82">
        <v>10</v>
      </c>
      <c r="I191" s="82">
        <v>275</v>
      </c>
      <c r="J191" s="82">
        <v>2605</v>
      </c>
      <c r="K191" s="82">
        <v>370</v>
      </c>
      <c r="L191" s="82">
        <v>1575</v>
      </c>
      <c r="M191" s="82">
        <v>1325</v>
      </c>
      <c r="N191" s="82">
        <v>1095</v>
      </c>
      <c r="O191" s="82">
        <v>1710</v>
      </c>
      <c r="P191" s="82">
        <v>1430</v>
      </c>
      <c r="Q191" s="82">
        <v>355</v>
      </c>
      <c r="R191" s="82">
        <v>20</v>
      </c>
      <c r="S191" s="82">
        <v>340</v>
      </c>
      <c r="T191" s="82">
        <v>25</v>
      </c>
      <c r="U191" s="82">
        <v>400</v>
      </c>
      <c r="V191" s="82">
        <v>5705</v>
      </c>
      <c r="W191" s="82">
        <v>25</v>
      </c>
      <c r="X191" s="82">
        <v>5</v>
      </c>
      <c r="Y191" s="82">
        <v>150</v>
      </c>
      <c r="Z191" s="82">
        <v>195</v>
      </c>
    </row>
    <row r="192" spans="2:26" x14ac:dyDescent="0.35">
      <c r="B192" s="77" t="s">
        <v>445</v>
      </c>
      <c r="C192" s="78">
        <v>5</v>
      </c>
      <c r="D192" s="78">
        <v>5</v>
      </c>
      <c r="E192" s="78">
        <v>2520</v>
      </c>
      <c r="F192" s="78">
        <v>20</v>
      </c>
      <c r="G192" s="78">
        <v>810</v>
      </c>
      <c r="H192" s="78">
        <v>5</v>
      </c>
      <c r="I192" s="78">
        <v>440</v>
      </c>
      <c r="J192" s="78">
        <v>2035</v>
      </c>
      <c r="K192" s="78">
        <v>195</v>
      </c>
      <c r="L192" s="78">
        <v>1390</v>
      </c>
      <c r="M192" s="78">
        <v>1505</v>
      </c>
      <c r="N192" s="78">
        <v>1260</v>
      </c>
      <c r="O192" s="78">
        <v>1605</v>
      </c>
      <c r="P192" s="78">
        <v>1305</v>
      </c>
      <c r="Q192" s="78">
        <v>295</v>
      </c>
      <c r="R192" s="78">
        <v>15</v>
      </c>
      <c r="S192" s="78">
        <v>295</v>
      </c>
      <c r="T192" s="78">
        <v>40</v>
      </c>
      <c r="U192" s="78">
        <v>470</v>
      </c>
      <c r="V192" s="78">
        <v>5560</v>
      </c>
      <c r="W192" s="78">
        <v>30</v>
      </c>
      <c r="X192" s="78">
        <v>5</v>
      </c>
      <c r="Y192" s="78">
        <v>145</v>
      </c>
      <c r="Z192" s="78">
        <v>125</v>
      </c>
    </row>
    <row r="193" spans="2:26" x14ac:dyDescent="0.35">
      <c r="B193" s="81" t="s">
        <v>446</v>
      </c>
      <c r="C193" s="82">
        <v>5</v>
      </c>
      <c r="D193" s="82">
        <v>0</v>
      </c>
      <c r="E193" s="82">
        <v>2200</v>
      </c>
      <c r="F193" s="82">
        <v>15</v>
      </c>
      <c r="G193" s="82">
        <v>395</v>
      </c>
      <c r="H193" s="82">
        <v>5</v>
      </c>
      <c r="I193" s="82">
        <v>125</v>
      </c>
      <c r="J193" s="82">
        <v>575</v>
      </c>
      <c r="K193" s="82">
        <v>595</v>
      </c>
      <c r="L193" s="82">
        <v>360</v>
      </c>
      <c r="M193" s="82">
        <v>565</v>
      </c>
      <c r="N193" s="82">
        <v>420</v>
      </c>
      <c r="O193" s="82">
        <v>730</v>
      </c>
      <c r="P193" s="82">
        <v>330</v>
      </c>
      <c r="Q193" s="82">
        <v>215</v>
      </c>
      <c r="R193" s="82">
        <v>10</v>
      </c>
      <c r="S193" s="82">
        <v>205</v>
      </c>
      <c r="T193" s="82">
        <v>10</v>
      </c>
      <c r="U193" s="82">
        <v>115</v>
      </c>
      <c r="V193" s="82">
        <v>2995</v>
      </c>
      <c r="W193" s="82">
        <v>5</v>
      </c>
      <c r="X193" s="82">
        <v>5</v>
      </c>
      <c r="Y193" s="82">
        <v>30</v>
      </c>
      <c r="Z193" s="82">
        <v>85</v>
      </c>
    </row>
    <row r="194" spans="2:26" x14ac:dyDescent="0.35">
      <c r="B194" s="77" t="s">
        <v>540</v>
      </c>
      <c r="C194" s="78">
        <v>5</v>
      </c>
      <c r="D194" s="78">
        <v>5</v>
      </c>
      <c r="E194" s="78">
        <v>805</v>
      </c>
      <c r="F194" s="78">
        <v>20</v>
      </c>
      <c r="G194" s="78">
        <v>840</v>
      </c>
      <c r="H194" s="78">
        <v>15</v>
      </c>
      <c r="I194" s="78">
        <v>495</v>
      </c>
      <c r="J194" s="78">
        <v>1505</v>
      </c>
      <c r="K194" s="78">
        <v>70</v>
      </c>
      <c r="L194" s="78">
        <v>530</v>
      </c>
      <c r="M194" s="78">
        <v>2395</v>
      </c>
      <c r="N194" s="78">
        <v>1875</v>
      </c>
      <c r="O194" s="78">
        <v>2175</v>
      </c>
      <c r="P194" s="78">
        <v>1025</v>
      </c>
      <c r="Q194" s="78">
        <v>275</v>
      </c>
      <c r="R194" s="78">
        <v>5</v>
      </c>
      <c r="S194" s="78">
        <v>605</v>
      </c>
      <c r="T194" s="78">
        <v>215</v>
      </c>
      <c r="U194" s="78">
        <v>420</v>
      </c>
      <c r="V194" s="78">
        <v>2650</v>
      </c>
      <c r="W194" s="78">
        <v>30</v>
      </c>
      <c r="X194" s="78">
        <v>20</v>
      </c>
      <c r="Y194" s="78">
        <v>155</v>
      </c>
      <c r="Z194" s="78">
        <v>295</v>
      </c>
    </row>
    <row r="195" spans="2:26" x14ac:dyDescent="0.35">
      <c r="B195" s="81" t="s">
        <v>186</v>
      </c>
      <c r="C195" s="82">
        <v>0</v>
      </c>
      <c r="D195" s="82">
        <v>0</v>
      </c>
      <c r="E195" s="82">
        <v>15</v>
      </c>
      <c r="F195" s="82">
        <v>0</v>
      </c>
      <c r="G195" s="82">
        <v>5</v>
      </c>
      <c r="H195" s="82">
        <v>0</v>
      </c>
      <c r="I195" s="82">
        <v>5</v>
      </c>
      <c r="J195" s="82">
        <v>5</v>
      </c>
      <c r="K195" s="82">
        <v>5</v>
      </c>
      <c r="L195" s="82">
        <v>5</v>
      </c>
      <c r="M195" s="82">
        <v>5</v>
      </c>
      <c r="N195" s="82">
        <v>5</v>
      </c>
      <c r="O195" s="82">
        <v>15</v>
      </c>
      <c r="P195" s="82">
        <v>15</v>
      </c>
      <c r="Q195" s="82">
        <v>5</v>
      </c>
      <c r="R195" s="82">
        <v>0</v>
      </c>
      <c r="S195" s="82">
        <v>0</v>
      </c>
      <c r="T195" s="82">
        <v>0</v>
      </c>
      <c r="U195" s="82">
        <v>5</v>
      </c>
      <c r="V195" s="82">
        <v>30</v>
      </c>
      <c r="W195" s="82">
        <v>0</v>
      </c>
      <c r="X195" s="82">
        <v>0</v>
      </c>
      <c r="Y195" s="82">
        <v>5</v>
      </c>
      <c r="Z195" s="82">
        <v>5</v>
      </c>
    </row>
    <row r="196" spans="2:26" x14ac:dyDescent="0.35">
      <c r="B196" s="77" t="s">
        <v>52</v>
      </c>
      <c r="C196" s="78">
        <v>0</v>
      </c>
      <c r="D196" s="78">
        <v>0</v>
      </c>
      <c r="E196" s="78">
        <v>1255</v>
      </c>
      <c r="F196" s="78">
        <v>5</v>
      </c>
      <c r="G196" s="78">
        <v>205</v>
      </c>
      <c r="H196" s="78">
        <v>5</v>
      </c>
      <c r="I196" s="78">
        <v>100</v>
      </c>
      <c r="J196" s="78">
        <v>245</v>
      </c>
      <c r="K196" s="78">
        <v>220</v>
      </c>
      <c r="L196" s="78">
        <v>260</v>
      </c>
      <c r="M196" s="78">
        <v>300</v>
      </c>
      <c r="N196" s="78">
        <v>215</v>
      </c>
      <c r="O196" s="78">
        <v>350</v>
      </c>
      <c r="P196" s="78">
        <v>260</v>
      </c>
      <c r="Q196" s="78">
        <v>115</v>
      </c>
      <c r="R196" s="78">
        <v>0</v>
      </c>
      <c r="S196" s="78">
        <v>40</v>
      </c>
      <c r="T196" s="78">
        <v>10</v>
      </c>
      <c r="U196" s="78">
        <v>85</v>
      </c>
      <c r="V196" s="78">
        <v>1860</v>
      </c>
      <c r="W196" s="78">
        <v>5</v>
      </c>
      <c r="X196" s="78">
        <v>5</v>
      </c>
      <c r="Y196" s="78">
        <v>20</v>
      </c>
      <c r="Z196" s="78">
        <v>15</v>
      </c>
    </row>
    <row r="197" spans="2:26" x14ac:dyDescent="0.35">
      <c r="B197" s="81" t="s">
        <v>146</v>
      </c>
      <c r="C197" s="82">
        <v>5</v>
      </c>
      <c r="D197" s="82">
        <v>5</v>
      </c>
      <c r="E197" s="82">
        <v>1425</v>
      </c>
      <c r="F197" s="82">
        <v>35</v>
      </c>
      <c r="G197" s="82">
        <v>320</v>
      </c>
      <c r="H197" s="82">
        <v>5</v>
      </c>
      <c r="I197" s="82">
        <v>130</v>
      </c>
      <c r="J197" s="82">
        <v>1065</v>
      </c>
      <c r="K197" s="82">
        <v>370</v>
      </c>
      <c r="L197" s="82">
        <v>735</v>
      </c>
      <c r="M197" s="82">
        <v>455</v>
      </c>
      <c r="N197" s="82">
        <v>375</v>
      </c>
      <c r="O197" s="82">
        <v>875</v>
      </c>
      <c r="P197" s="82">
        <v>680</v>
      </c>
      <c r="Q197" s="82">
        <v>205</v>
      </c>
      <c r="R197" s="82">
        <v>15</v>
      </c>
      <c r="S197" s="82">
        <v>130</v>
      </c>
      <c r="T197" s="82">
        <v>10</v>
      </c>
      <c r="U197" s="82">
        <v>145</v>
      </c>
      <c r="V197" s="82">
        <v>2800</v>
      </c>
      <c r="W197" s="82">
        <v>15</v>
      </c>
      <c r="X197" s="82">
        <v>5</v>
      </c>
      <c r="Y197" s="82">
        <v>55</v>
      </c>
      <c r="Z197" s="82">
        <v>165</v>
      </c>
    </row>
    <row r="198" spans="2:26" x14ac:dyDescent="0.35">
      <c r="B198" s="77" t="s">
        <v>147</v>
      </c>
      <c r="C198" s="78">
        <v>5</v>
      </c>
      <c r="D198" s="78">
        <v>5</v>
      </c>
      <c r="E198" s="78">
        <v>2020</v>
      </c>
      <c r="F198" s="78">
        <v>35</v>
      </c>
      <c r="G198" s="78">
        <v>440</v>
      </c>
      <c r="H198" s="78">
        <v>5</v>
      </c>
      <c r="I198" s="78">
        <v>160</v>
      </c>
      <c r="J198" s="78">
        <v>1205</v>
      </c>
      <c r="K198" s="78">
        <v>430</v>
      </c>
      <c r="L198" s="78">
        <v>755</v>
      </c>
      <c r="M198" s="78">
        <v>710</v>
      </c>
      <c r="N198" s="78">
        <v>565</v>
      </c>
      <c r="O198" s="78">
        <v>1165</v>
      </c>
      <c r="P198" s="78">
        <v>665</v>
      </c>
      <c r="Q198" s="78">
        <v>380</v>
      </c>
      <c r="R198" s="78">
        <v>15</v>
      </c>
      <c r="S198" s="78">
        <v>365</v>
      </c>
      <c r="T198" s="78">
        <v>15</v>
      </c>
      <c r="U198" s="78">
        <v>175</v>
      </c>
      <c r="V198" s="78">
        <v>3490</v>
      </c>
      <c r="W198" s="78">
        <v>5</v>
      </c>
      <c r="X198" s="78">
        <v>5</v>
      </c>
      <c r="Y198" s="78">
        <v>65</v>
      </c>
      <c r="Z198" s="78">
        <v>120</v>
      </c>
    </row>
    <row r="199" spans="2:26" x14ac:dyDescent="0.35">
      <c r="B199" s="81" t="s">
        <v>309</v>
      </c>
      <c r="C199" s="82">
        <v>5</v>
      </c>
      <c r="D199" s="82">
        <v>5</v>
      </c>
      <c r="E199" s="82">
        <v>1375</v>
      </c>
      <c r="F199" s="82">
        <v>10</v>
      </c>
      <c r="G199" s="82">
        <v>365</v>
      </c>
      <c r="H199" s="82">
        <v>5</v>
      </c>
      <c r="I199" s="82">
        <v>95</v>
      </c>
      <c r="J199" s="82">
        <v>325</v>
      </c>
      <c r="K199" s="82">
        <v>445</v>
      </c>
      <c r="L199" s="82">
        <v>215</v>
      </c>
      <c r="M199" s="82">
        <v>450</v>
      </c>
      <c r="N199" s="82">
        <v>350</v>
      </c>
      <c r="O199" s="82">
        <v>580</v>
      </c>
      <c r="P199" s="82">
        <v>200</v>
      </c>
      <c r="Q199" s="82">
        <v>205</v>
      </c>
      <c r="R199" s="82">
        <v>5</v>
      </c>
      <c r="S199" s="82">
        <v>230</v>
      </c>
      <c r="T199" s="82">
        <v>10</v>
      </c>
      <c r="U199" s="82">
        <v>125</v>
      </c>
      <c r="V199" s="82">
        <v>1940</v>
      </c>
      <c r="W199" s="82">
        <v>10</v>
      </c>
      <c r="X199" s="82">
        <v>0</v>
      </c>
      <c r="Y199" s="82">
        <v>15</v>
      </c>
      <c r="Z199" s="82">
        <v>45</v>
      </c>
    </row>
    <row r="200" spans="2:26" x14ac:dyDescent="0.35">
      <c r="B200" s="77" t="s">
        <v>322</v>
      </c>
      <c r="C200" s="78">
        <v>5</v>
      </c>
      <c r="D200" s="78">
        <v>0</v>
      </c>
      <c r="E200" s="78">
        <v>2340</v>
      </c>
      <c r="F200" s="78">
        <v>10</v>
      </c>
      <c r="G200" s="78">
        <v>910</v>
      </c>
      <c r="H200" s="78">
        <v>10</v>
      </c>
      <c r="I200" s="78">
        <v>480</v>
      </c>
      <c r="J200" s="78">
        <v>830</v>
      </c>
      <c r="K200" s="78">
        <v>370</v>
      </c>
      <c r="L200" s="78">
        <v>605</v>
      </c>
      <c r="M200" s="78">
        <v>900</v>
      </c>
      <c r="N200" s="78">
        <v>715</v>
      </c>
      <c r="O200" s="78">
        <v>1235</v>
      </c>
      <c r="P200" s="78">
        <v>770</v>
      </c>
      <c r="Q200" s="78">
        <v>265</v>
      </c>
      <c r="R200" s="78">
        <v>10</v>
      </c>
      <c r="S200" s="78">
        <v>225</v>
      </c>
      <c r="T200" s="78">
        <v>65</v>
      </c>
      <c r="U200" s="78">
        <v>205</v>
      </c>
      <c r="V200" s="78">
        <v>4010</v>
      </c>
      <c r="W200" s="78">
        <v>10</v>
      </c>
      <c r="X200" s="78">
        <v>5</v>
      </c>
      <c r="Y200" s="78">
        <v>85</v>
      </c>
      <c r="Z200" s="78">
        <v>155</v>
      </c>
    </row>
    <row r="201" spans="2:26" x14ac:dyDescent="0.35">
      <c r="B201" s="81" t="s">
        <v>236</v>
      </c>
      <c r="C201" s="82">
        <v>5</v>
      </c>
      <c r="D201" s="82">
        <v>5</v>
      </c>
      <c r="E201" s="82">
        <v>730</v>
      </c>
      <c r="F201" s="82">
        <v>10</v>
      </c>
      <c r="G201" s="82">
        <v>160</v>
      </c>
      <c r="H201" s="82">
        <v>0</v>
      </c>
      <c r="I201" s="82">
        <v>35</v>
      </c>
      <c r="J201" s="82">
        <v>225</v>
      </c>
      <c r="K201" s="82">
        <v>705</v>
      </c>
      <c r="L201" s="82">
        <v>150</v>
      </c>
      <c r="M201" s="82">
        <v>225</v>
      </c>
      <c r="N201" s="82">
        <v>165</v>
      </c>
      <c r="O201" s="82">
        <v>470</v>
      </c>
      <c r="P201" s="82">
        <v>180</v>
      </c>
      <c r="Q201" s="82">
        <v>135</v>
      </c>
      <c r="R201" s="82">
        <v>5</v>
      </c>
      <c r="S201" s="82">
        <v>140</v>
      </c>
      <c r="T201" s="82">
        <v>5</v>
      </c>
      <c r="U201" s="82">
        <v>25</v>
      </c>
      <c r="V201" s="82">
        <v>1035</v>
      </c>
      <c r="W201" s="82">
        <v>5</v>
      </c>
      <c r="X201" s="82">
        <v>0</v>
      </c>
      <c r="Y201" s="82">
        <v>5</v>
      </c>
      <c r="Z201" s="82">
        <v>115</v>
      </c>
    </row>
    <row r="202" spans="2:26" x14ac:dyDescent="0.35">
      <c r="B202" s="77" t="s">
        <v>398</v>
      </c>
      <c r="C202" s="78">
        <v>5</v>
      </c>
      <c r="D202" s="78">
        <v>0</v>
      </c>
      <c r="E202" s="78">
        <v>1885</v>
      </c>
      <c r="F202" s="78">
        <v>15</v>
      </c>
      <c r="G202" s="78">
        <v>320</v>
      </c>
      <c r="H202" s="78">
        <v>5</v>
      </c>
      <c r="I202" s="78">
        <v>90</v>
      </c>
      <c r="J202" s="78">
        <v>425</v>
      </c>
      <c r="K202" s="78">
        <v>925</v>
      </c>
      <c r="L202" s="78">
        <v>235</v>
      </c>
      <c r="M202" s="78">
        <v>615</v>
      </c>
      <c r="N202" s="78">
        <v>390</v>
      </c>
      <c r="O202" s="78">
        <v>950</v>
      </c>
      <c r="P202" s="78">
        <v>335</v>
      </c>
      <c r="Q202" s="78">
        <v>290</v>
      </c>
      <c r="R202" s="78">
        <v>5</v>
      </c>
      <c r="S202" s="78">
        <v>105</v>
      </c>
      <c r="T202" s="78">
        <v>15</v>
      </c>
      <c r="U202" s="78">
        <v>65</v>
      </c>
      <c r="V202" s="78">
        <v>2495</v>
      </c>
      <c r="W202" s="78">
        <v>5</v>
      </c>
      <c r="X202" s="78">
        <v>5</v>
      </c>
      <c r="Y202" s="78">
        <v>15</v>
      </c>
      <c r="Z202" s="78">
        <v>220</v>
      </c>
    </row>
    <row r="203" spans="2:26" x14ac:dyDescent="0.35">
      <c r="B203" s="81" t="s">
        <v>399</v>
      </c>
      <c r="C203" s="82">
        <v>0</v>
      </c>
      <c r="D203" s="82">
        <v>0</v>
      </c>
      <c r="E203" s="82">
        <v>1730</v>
      </c>
      <c r="F203" s="82">
        <v>15</v>
      </c>
      <c r="G203" s="82">
        <v>315</v>
      </c>
      <c r="H203" s="82">
        <v>5</v>
      </c>
      <c r="I203" s="82">
        <v>105</v>
      </c>
      <c r="J203" s="82">
        <v>550</v>
      </c>
      <c r="K203" s="82">
        <v>700</v>
      </c>
      <c r="L203" s="82">
        <v>275</v>
      </c>
      <c r="M203" s="82">
        <v>645</v>
      </c>
      <c r="N203" s="82">
        <v>450</v>
      </c>
      <c r="O203" s="82">
        <v>905</v>
      </c>
      <c r="P203" s="82">
        <v>365</v>
      </c>
      <c r="Q203" s="82">
        <v>250</v>
      </c>
      <c r="R203" s="82">
        <v>5</v>
      </c>
      <c r="S203" s="82">
        <v>95</v>
      </c>
      <c r="T203" s="82">
        <v>10</v>
      </c>
      <c r="U203" s="82">
        <v>70</v>
      </c>
      <c r="V203" s="82">
        <v>2395</v>
      </c>
      <c r="W203" s="82">
        <v>10</v>
      </c>
      <c r="X203" s="82">
        <v>10</v>
      </c>
      <c r="Y203" s="82">
        <v>30</v>
      </c>
      <c r="Z203" s="82">
        <v>210</v>
      </c>
    </row>
    <row r="204" spans="2:26" x14ac:dyDescent="0.35">
      <c r="B204" s="77" t="s">
        <v>478</v>
      </c>
      <c r="C204" s="78">
        <v>5</v>
      </c>
      <c r="D204" s="78">
        <v>5</v>
      </c>
      <c r="E204" s="78">
        <v>1375</v>
      </c>
      <c r="F204" s="78">
        <v>5</v>
      </c>
      <c r="G204" s="78">
        <v>290</v>
      </c>
      <c r="H204" s="78">
        <v>5</v>
      </c>
      <c r="I204" s="78">
        <v>140</v>
      </c>
      <c r="J204" s="78">
        <v>325</v>
      </c>
      <c r="K204" s="78">
        <v>260</v>
      </c>
      <c r="L204" s="78">
        <v>430</v>
      </c>
      <c r="M204" s="78">
        <v>440</v>
      </c>
      <c r="N204" s="78">
        <v>340</v>
      </c>
      <c r="O204" s="78">
        <v>495</v>
      </c>
      <c r="P204" s="78">
        <v>360</v>
      </c>
      <c r="Q204" s="78">
        <v>175</v>
      </c>
      <c r="R204" s="78">
        <v>5</v>
      </c>
      <c r="S204" s="78">
        <v>60</v>
      </c>
      <c r="T204" s="78">
        <v>20</v>
      </c>
      <c r="U204" s="78">
        <v>110</v>
      </c>
      <c r="V204" s="78">
        <v>2300</v>
      </c>
      <c r="W204" s="78">
        <v>5</v>
      </c>
      <c r="X204" s="78">
        <v>0</v>
      </c>
      <c r="Y204" s="78">
        <v>25</v>
      </c>
      <c r="Z204" s="78">
        <v>15</v>
      </c>
    </row>
    <row r="205" spans="2:26" x14ac:dyDescent="0.35">
      <c r="B205" s="81" t="s">
        <v>541</v>
      </c>
      <c r="C205" s="82">
        <v>0</v>
      </c>
      <c r="D205" s="82">
        <v>5</v>
      </c>
      <c r="E205" s="82">
        <v>1410</v>
      </c>
      <c r="F205" s="82">
        <v>20</v>
      </c>
      <c r="G205" s="82">
        <v>575</v>
      </c>
      <c r="H205" s="82">
        <v>10</v>
      </c>
      <c r="I205" s="82">
        <v>350</v>
      </c>
      <c r="J205" s="82">
        <v>880</v>
      </c>
      <c r="K205" s="82">
        <v>140</v>
      </c>
      <c r="L205" s="82">
        <v>635</v>
      </c>
      <c r="M205" s="82">
        <v>840</v>
      </c>
      <c r="N205" s="82">
        <v>685</v>
      </c>
      <c r="O205" s="82">
        <v>1045</v>
      </c>
      <c r="P205" s="82">
        <v>645</v>
      </c>
      <c r="Q205" s="82">
        <v>165</v>
      </c>
      <c r="R205" s="82">
        <v>10</v>
      </c>
      <c r="S205" s="82">
        <v>190</v>
      </c>
      <c r="T205" s="82">
        <v>90</v>
      </c>
      <c r="U205" s="82">
        <v>170</v>
      </c>
      <c r="V205" s="82">
        <v>2855</v>
      </c>
      <c r="W205" s="82">
        <v>5</v>
      </c>
      <c r="X205" s="82">
        <v>10</v>
      </c>
      <c r="Y205" s="82">
        <v>65</v>
      </c>
      <c r="Z205" s="82">
        <v>140</v>
      </c>
    </row>
    <row r="206" spans="2:26" x14ac:dyDescent="0.35">
      <c r="B206" s="77" t="s">
        <v>542</v>
      </c>
      <c r="C206" s="78">
        <v>0</v>
      </c>
      <c r="D206" s="78">
        <v>0</v>
      </c>
      <c r="E206" s="78">
        <v>755</v>
      </c>
      <c r="F206" s="78">
        <v>10</v>
      </c>
      <c r="G206" s="78">
        <v>205</v>
      </c>
      <c r="H206" s="78">
        <v>5</v>
      </c>
      <c r="I206" s="78">
        <v>100</v>
      </c>
      <c r="J206" s="78">
        <v>405</v>
      </c>
      <c r="K206" s="78">
        <v>105</v>
      </c>
      <c r="L206" s="78">
        <v>310</v>
      </c>
      <c r="M206" s="78">
        <v>310</v>
      </c>
      <c r="N206" s="78">
        <v>260</v>
      </c>
      <c r="O206" s="78">
        <v>420</v>
      </c>
      <c r="P206" s="78">
        <v>260</v>
      </c>
      <c r="Q206" s="78">
        <v>100</v>
      </c>
      <c r="R206" s="78">
        <v>5</v>
      </c>
      <c r="S206" s="78">
        <v>130</v>
      </c>
      <c r="T206" s="78">
        <v>15</v>
      </c>
      <c r="U206" s="78">
        <v>45</v>
      </c>
      <c r="V206" s="78">
        <v>1335</v>
      </c>
      <c r="W206" s="78">
        <v>5</v>
      </c>
      <c r="X206" s="78">
        <v>5</v>
      </c>
      <c r="Y206" s="78">
        <v>15</v>
      </c>
      <c r="Z206" s="78">
        <v>50</v>
      </c>
    </row>
    <row r="207" spans="2:26" x14ac:dyDescent="0.35">
      <c r="B207" s="81" t="s">
        <v>128</v>
      </c>
      <c r="C207" s="82">
        <v>5</v>
      </c>
      <c r="D207" s="82">
        <v>5</v>
      </c>
      <c r="E207" s="82">
        <v>625</v>
      </c>
      <c r="F207" s="82">
        <v>5</v>
      </c>
      <c r="G207" s="82">
        <v>175</v>
      </c>
      <c r="H207" s="82">
        <v>5</v>
      </c>
      <c r="I207" s="82">
        <v>95</v>
      </c>
      <c r="J207" s="82">
        <v>105</v>
      </c>
      <c r="K207" s="82">
        <v>80</v>
      </c>
      <c r="L207" s="82">
        <v>210</v>
      </c>
      <c r="M207" s="82">
        <v>260</v>
      </c>
      <c r="N207" s="82">
        <v>175</v>
      </c>
      <c r="O207" s="82">
        <v>315</v>
      </c>
      <c r="P207" s="82">
        <v>180</v>
      </c>
      <c r="Q207" s="82">
        <v>100</v>
      </c>
      <c r="R207" s="82">
        <v>0</v>
      </c>
      <c r="S207" s="82">
        <v>60</v>
      </c>
      <c r="T207" s="82">
        <v>10</v>
      </c>
      <c r="U207" s="82">
        <v>45</v>
      </c>
      <c r="V207" s="82">
        <v>1070</v>
      </c>
      <c r="W207" s="82">
        <v>5</v>
      </c>
      <c r="X207" s="82">
        <v>0</v>
      </c>
      <c r="Y207" s="82">
        <v>25</v>
      </c>
      <c r="Z207" s="82">
        <v>15</v>
      </c>
    </row>
    <row r="208" spans="2:26" x14ac:dyDescent="0.35">
      <c r="B208" s="77" t="s">
        <v>143</v>
      </c>
      <c r="C208" s="78">
        <v>5</v>
      </c>
      <c r="D208" s="78">
        <v>0</v>
      </c>
      <c r="E208" s="78">
        <v>715</v>
      </c>
      <c r="F208" s="78">
        <v>5</v>
      </c>
      <c r="G208" s="78">
        <v>285</v>
      </c>
      <c r="H208" s="78">
        <v>5</v>
      </c>
      <c r="I208" s="78">
        <v>115</v>
      </c>
      <c r="J208" s="78">
        <v>170</v>
      </c>
      <c r="K208" s="78">
        <v>130</v>
      </c>
      <c r="L208" s="78">
        <v>260</v>
      </c>
      <c r="M208" s="78">
        <v>330</v>
      </c>
      <c r="N208" s="78">
        <v>230</v>
      </c>
      <c r="O208" s="78">
        <v>440</v>
      </c>
      <c r="P208" s="78">
        <v>200</v>
      </c>
      <c r="Q208" s="78">
        <v>135</v>
      </c>
      <c r="R208" s="78">
        <v>5</v>
      </c>
      <c r="S208" s="78">
        <v>115</v>
      </c>
      <c r="T208" s="78">
        <v>10</v>
      </c>
      <c r="U208" s="78">
        <v>70</v>
      </c>
      <c r="V208" s="78">
        <v>1275</v>
      </c>
      <c r="W208" s="78">
        <v>5</v>
      </c>
      <c r="X208" s="78">
        <v>0</v>
      </c>
      <c r="Y208" s="78">
        <v>20</v>
      </c>
      <c r="Z208" s="78">
        <v>30</v>
      </c>
    </row>
    <row r="209" spans="2:26" x14ac:dyDescent="0.35">
      <c r="B209" s="81" t="s">
        <v>125</v>
      </c>
      <c r="C209" s="82">
        <v>5</v>
      </c>
      <c r="D209" s="82">
        <v>5</v>
      </c>
      <c r="E209" s="82">
        <v>645</v>
      </c>
      <c r="F209" s="82">
        <v>5</v>
      </c>
      <c r="G209" s="82">
        <v>160</v>
      </c>
      <c r="H209" s="82">
        <v>5</v>
      </c>
      <c r="I209" s="82">
        <v>70</v>
      </c>
      <c r="J209" s="82">
        <v>170</v>
      </c>
      <c r="K209" s="82">
        <v>140</v>
      </c>
      <c r="L209" s="82">
        <v>180</v>
      </c>
      <c r="M209" s="82">
        <v>235</v>
      </c>
      <c r="N209" s="82">
        <v>170</v>
      </c>
      <c r="O209" s="82">
        <v>295</v>
      </c>
      <c r="P209" s="82">
        <v>195</v>
      </c>
      <c r="Q209" s="82">
        <v>75</v>
      </c>
      <c r="R209" s="82">
        <v>0</v>
      </c>
      <c r="S209" s="82">
        <v>65</v>
      </c>
      <c r="T209" s="82">
        <v>5</v>
      </c>
      <c r="U209" s="82">
        <v>50</v>
      </c>
      <c r="V209" s="82">
        <v>1045</v>
      </c>
      <c r="W209" s="82">
        <v>5</v>
      </c>
      <c r="X209" s="82">
        <v>0</v>
      </c>
      <c r="Y209" s="82">
        <v>15</v>
      </c>
      <c r="Z209" s="82">
        <v>15</v>
      </c>
    </row>
    <row r="210" spans="2:26" x14ac:dyDescent="0.35">
      <c r="B210" s="77" t="s">
        <v>316</v>
      </c>
      <c r="C210" s="78">
        <v>0</v>
      </c>
      <c r="D210" s="78">
        <v>0</v>
      </c>
      <c r="E210" s="78">
        <v>330</v>
      </c>
      <c r="F210" s="78">
        <v>5</v>
      </c>
      <c r="G210" s="78">
        <v>105</v>
      </c>
      <c r="H210" s="78">
        <v>5</v>
      </c>
      <c r="I210" s="78">
        <v>35</v>
      </c>
      <c r="J210" s="78">
        <v>70</v>
      </c>
      <c r="K210" s="78">
        <v>95</v>
      </c>
      <c r="L210" s="78">
        <v>55</v>
      </c>
      <c r="M210" s="78">
        <v>70</v>
      </c>
      <c r="N210" s="78">
        <v>55</v>
      </c>
      <c r="O210" s="78">
        <v>125</v>
      </c>
      <c r="P210" s="78">
        <v>60</v>
      </c>
      <c r="Q210" s="78">
        <v>35</v>
      </c>
      <c r="R210" s="78">
        <v>0</v>
      </c>
      <c r="S210" s="78">
        <v>35</v>
      </c>
      <c r="T210" s="78">
        <v>5</v>
      </c>
      <c r="U210" s="78">
        <v>20</v>
      </c>
      <c r="V210" s="78">
        <v>470</v>
      </c>
      <c r="W210" s="78">
        <v>0</v>
      </c>
      <c r="X210" s="78">
        <v>0</v>
      </c>
      <c r="Y210" s="78">
        <v>5</v>
      </c>
      <c r="Z210" s="78">
        <v>15</v>
      </c>
    </row>
    <row r="211" spans="2:26" x14ac:dyDescent="0.35">
      <c r="B211" s="81" t="s">
        <v>276</v>
      </c>
      <c r="C211" s="82">
        <v>0</v>
      </c>
      <c r="D211" s="82">
        <v>0</v>
      </c>
      <c r="E211" s="82">
        <v>2235</v>
      </c>
      <c r="F211" s="82">
        <v>20</v>
      </c>
      <c r="G211" s="82">
        <v>495</v>
      </c>
      <c r="H211" s="82">
        <v>5</v>
      </c>
      <c r="I211" s="82">
        <v>120</v>
      </c>
      <c r="J211" s="82">
        <v>580</v>
      </c>
      <c r="K211" s="82">
        <v>750</v>
      </c>
      <c r="L211" s="82">
        <v>400</v>
      </c>
      <c r="M211" s="82">
        <v>555</v>
      </c>
      <c r="N211" s="82">
        <v>425</v>
      </c>
      <c r="O211" s="82">
        <v>905</v>
      </c>
      <c r="P211" s="82">
        <v>410</v>
      </c>
      <c r="Q211" s="82">
        <v>345</v>
      </c>
      <c r="R211" s="82">
        <v>5</v>
      </c>
      <c r="S211" s="82">
        <v>300</v>
      </c>
      <c r="T211" s="82">
        <v>5</v>
      </c>
      <c r="U211" s="82">
        <v>105</v>
      </c>
      <c r="V211" s="82">
        <v>3120</v>
      </c>
      <c r="W211" s="82">
        <v>10</v>
      </c>
      <c r="X211" s="82">
        <v>0</v>
      </c>
      <c r="Y211" s="82">
        <v>40</v>
      </c>
      <c r="Z211" s="82">
        <v>105</v>
      </c>
    </row>
    <row r="212" spans="2:26" x14ac:dyDescent="0.35">
      <c r="B212" s="77" t="s">
        <v>323</v>
      </c>
      <c r="C212" s="78">
        <v>5</v>
      </c>
      <c r="D212" s="78">
        <v>5</v>
      </c>
      <c r="E212" s="78">
        <v>1675</v>
      </c>
      <c r="F212" s="78">
        <v>20</v>
      </c>
      <c r="G212" s="78">
        <v>1165</v>
      </c>
      <c r="H212" s="78">
        <v>10</v>
      </c>
      <c r="I212" s="78">
        <v>695</v>
      </c>
      <c r="J212" s="78">
        <v>815</v>
      </c>
      <c r="K212" s="78">
        <v>300</v>
      </c>
      <c r="L212" s="78">
        <v>650</v>
      </c>
      <c r="M212" s="78">
        <v>1465</v>
      </c>
      <c r="N212" s="78">
        <v>1095</v>
      </c>
      <c r="O212" s="78">
        <v>1670</v>
      </c>
      <c r="P212" s="78">
        <v>825</v>
      </c>
      <c r="Q212" s="78">
        <v>285</v>
      </c>
      <c r="R212" s="78">
        <v>10</v>
      </c>
      <c r="S212" s="78">
        <v>365</v>
      </c>
      <c r="T212" s="78">
        <v>115</v>
      </c>
      <c r="U212" s="78">
        <v>280</v>
      </c>
      <c r="V212" s="78">
        <v>3655</v>
      </c>
      <c r="W212" s="78">
        <v>15</v>
      </c>
      <c r="X212" s="78">
        <v>5</v>
      </c>
      <c r="Y212" s="78">
        <v>70</v>
      </c>
      <c r="Z212" s="78">
        <v>325</v>
      </c>
    </row>
    <row r="213" spans="2:26" x14ac:dyDescent="0.35">
      <c r="B213" s="81" t="s">
        <v>543</v>
      </c>
      <c r="C213" s="82">
        <v>5</v>
      </c>
      <c r="D213" s="82">
        <v>10</v>
      </c>
      <c r="E213" s="82">
        <v>3175</v>
      </c>
      <c r="F213" s="82">
        <v>45</v>
      </c>
      <c r="G213" s="82">
        <v>780</v>
      </c>
      <c r="H213" s="82">
        <v>5</v>
      </c>
      <c r="I213" s="82">
        <v>255</v>
      </c>
      <c r="J213" s="82">
        <v>1585</v>
      </c>
      <c r="K213" s="82">
        <v>485</v>
      </c>
      <c r="L213" s="82">
        <v>880</v>
      </c>
      <c r="M213" s="82">
        <v>1285</v>
      </c>
      <c r="N213" s="82">
        <v>970</v>
      </c>
      <c r="O213" s="82">
        <v>1615</v>
      </c>
      <c r="P213" s="82">
        <v>760</v>
      </c>
      <c r="Q213" s="82">
        <v>415</v>
      </c>
      <c r="R213" s="82">
        <v>10</v>
      </c>
      <c r="S213" s="82">
        <v>495</v>
      </c>
      <c r="T213" s="82">
        <v>35</v>
      </c>
      <c r="U213" s="82">
        <v>320</v>
      </c>
      <c r="V213" s="82">
        <v>5075</v>
      </c>
      <c r="W213" s="82">
        <v>20</v>
      </c>
      <c r="X213" s="82">
        <v>0</v>
      </c>
      <c r="Y213" s="82">
        <v>80</v>
      </c>
      <c r="Z213" s="82">
        <v>285</v>
      </c>
    </row>
    <row r="214" spans="2:26" x14ac:dyDescent="0.35">
      <c r="B214" s="77" t="s">
        <v>317</v>
      </c>
      <c r="C214" s="78">
        <v>0</v>
      </c>
      <c r="D214" s="78">
        <v>5</v>
      </c>
      <c r="E214" s="78">
        <v>695</v>
      </c>
      <c r="F214" s="78">
        <v>10</v>
      </c>
      <c r="G214" s="78">
        <v>305</v>
      </c>
      <c r="H214" s="78">
        <v>5</v>
      </c>
      <c r="I214" s="78">
        <v>165</v>
      </c>
      <c r="J214" s="78">
        <v>320</v>
      </c>
      <c r="K214" s="78">
        <v>80</v>
      </c>
      <c r="L214" s="78">
        <v>235</v>
      </c>
      <c r="M214" s="78">
        <v>380</v>
      </c>
      <c r="N214" s="78">
        <v>300</v>
      </c>
      <c r="O214" s="78">
        <v>475</v>
      </c>
      <c r="P214" s="78">
        <v>255</v>
      </c>
      <c r="Q214" s="78">
        <v>80</v>
      </c>
      <c r="R214" s="78">
        <v>0</v>
      </c>
      <c r="S214" s="78">
        <v>95</v>
      </c>
      <c r="T214" s="78">
        <v>35</v>
      </c>
      <c r="U214" s="78">
        <v>90</v>
      </c>
      <c r="V214" s="78">
        <v>1300</v>
      </c>
      <c r="W214" s="78">
        <v>5</v>
      </c>
      <c r="X214" s="78">
        <v>5</v>
      </c>
      <c r="Y214" s="78">
        <v>35</v>
      </c>
      <c r="Z214" s="78">
        <v>70</v>
      </c>
    </row>
    <row r="215" spans="2:26" x14ac:dyDescent="0.35">
      <c r="B215" s="81" t="s">
        <v>377</v>
      </c>
      <c r="C215" s="82">
        <v>5</v>
      </c>
      <c r="D215" s="82">
        <v>0</v>
      </c>
      <c r="E215" s="82">
        <v>1300</v>
      </c>
      <c r="F215" s="82">
        <v>15</v>
      </c>
      <c r="G215" s="82">
        <v>460</v>
      </c>
      <c r="H215" s="82">
        <v>5</v>
      </c>
      <c r="I215" s="82">
        <v>305</v>
      </c>
      <c r="J215" s="82">
        <v>800</v>
      </c>
      <c r="K215" s="82">
        <v>105</v>
      </c>
      <c r="L215" s="82">
        <v>480</v>
      </c>
      <c r="M215" s="82">
        <v>960</v>
      </c>
      <c r="N215" s="82">
        <v>760</v>
      </c>
      <c r="O215" s="82">
        <v>1380</v>
      </c>
      <c r="P215" s="82">
        <v>795</v>
      </c>
      <c r="Q215" s="82">
        <v>170</v>
      </c>
      <c r="R215" s="82">
        <v>5</v>
      </c>
      <c r="S215" s="82">
        <v>90</v>
      </c>
      <c r="T215" s="82">
        <v>135</v>
      </c>
      <c r="U215" s="82">
        <v>140</v>
      </c>
      <c r="V215" s="82">
        <v>2530</v>
      </c>
      <c r="W215" s="82">
        <v>5</v>
      </c>
      <c r="X215" s="82">
        <v>5</v>
      </c>
      <c r="Y215" s="82">
        <v>100</v>
      </c>
      <c r="Z215" s="82">
        <v>200</v>
      </c>
    </row>
    <row r="216" spans="2:26" x14ac:dyDescent="0.35">
      <c r="B216" s="77" t="s">
        <v>479</v>
      </c>
      <c r="C216" s="78">
        <v>0</v>
      </c>
      <c r="D216" s="78">
        <v>5</v>
      </c>
      <c r="E216" s="78">
        <v>1640</v>
      </c>
      <c r="F216" s="78">
        <v>10</v>
      </c>
      <c r="G216" s="78">
        <v>320</v>
      </c>
      <c r="H216" s="78">
        <v>5</v>
      </c>
      <c r="I216" s="78">
        <v>150</v>
      </c>
      <c r="J216" s="78">
        <v>605</v>
      </c>
      <c r="K216" s="78">
        <v>355</v>
      </c>
      <c r="L216" s="78">
        <v>505</v>
      </c>
      <c r="M216" s="78">
        <v>570</v>
      </c>
      <c r="N216" s="78">
        <v>450</v>
      </c>
      <c r="O216" s="78">
        <v>615</v>
      </c>
      <c r="P216" s="78">
        <v>485</v>
      </c>
      <c r="Q216" s="78">
        <v>205</v>
      </c>
      <c r="R216" s="78">
        <v>5</v>
      </c>
      <c r="S216" s="78">
        <v>110</v>
      </c>
      <c r="T216" s="78">
        <v>20</v>
      </c>
      <c r="U216" s="78">
        <v>175</v>
      </c>
      <c r="V216" s="78">
        <v>2800</v>
      </c>
      <c r="W216" s="78">
        <v>5</v>
      </c>
      <c r="X216" s="78">
        <v>5</v>
      </c>
      <c r="Y216" s="78">
        <v>55</v>
      </c>
      <c r="Z216" s="78">
        <v>15</v>
      </c>
    </row>
    <row r="217" spans="2:26" x14ac:dyDescent="0.35">
      <c r="B217" s="81" t="s">
        <v>253</v>
      </c>
      <c r="C217" s="82">
        <v>0</v>
      </c>
      <c r="D217" s="82">
        <v>0</v>
      </c>
      <c r="E217" s="82">
        <v>1275</v>
      </c>
      <c r="F217" s="82">
        <v>15</v>
      </c>
      <c r="G217" s="82">
        <v>255</v>
      </c>
      <c r="H217" s="82">
        <v>5</v>
      </c>
      <c r="I217" s="82">
        <v>90</v>
      </c>
      <c r="J217" s="82">
        <v>375</v>
      </c>
      <c r="K217" s="82">
        <v>690</v>
      </c>
      <c r="L217" s="82">
        <v>455</v>
      </c>
      <c r="M217" s="82">
        <v>310</v>
      </c>
      <c r="N217" s="82">
        <v>265</v>
      </c>
      <c r="O217" s="82">
        <v>565</v>
      </c>
      <c r="P217" s="82">
        <v>355</v>
      </c>
      <c r="Q217" s="82">
        <v>170</v>
      </c>
      <c r="R217" s="82">
        <v>10</v>
      </c>
      <c r="S217" s="82">
        <v>140</v>
      </c>
      <c r="T217" s="82">
        <v>10</v>
      </c>
      <c r="U217" s="82">
        <v>75</v>
      </c>
      <c r="V217" s="82">
        <v>2085</v>
      </c>
      <c r="W217" s="82">
        <v>5</v>
      </c>
      <c r="X217" s="82">
        <v>5</v>
      </c>
      <c r="Y217" s="82">
        <v>30</v>
      </c>
      <c r="Z217" s="82">
        <v>120</v>
      </c>
    </row>
    <row r="218" spans="2:26" x14ac:dyDescent="0.35">
      <c r="B218" s="77" t="s">
        <v>544</v>
      </c>
      <c r="C218" s="78">
        <v>0</v>
      </c>
      <c r="D218" s="78">
        <v>0</v>
      </c>
      <c r="E218" s="78">
        <v>960</v>
      </c>
      <c r="F218" s="78">
        <v>15</v>
      </c>
      <c r="G218" s="78">
        <v>420</v>
      </c>
      <c r="H218" s="78">
        <v>5</v>
      </c>
      <c r="I218" s="78">
        <v>265</v>
      </c>
      <c r="J218" s="78">
        <v>745</v>
      </c>
      <c r="K218" s="78">
        <v>40</v>
      </c>
      <c r="L218" s="78">
        <v>430</v>
      </c>
      <c r="M218" s="78">
        <v>1135</v>
      </c>
      <c r="N218" s="78">
        <v>875</v>
      </c>
      <c r="O218" s="78">
        <v>1255</v>
      </c>
      <c r="P218" s="78">
        <v>705</v>
      </c>
      <c r="Q218" s="78">
        <v>145</v>
      </c>
      <c r="R218" s="78">
        <v>5</v>
      </c>
      <c r="S218" s="78">
        <v>90</v>
      </c>
      <c r="T218" s="78">
        <v>135</v>
      </c>
      <c r="U218" s="78">
        <v>185</v>
      </c>
      <c r="V218" s="78">
        <v>2140</v>
      </c>
      <c r="W218" s="78">
        <v>5</v>
      </c>
      <c r="X218" s="78">
        <v>20</v>
      </c>
      <c r="Y218" s="78">
        <v>65</v>
      </c>
      <c r="Z218" s="78">
        <v>170</v>
      </c>
    </row>
    <row r="219" spans="2:26" x14ac:dyDescent="0.35">
      <c r="B219" s="81" t="s">
        <v>545</v>
      </c>
      <c r="C219" s="82">
        <v>0</v>
      </c>
      <c r="D219" s="82">
        <v>5</v>
      </c>
      <c r="E219" s="82">
        <v>1245</v>
      </c>
      <c r="F219" s="82">
        <v>15</v>
      </c>
      <c r="G219" s="82">
        <v>510</v>
      </c>
      <c r="H219" s="82">
        <v>5</v>
      </c>
      <c r="I219" s="82">
        <v>310</v>
      </c>
      <c r="J219" s="82">
        <v>945</v>
      </c>
      <c r="K219" s="82">
        <v>40</v>
      </c>
      <c r="L219" s="82">
        <v>595</v>
      </c>
      <c r="M219" s="82">
        <v>1190</v>
      </c>
      <c r="N219" s="82">
        <v>930</v>
      </c>
      <c r="O219" s="82">
        <v>1360</v>
      </c>
      <c r="P219" s="82">
        <v>830</v>
      </c>
      <c r="Q219" s="82">
        <v>175</v>
      </c>
      <c r="R219" s="82">
        <v>5</v>
      </c>
      <c r="S219" s="82">
        <v>80</v>
      </c>
      <c r="T219" s="82">
        <v>140</v>
      </c>
      <c r="U219" s="82">
        <v>170</v>
      </c>
      <c r="V219" s="82">
        <v>2675</v>
      </c>
      <c r="W219" s="82">
        <v>5</v>
      </c>
      <c r="X219" s="82">
        <v>5</v>
      </c>
      <c r="Y219" s="82">
        <v>85</v>
      </c>
      <c r="Z219" s="82">
        <v>170</v>
      </c>
    </row>
    <row r="220" spans="2:26" x14ac:dyDescent="0.35">
      <c r="B220" s="77" t="s">
        <v>452</v>
      </c>
      <c r="C220" s="78">
        <v>5</v>
      </c>
      <c r="D220" s="78">
        <v>10</v>
      </c>
      <c r="E220" s="78">
        <v>3485</v>
      </c>
      <c r="F220" s="78">
        <v>20</v>
      </c>
      <c r="G220" s="78">
        <v>795</v>
      </c>
      <c r="H220" s="78">
        <v>10</v>
      </c>
      <c r="I220" s="78">
        <v>285</v>
      </c>
      <c r="J220" s="78">
        <v>1775</v>
      </c>
      <c r="K220" s="78">
        <v>590</v>
      </c>
      <c r="L220" s="78">
        <v>1020</v>
      </c>
      <c r="M220" s="78">
        <v>1220</v>
      </c>
      <c r="N220" s="78">
        <v>995</v>
      </c>
      <c r="O220" s="78">
        <v>1320</v>
      </c>
      <c r="P220" s="78">
        <v>805</v>
      </c>
      <c r="Q220" s="78">
        <v>345</v>
      </c>
      <c r="R220" s="78">
        <v>10</v>
      </c>
      <c r="S220" s="78">
        <v>290</v>
      </c>
      <c r="T220" s="78">
        <v>35</v>
      </c>
      <c r="U220" s="78">
        <v>365</v>
      </c>
      <c r="V220" s="78">
        <v>5665</v>
      </c>
      <c r="W220" s="78">
        <v>25</v>
      </c>
      <c r="X220" s="78">
        <v>5</v>
      </c>
      <c r="Y220" s="78">
        <v>100</v>
      </c>
      <c r="Z220" s="78">
        <v>85</v>
      </c>
    </row>
    <row r="221" spans="2:26" x14ac:dyDescent="0.35">
      <c r="B221" s="81" t="s">
        <v>546</v>
      </c>
      <c r="C221" s="82">
        <v>5</v>
      </c>
      <c r="D221" s="82">
        <v>5</v>
      </c>
      <c r="E221" s="82">
        <v>325</v>
      </c>
      <c r="F221" s="82">
        <v>30</v>
      </c>
      <c r="G221" s="82">
        <v>55</v>
      </c>
      <c r="H221" s="82">
        <v>0</v>
      </c>
      <c r="I221" s="82">
        <v>10</v>
      </c>
      <c r="J221" s="82">
        <v>425</v>
      </c>
      <c r="K221" s="82">
        <v>300</v>
      </c>
      <c r="L221" s="82">
        <v>150</v>
      </c>
      <c r="M221" s="82">
        <v>90</v>
      </c>
      <c r="N221" s="82">
        <v>75</v>
      </c>
      <c r="O221" s="82">
        <v>425</v>
      </c>
      <c r="P221" s="82">
        <v>180</v>
      </c>
      <c r="Q221" s="82">
        <v>75</v>
      </c>
      <c r="R221" s="82">
        <v>5</v>
      </c>
      <c r="S221" s="82">
        <v>70</v>
      </c>
      <c r="T221" s="82">
        <v>5</v>
      </c>
      <c r="U221" s="82">
        <v>15</v>
      </c>
      <c r="V221" s="82">
        <v>590</v>
      </c>
      <c r="W221" s="82">
        <v>5</v>
      </c>
      <c r="X221" s="82">
        <v>0</v>
      </c>
      <c r="Y221" s="82">
        <v>10</v>
      </c>
      <c r="Z221" s="82">
        <v>210</v>
      </c>
    </row>
    <row r="222" spans="2:26" x14ac:dyDescent="0.35">
      <c r="B222" s="77" t="s">
        <v>547</v>
      </c>
      <c r="C222" s="78">
        <v>5</v>
      </c>
      <c r="D222" s="78">
        <v>5</v>
      </c>
      <c r="E222" s="78">
        <v>490</v>
      </c>
      <c r="F222" s="78">
        <v>25</v>
      </c>
      <c r="G222" s="78">
        <v>70</v>
      </c>
      <c r="H222" s="78">
        <v>0</v>
      </c>
      <c r="I222" s="78">
        <v>20</v>
      </c>
      <c r="J222" s="78">
        <v>555</v>
      </c>
      <c r="K222" s="78">
        <v>330</v>
      </c>
      <c r="L222" s="78">
        <v>215</v>
      </c>
      <c r="M222" s="78">
        <v>170</v>
      </c>
      <c r="N222" s="78">
        <v>140</v>
      </c>
      <c r="O222" s="78">
        <v>545</v>
      </c>
      <c r="P222" s="78">
        <v>270</v>
      </c>
      <c r="Q222" s="78">
        <v>125</v>
      </c>
      <c r="R222" s="78">
        <v>5</v>
      </c>
      <c r="S222" s="78">
        <v>75</v>
      </c>
      <c r="T222" s="78">
        <v>5</v>
      </c>
      <c r="U222" s="78">
        <v>45</v>
      </c>
      <c r="V222" s="78">
        <v>870</v>
      </c>
      <c r="W222" s="78">
        <v>5</v>
      </c>
      <c r="X222" s="78">
        <v>5</v>
      </c>
      <c r="Y222" s="78">
        <v>15</v>
      </c>
      <c r="Z222" s="78">
        <v>190</v>
      </c>
    </row>
    <row r="223" spans="2:26" x14ac:dyDescent="0.35">
      <c r="B223" s="81" t="s">
        <v>237</v>
      </c>
      <c r="C223" s="82">
        <v>5</v>
      </c>
      <c r="D223" s="82">
        <v>5</v>
      </c>
      <c r="E223" s="82">
        <v>745</v>
      </c>
      <c r="F223" s="82">
        <v>30</v>
      </c>
      <c r="G223" s="82">
        <v>105</v>
      </c>
      <c r="H223" s="82">
        <v>0</v>
      </c>
      <c r="I223" s="82">
        <v>30</v>
      </c>
      <c r="J223" s="82">
        <v>450</v>
      </c>
      <c r="K223" s="82">
        <v>480</v>
      </c>
      <c r="L223" s="82">
        <v>215</v>
      </c>
      <c r="M223" s="82">
        <v>215</v>
      </c>
      <c r="N223" s="82">
        <v>165</v>
      </c>
      <c r="O223" s="82">
        <v>520</v>
      </c>
      <c r="P223" s="82">
        <v>250</v>
      </c>
      <c r="Q223" s="82">
        <v>130</v>
      </c>
      <c r="R223" s="82">
        <v>5</v>
      </c>
      <c r="S223" s="82">
        <v>135</v>
      </c>
      <c r="T223" s="82">
        <v>10</v>
      </c>
      <c r="U223" s="82">
        <v>40</v>
      </c>
      <c r="V223" s="82">
        <v>1130</v>
      </c>
      <c r="W223" s="82">
        <v>5</v>
      </c>
      <c r="X223" s="82">
        <v>5</v>
      </c>
      <c r="Y223" s="82">
        <v>10</v>
      </c>
      <c r="Z223" s="82">
        <v>145</v>
      </c>
    </row>
    <row r="224" spans="2:26" x14ac:dyDescent="0.35">
      <c r="B224" s="77" t="s">
        <v>360</v>
      </c>
      <c r="C224" s="78">
        <v>5</v>
      </c>
      <c r="D224" s="78">
        <v>5</v>
      </c>
      <c r="E224" s="78">
        <v>1910</v>
      </c>
      <c r="F224" s="78">
        <v>10</v>
      </c>
      <c r="G224" s="78">
        <v>330</v>
      </c>
      <c r="H224" s="78">
        <v>5</v>
      </c>
      <c r="I224" s="78">
        <v>110</v>
      </c>
      <c r="J224" s="78">
        <v>485</v>
      </c>
      <c r="K224" s="78">
        <v>420</v>
      </c>
      <c r="L224" s="78">
        <v>445</v>
      </c>
      <c r="M224" s="78">
        <v>580</v>
      </c>
      <c r="N224" s="78">
        <v>435</v>
      </c>
      <c r="O224" s="78">
        <v>610</v>
      </c>
      <c r="P224" s="78">
        <v>355</v>
      </c>
      <c r="Q224" s="78">
        <v>190</v>
      </c>
      <c r="R224" s="78">
        <v>5</v>
      </c>
      <c r="S224" s="78">
        <v>175</v>
      </c>
      <c r="T224" s="78">
        <v>20</v>
      </c>
      <c r="U224" s="78">
        <v>150</v>
      </c>
      <c r="V224" s="78">
        <v>2835</v>
      </c>
      <c r="W224" s="78">
        <v>5</v>
      </c>
      <c r="X224" s="78">
        <v>0</v>
      </c>
      <c r="Y224" s="78">
        <v>35</v>
      </c>
      <c r="Z224" s="78">
        <v>35</v>
      </c>
    </row>
    <row r="225" spans="2:26" x14ac:dyDescent="0.35">
      <c r="B225" s="81" t="s">
        <v>139</v>
      </c>
      <c r="C225" s="82">
        <v>0</v>
      </c>
      <c r="D225" s="82">
        <v>5</v>
      </c>
      <c r="E225" s="82">
        <v>1030</v>
      </c>
      <c r="F225" s="82">
        <v>5</v>
      </c>
      <c r="G225" s="82">
        <v>235</v>
      </c>
      <c r="H225" s="82">
        <v>5</v>
      </c>
      <c r="I225" s="82">
        <v>105</v>
      </c>
      <c r="J225" s="82">
        <v>285</v>
      </c>
      <c r="K225" s="82">
        <v>100</v>
      </c>
      <c r="L225" s="82">
        <v>325</v>
      </c>
      <c r="M225" s="82">
        <v>245</v>
      </c>
      <c r="N225" s="82">
        <v>195</v>
      </c>
      <c r="O225" s="82">
        <v>305</v>
      </c>
      <c r="P225" s="82">
        <v>295</v>
      </c>
      <c r="Q225" s="82">
        <v>75</v>
      </c>
      <c r="R225" s="82">
        <v>5</v>
      </c>
      <c r="S225" s="82">
        <v>40</v>
      </c>
      <c r="T225" s="82">
        <v>10</v>
      </c>
      <c r="U225" s="82">
        <v>75</v>
      </c>
      <c r="V225" s="82">
        <v>1720</v>
      </c>
      <c r="W225" s="82">
        <v>5</v>
      </c>
      <c r="X225" s="82">
        <v>0</v>
      </c>
      <c r="Y225" s="82">
        <v>15</v>
      </c>
      <c r="Z225" s="82">
        <v>10</v>
      </c>
    </row>
    <row r="226" spans="2:26" x14ac:dyDescent="0.35">
      <c r="B226" s="77" t="s">
        <v>277</v>
      </c>
      <c r="C226" s="78">
        <v>5</v>
      </c>
      <c r="D226" s="78">
        <v>0</v>
      </c>
      <c r="E226" s="78">
        <v>1275</v>
      </c>
      <c r="F226" s="78">
        <v>25</v>
      </c>
      <c r="G226" s="78">
        <v>255</v>
      </c>
      <c r="H226" s="78">
        <v>5</v>
      </c>
      <c r="I226" s="78">
        <v>65</v>
      </c>
      <c r="J226" s="78">
        <v>615</v>
      </c>
      <c r="K226" s="78">
        <v>635</v>
      </c>
      <c r="L226" s="78">
        <v>340</v>
      </c>
      <c r="M226" s="78">
        <v>335</v>
      </c>
      <c r="N226" s="78">
        <v>275</v>
      </c>
      <c r="O226" s="78">
        <v>640</v>
      </c>
      <c r="P226" s="78">
        <v>355</v>
      </c>
      <c r="Q226" s="78">
        <v>190</v>
      </c>
      <c r="R226" s="78">
        <v>5</v>
      </c>
      <c r="S226" s="78">
        <v>200</v>
      </c>
      <c r="T226" s="78">
        <v>10</v>
      </c>
      <c r="U226" s="78">
        <v>80</v>
      </c>
      <c r="V226" s="78">
        <v>1950</v>
      </c>
      <c r="W226" s="78">
        <v>10</v>
      </c>
      <c r="X226" s="78">
        <v>5</v>
      </c>
      <c r="Y226" s="78">
        <v>25</v>
      </c>
      <c r="Z226" s="78">
        <v>110</v>
      </c>
    </row>
    <row r="227" spans="2:26" x14ac:dyDescent="0.35">
      <c r="B227" s="81" t="s">
        <v>278</v>
      </c>
      <c r="C227" s="82">
        <v>5</v>
      </c>
      <c r="D227" s="82">
        <v>5</v>
      </c>
      <c r="E227" s="82">
        <v>1295</v>
      </c>
      <c r="F227" s="82">
        <v>30</v>
      </c>
      <c r="G227" s="82">
        <v>540</v>
      </c>
      <c r="H227" s="82">
        <v>5</v>
      </c>
      <c r="I227" s="82">
        <v>275</v>
      </c>
      <c r="J227" s="82">
        <v>1180</v>
      </c>
      <c r="K227" s="82">
        <v>145</v>
      </c>
      <c r="L227" s="82">
        <v>1150</v>
      </c>
      <c r="M227" s="82">
        <v>875</v>
      </c>
      <c r="N227" s="82">
        <v>720</v>
      </c>
      <c r="O227" s="82">
        <v>1390</v>
      </c>
      <c r="P227" s="82">
        <v>1020</v>
      </c>
      <c r="Q227" s="82">
        <v>230</v>
      </c>
      <c r="R227" s="82">
        <v>10</v>
      </c>
      <c r="S227" s="82">
        <v>295</v>
      </c>
      <c r="T227" s="82">
        <v>40</v>
      </c>
      <c r="U227" s="82">
        <v>280</v>
      </c>
      <c r="V227" s="82">
        <v>3475</v>
      </c>
      <c r="W227" s="82">
        <v>20</v>
      </c>
      <c r="X227" s="82">
        <v>15</v>
      </c>
      <c r="Y227" s="82">
        <v>85</v>
      </c>
      <c r="Z227" s="82">
        <v>260</v>
      </c>
    </row>
    <row r="228" spans="2:26" x14ac:dyDescent="0.35">
      <c r="B228" s="77" t="s">
        <v>548</v>
      </c>
      <c r="C228" s="78">
        <v>5</v>
      </c>
      <c r="D228" s="78">
        <v>0</v>
      </c>
      <c r="E228" s="78">
        <v>2740</v>
      </c>
      <c r="F228" s="78">
        <v>25</v>
      </c>
      <c r="G228" s="78">
        <v>530</v>
      </c>
      <c r="H228" s="78">
        <v>5</v>
      </c>
      <c r="I228" s="78">
        <v>175</v>
      </c>
      <c r="J228" s="78">
        <v>1050</v>
      </c>
      <c r="K228" s="78">
        <v>635</v>
      </c>
      <c r="L228" s="78">
        <v>715</v>
      </c>
      <c r="M228" s="78">
        <v>735</v>
      </c>
      <c r="N228" s="78">
        <v>555</v>
      </c>
      <c r="O228" s="78">
        <v>1055</v>
      </c>
      <c r="P228" s="78">
        <v>610</v>
      </c>
      <c r="Q228" s="78">
        <v>295</v>
      </c>
      <c r="R228" s="78">
        <v>10</v>
      </c>
      <c r="S228" s="78">
        <v>325</v>
      </c>
      <c r="T228" s="78">
        <v>20</v>
      </c>
      <c r="U228" s="78">
        <v>165</v>
      </c>
      <c r="V228" s="78">
        <v>4125</v>
      </c>
      <c r="W228" s="78">
        <v>15</v>
      </c>
      <c r="X228" s="78">
        <v>5</v>
      </c>
      <c r="Y228" s="78">
        <v>55</v>
      </c>
      <c r="Z228" s="78">
        <v>155</v>
      </c>
    </row>
    <row r="229" spans="2:26" x14ac:dyDescent="0.35">
      <c r="B229" s="81" t="s">
        <v>549</v>
      </c>
      <c r="C229" s="82">
        <v>5</v>
      </c>
      <c r="D229" s="82">
        <v>0</v>
      </c>
      <c r="E229" s="82">
        <v>1075</v>
      </c>
      <c r="F229" s="82">
        <v>20</v>
      </c>
      <c r="G229" s="82">
        <v>220</v>
      </c>
      <c r="H229" s="82">
        <v>0</v>
      </c>
      <c r="I229" s="82">
        <v>70</v>
      </c>
      <c r="J229" s="82">
        <v>305</v>
      </c>
      <c r="K229" s="82">
        <v>350</v>
      </c>
      <c r="L229" s="82">
        <v>275</v>
      </c>
      <c r="M229" s="82">
        <v>265</v>
      </c>
      <c r="N229" s="82">
        <v>220</v>
      </c>
      <c r="O229" s="82">
        <v>430</v>
      </c>
      <c r="P229" s="82">
        <v>240</v>
      </c>
      <c r="Q229" s="82">
        <v>120</v>
      </c>
      <c r="R229" s="82">
        <v>5</v>
      </c>
      <c r="S229" s="82">
        <v>165</v>
      </c>
      <c r="T229" s="82">
        <v>5</v>
      </c>
      <c r="U229" s="82">
        <v>80</v>
      </c>
      <c r="V229" s="82">
        <v>1640</v>
      </c>
      <c r="W229" s="82">
        <v>10</v>
      </c>
      <c r="X229" s="82">
        <v>5</v>
      </c>
      <c r="Y229" s="82">
        <v>15</v>
      </c>
      <c r="Z229" s="82">
        <v>75</v>
      </c>
    </row>
    <row r="230" spans="2:26" x14ac:dyDescent="0.35">
      <c r="B230" s="77" t="s">
        <v>148</v>
      </c>
      <c r="C230" s="78">
        <v>5</v>
      </c>
      <c r="D230" s="78">
        <v>5</v>
      </c>
      <c r="E230" s="78">
        <v>2060</v>
      </c>
      <c r="F230" s="78">
        <v>55</v>
      </c>
      <c r="G230" s="78">
        <v>420</v>
      </c>
      <c r="H230" s="78">
        <v>5</v>
      </c>
      <c r="I230" s="78">
        <v>95</v>
      </c>
      <c r="J230" s="78">
        <v>1170</v>
      </c>
      <c r="K230" s="78">
        <v>950</v>
      </c>
      <c r="L230" s="78">
        <v>445</v>
      </c>
      <c r="M230" s="78">
        <v>555</v>
      </c>
      <c r="N230" s="78">
        <v>415</v>
      </c>
      <c r="O230" s="78">
        <v>1495</v>
      </c>
      <c r="P230" s="78">
        <v>445</v>
      </c>
      <c r="Q230" s="78">
        <v>405</v>
      </c>
      <c r="R230" s="78">
        <v>10</v>
      </c>
      <c r="S230" s="78">
        <v>300</v>
      </c>
      <c r="T230" s="78">
        <v>10</v>
      </c>
      <c r="U230" s="78">
        <v>110</v>
      </c>
      <c r="V230" s="78">
        <v>3030</v>
      </c>
      <c r="W230" s="78">
        <v>5</v>
      </c>
      <c r="X230" s="78">
        <v>5</v>
      </c>
      <c r="Y230" s="78">
        <v>40</v>
      </c>
      <c r="Z230" s="78">
        <v>615</v>
      </c>
    </row>
    <row r="231" spans="2:26" x14ac:dyDescent="0.35">
      <c r="B231" s="81" t="s">
        <v>429</v>
      </c>
      <c r="C231" s="82">
        <v>0</v>
      </c>
      <c r="D231" s="82">
        <v>5</v>
      </c>
      <c r="E231" s="82">
        <v>1085</v>
      </c>
      <c r="F231" s="82">
        <v>10</v>
      </c>
      <c r="G231" s="82">
        <v>625</v>
      </c>
      <c r="H231" s="82">
        <v>5</v>
      </c>
      <c r="I231" s="82">
        <v>260</v>
      </c>
      <c r="J231" s="82">
        <v>445</v>
      </c>
      <c r="K231" s="82">
        <v>140</v>
      </c>
      <c r="L231" s="82">
        <v>360</v>
      </c>
      <c r="M231" s="82">
        <v>640</v>
      </c>
      <c r="N231" s="82">
        <v>465</v>
      </c>
      <c r="O231" s="82">
        <v>865</v>
      </c>
      <c r="P231" s="82">
        <v>450</v>
      </c>
      <c r="Q231" s="82">
        <v>195</v>
      </c>
      <c r="R231" s="82">
        <v>5</v>
      </c>
      <c r="S231" s="82">
        <v>155</v>
      </c>
      <c r="T231" s="82">
        <v>40</v>
      </c>
      <c r="U231" s="82">
        <v>110</v>
      </c>
      <c r="V231" s="82">
        <v>2050</v>
      </c>
      <c r="W231" s="82">
        <v>5</v>
      </c>
      <c r="X231" s="82">
        <v>5</v>
      </c>
      <c r="Y231" s="82">
        <v>45</v>
      </c>
      <c r="Z231" s="82">
        <v>145</v>
      </c>
    </row>
    <row r="232" spans="2:26" x14ac:dyDescent="0.35">
      <c r="B232" s="77" t="s">
        <v>436</v>
      </c>
      <c r="C232" s="78">
        <v>5</v>
      </c>
      <c r="D232" s="78">
        <v>5</v>
      </c>
      <c r="E232" s="78">
        <v>1590</v>
      </c>
      <c r="F232" s="78">
        <v>15</v>
      </c>
      <c r="G232" s="78">
        <v>675</v>
      </c>
      <c r="H232" s="78">
        <v>5</v>
      </c>
      <c r="I232" s="78">
        <v>335</v>
      </c>
      <c r="J232" s="78">
        <v>905</v>
      </c>
      <c r="K232" s="78">
        <v>225</v>
      </c>
      <c r="L232" s="78">
        <v>580</v>
      </c>
      <c r="M232" s="78">
        <v>1145</v>
      </c>
      <c r="N232" s="78">
        <v>905</v>
      </c>
      <c r="O232" s="78">
        <v>1390</v>
      </c>
      <c r="P232" s="78">
        <v>785</v>
      </c>
      <c r="Q232" s="78">
        <v>265</v>
      </c>
      <c r="R232" s="78">
        <v>10</v>
      </c>
      <c r="S232" s="78">
        <v>125</v>
      </c>
      <c r="T232" s="78">
        <v>95</v>
      </c>
      <c r="U232" s="78">
        <v>255</v>
      </c>
      <c r="V232" s="78">
        <v>3130</v>
      </c>
      <c r="W232" s="78">
        <v>10</v>
      </c>
      <c r="X232" s="78">
        <v>10</v>
      </c>
      <c r="Y232" s="78">
        <v>100</v>
      </c>
      <c r="Z232" s="78">
        <v>160</v>
      </c>
    </row>
    <row r="233" spans="2:26" x14ac:dyDescent="0.35">
      <c r="B233" s="81" t="s">
        <v>437</v>
      </c>
      <c r="C233" s="82">
        <v>5</v>
      </c>
      <c r="D233" s="82">
        <v>5</v>
      </c>
      <c r="E233" s="82">
        <v>1995</v>
      </c>
      <c r="F233" s="82">
        <v>25</v>
      </c>
      <c r="G233" s="82">
        <v>675</v>
      </c>
      <c r="H233" s="82">
        <v>5</v>
      </c>
      <c r="I233" s="82">
        <v>380</v>
      </c>
      <c r="J233" s="82">
        <v>1365</v>
      </c>
      <c r="K233" s="82">
        <v>255</v>
      </c>
      <c r="L233" s="82">
        <v>695</v>
      </c>
      <c r="M233" s="82">
        <v>1270</v>
      </c>
      <c r="N233" s="82">
        <v>1020</v>
      </c>
      <c r="O233" s="82">
        <v>1645</v>
      </c>
      <c r="P233" s="82">
        <v>1045</v>
      </c>
      <c r="Q233" s="82">
        <v>315</v>
      </c>
      <c r="R233" s="82">
        <v>10</v>
      </c>
      <c r="S233" s="82">
        <v>125</v>
      </c>
      <c r="T233" s="82">
        <v>105</v>
      </c>
      <c r="U233" s="82">
        <v>265</v>
      </c>
      <c r="V233" s="82">
        <v>3820</v>
      </c>
      <c r="W233" s="82">
        <v>15</v>
      </c>
      <c r="X233" s="82">
        <v>10</v>
      </c>
      <c r="Y233" s="82">
        <v>110</v>
      </c>
      <c r="Z233" s="82">
        <v>180</v>
      </c>
    </row>
    <row r="234" spans="2:26" x14ac:dyDescent="0.35">
      <c r="B234" s="77" t="s">
        <v>37</v>
      </c>
      <c r="C234" s="78">
        <v>5</v>
      </c>
      <c r="D234" s="78">
        <v>5</v>
      </c>
      <c r="E234" s="78">
        <v>2295</v>
      </c>
      <c r="F234" s="78">
        <v>10</v>
      </c>
      <c r="G234" s="78">
        <v>520</v>
      </c>
      <c r="H234" s="78">
        <v>10</v>
      </c>
      <c r="I234" s="78">
        <v>225</v>
      </c>
      <c r="J234" s="78">
        <v>1150</v>
      </c>
      <c r="K234" s="78">
        <v>505</v>
      </c>
      <c r="L234" s="78">
        <v>895</v>
      </c>
      <c r="M234" s="78">
        <v>1020</v>
      </c>
      <c r="N234" s="78">
        <v>820</v>
      </c>
      <c r="O234" s="78">
        <v>1085</v>
      </c>
      <c r="P234" s="78">
        <v>640</v>
      </c>
      <c r="Q234" s="78">
        <v>335</v>
      </c>
      <c r="R234" s="78">
        <v>10</v>
      </c>
      <c r="S234" s="78">
        <v>155</v>
      </c>
      <c r="T234" s="78">
        <v>50</v>
      </c>
      <c r="U234" s="78">
        <v>330</v>
      </c>
      <c r="V234" s="78">
        <v>4150</v>
      </c>
      <c r="W234" s="78">
        <v>10</v>
      </c>
      <c r="X234" s="78">
        <v>0</v>
      </c>
      <c r="Y234" s="78">
        <v>95</v>
      </c>
      <c r="Z234" s="78">
        <v>45</v>
      </c>
    </row>
    <row r="235" spans="2:26" x14ac:dyDescent="0.35">
      <c r="B235" s="81" t="s">
        <v>550</v>
      </c>
      <c r="C235" s="82">
        <v>5</v>
      </c>
      <c r="D235" s="82">
        <v>0</v>
      </c>
      <c r="E235" s="82">
        <v>285</v>
      </c>
      <c r="F235" s="82">
        <v>5</v>
      </c>
      <c r="G235" s="82">
        <v>55</v>
      </c>
      <c r="H235" s="82">
        <v>5</v>
      </c>
      <c r="I235" s="82">
        <v>20</v>
      </c>
      <c r="J235" s="82">
        <v>95</v>
      </c>
      <c r="K235" s="82">
        <v>90</v>
      </c>
      <c r="L235" s="82">
        <v>90</v>
      </c>
      <c r="M235" s="82">
        <v>140</v>
      </c>
      <c r="N235" s="82">
        <v>75</v>
      </c>
      <c r="O235" s="82">
        <v>195</v>
      </c>
      <c r="P235" s="82">
        <v>105</v>
      </c>
      <c r="Q235" s="82">
        <v>80</v>
      </c>
      <c r="R235" s="82">
        <v>5</v>
      </c>
      <c r="S235" s="82">
        <v>40</v>
      </c>
      <c r="T235" s="82">
        <v>5</v>
      </c>
      <c r="U235" s="82">
        <v>30</v>
      </c>
      <c r="V235" s="82">
        <v>485</v>
      </c>
      <c r="W235" s="82">
        <v>5</v>
      </c>
      <c r="X235" s="82">
        <v>0</v>
      </c>
      <c r="Y235" s="82">
        <v>10</v>
      </c>
      <c r="Z235" s="82">
        <v>20</v>
      </c>
    </row>
    <row r="236" spans="2:26" x14ac:dyDescent="0.35">
      <c r="B236" s="77" t="s">
        <v>260</v>
      </c>
      <c r="C236" s="78">
        <v>5</v>
      </c>
      <c r="D236" s="78">
        <v>0</v>
      </c>
      <c r="E236" s="78">
        <v>645</v>
      </c>
      <c r="F236" s="78">
        <v>10</v>
      </c>
      <c r="G236" s="78">
        <v>165</v>
      </c>
      <c r="H236" s="78">
        <v>0</v>
      </c>
      <c r="I236" s="78">
        <v>65</v>
      </c>
      <c r="J236" s="78">
        <v>260</v>
      </c>
      <c r="K236" s="78">
        <v>150</v>
      </c>
      <c r="L236" s="78">
        <v>160</v>
      </c>
      <c r="M236" s="78">
        <v>160</v>
      </c>
      <c r="N236" s="78">
        <v>130</v>
      </c>
      <c r="O236" s="78">
        <v>315</v>
      </c>
      <c r="P236" s="78">
        <v>200</v>
      </c>
      <c r="Q236" s="78">
        <v>85</v>
      </c>
      <c r="R236" s="78">
        <v>5</v>
      </c>
      <c r="S236" s="78">
        <v>75</v>
      </c>
      <c r="T236" s="78">
        <v>5</v>
      </c>
      <c r="U236" s="78">
        <v>25</v>
      </c>
      <c r="V236" s="78">
        <v>995</v>
      </c>
      <c r="W236" s="78">
        <v>0</v>
      </c>
      <c r="X236" s="78">
        <v>5</v>
      </c>
      <c r="Y236" s="78">
        <v>15</v>
      </c>
      <c r="Z236" s="78">
        <v>65</v>
      </c>
    </row>
    <row r="237" spans="2:26" x14ac:dyDescent="0.35">
      <c r="B237" s="81" t="s">
        <v>288</v>
      </c>
      <c r="C237" s="82">
        <v>0</v>
      </c>
      <c r="D237" s="82">
        <v>5</v>
      </c>
      <c r="E237" s="82">
        <v>310</v>
      </c>
      <c r="F237" s="82">
        <v>5</v>
      </c>
      <c r="G237" s="82">
        <v>75</v>
      </c>
      <c r="H237" s="82">
        <v>5</v>
      </c>
      <c r="I237" s="82">
        <v>15</v>
      </c>
      <c r="J237" s="82">
        <v>60</v>
      </c>
      <c r="K237" s="82">
        <v>105</v>
      </c>
      <c r="L237" s="82">
        <v>65</v>
      </c>
      <c r="M237" s="82">
        <v>110</v>
      </c>
      <c r="N237" s="82">
        <v>75</v>
      </c>
      <c r="O237" s="82">
        <v>165</v>
      </c>
      <c r="P237" s="82">
        <v>70</v>
      </c>
      <c r="Q237" s="82">
        <v>55</v>
      </c>
      <c r="R237" s="82">
        <v>5</v>
      </c>
      <c r="S237" s="82">
        <v>55</v>
      </c>
      <c r="T237" s="82">
        <v>5</v>
      </c>
      <c r="U237" s="82">
        <v>15</v>
      </c>
      <c r="V237" s="82">
        <v>450</v>
      </c>
      <c r="W237" s="82">
        <v>5</v>
      </c>
      <c r="X237" s="82">
        <v>0</v>
      </c>
      <c r="Y237" s="82">
        <v>5</v>
      </c>
      <c r="Z237" s="82">
        <v>15</v>
      </c>
    </row>
    <row r="238" spans="2:26" x14ac:dyDescent="0.35">
      <c r="B238" s="77" t="s">
        <v>461</v>
      </c>
      <c r="C238" s="78">
        <v>5</v>
      </c>
      <c r="D238" s="78">
        <v>5</v>
      </c>
      <c r="E238" s="78">
        <v>850</v>
      </c>
      <c r="F238" s="78">
        <v>5</v>
      </c>
      <c r="G238" s="78">
        <v>250</v>
      </c>
      <c r="H238" s="78">
        <v>5</v>
      </c>
      <c r="I238" s="78">
        <v>100</v>
      </c>
      <c r="J238" s="78">
        <v>330</v>
      </c>
      <c r="K238" s="78">
        <v>180</v>
      </c>
      <c r="L238" s="78">
        <v>220</v>
      </c>
      <c r="M238" s="78">
        <v>375</v>
      </c>
      <c r="N238" s="78">
        <v>275</v>
      </c>
      <c r="O238" s="78">
        <v>405</v>
      </c>
      <c r="P238" s="78">
        <v>195</v>
      </c>
      <c r="Q238" s="78">
        <v>90</v>
      </c>
      <c r="R238" s="78">
        <v>5</v>
      </c>
      <c r="S238" s="78">
        <v>80</v>
      </c>
      <c r="T238" s="78">
        <v>10</v>
      </c>
      <c r="U238" s="78">
        <v>95</v>
      </c>
      <c r="V238" s="78">
        <v>1365</v>
      </c>
      <c r="W238" s="78">
        <v>5</v>
      </c>
      <c r="X238" s="78">
        <v>0</v>
      </c>
      <c r="Y238" s="78">
        <v>20</v>
      </c>
      <c r="Z238" s="78">
        <v>20</v>
      </c>
    </row>
    <row r="239" spans="2:26" x14ac:dyDescent="0.35">
      <c r="B239" s="81" t="s">
        <v>279</v>
      </c>
      <c r="C239" s="82">
        <v>5</v>
      </c>
      <c r="D239" s="82">
        <v>5</v>
      </c>
      <c r="E239" s="82">
        <v>985</v>
      </c>
      <c r="F239" s="82">
        <v>25</v>
      </c>
      <c r="G239" s="82">
        <v>190</v>
      </c>
      <c r="H239" s="82">
        <v>5</v>
      </c>
      <c r="I239" s="82">
        <v>60</v>
      </c>
      <c r="J239" s="82">
        <v>410</v>
      </c>
      <c r="K239" s="82">
        <v>520</v>
      </c>
      <c r="L239" s="82">
        <v>250</v>
      </c>
      <c r="M239" s="82">
        <v>180</v>
      </c>
      <c r="N239" s="82">
        <v>135</v>
      </c>
      <c r="O239" s="82">
        <v>440</v>
      </c>
      <c r="P239" s="82">
        <v>265</v>
      </c>
      <c r="Q239" s="82">
        <v>120</v>
      </c>
      <c r="R239" s="82">
        <v>0</v>
      </c>
      <c r="S239" s="82">
        <v>120</v>
      </c>
      <c r="T239" s="82">
        <v>5</v>
      </c>
      <c r="U239" s="82">
        <v>35</v>
      </c>
      <c r="V239" s="82">
        <v>1470</v>
      </c>
      <c r="W239" s="82">
        <v>5</v>
      </c>
      <c r="X239" s="82">
        <v>5</v>
      </c>
      <c r="Y239" s="82">
        <v>10</v>
      </c>
      <c r="Z239" s="82">
        <v>85</v>
      </c>
    </row>
    <row r="240" spans="2:26" x14ac:dyDescent="0.35">
      <c r="B240" s="77" t="s">
        <v>280</v>
      </c>
      <c r="C240" s="78">
        <v>0</v>
      </c>
      <c r="D240" s="78">
        <v>0</v>
      </c>
      <c r="E240" s="78">
        <v>330</v>
      </c>
      <c r="F240" s="78">
        <v>5</v>
      </c>
      <c r="G240" s="78">
        <v>70</v>
      </c>
      <c r="H240" s="78">
        <v>5</v>
      </c>
      <c r="I240" s="78">
        <v>15</v>
      </c>
      <c r="J240" s="78">
        <v>115</v>
      </c>
      <c r="K240" s="78">
        <v>385</v>
      </c>
      <c r="L240" s="78">
        <v>75</v>
      </c>
      <c r="M240" s="78">
        <v>95</v>
      </c>
      <c r="N240" s="78">
        <v>70</v>
      </c>
      <c r="O240" s="78">
        <v>220</v>
      </c>
      <c r="P240" s="78">
        <v>100</v>
      </c>
      <c r="Q240" s="78">
        <v>60</v>
      </c>
      <c r="R240" s="78">
        <v>5</v>
      </c>
      <c r="S240" s="78">
        <v>50</v>
      </c>
      <c r="T240" s="78">
        <v>5</v>
      </c>
      <c r="U240" s="78">
        <v>20</v>
      </c>
      <c r="V240" s="78">
        <v>485</v>
      </c>
      <c r="W240" s="78">
        <v>0</v>
      </c>
      <c r="X240" s="78">
        <v>0</v>
      </c>
      <c r="Y240" s="78">
        <v>5</v>
      </c>
      <c r="Z240" s="78">
        <v>60</v>
      </c>
    </row>
    <row r="241" spans="2:26" x14ac:dyDescent="0.35">
      <c r="B241" s="81" t="s">
        <v>134</v>
      </c>
      <c r="C241" s="82">
        <v>5</v>
      </c>
      <c r="D241" s="82">
        <v>5</v>
      </c>
      <c r="E241" s="82">
        <v>3725</v>
      </c>
      <c r="F241" s="82">
        <v>25</v>
      </c>
      <c r="G241" s="82">
        <v>845</v>
      </c>
      <c r="H241" s="82">
        <v>5</v>
      </c>
      <c r="I241" s="82">
        <v>345</v>
      </c>
      <c r="J241" s="82">
        <v>2035</v>
      </c>
      <c r="K241" s="82">
        <v>405</v>
      </c>
      <c r="L241" s="82">
        <v>1310</v>
      </c>
      <c r="M241" s="82">
        <v>1420</v>
      </c>
      <c r="N241" s="82">
        <v>1150</v>
      </c>
      <c r="O241" s="82">
        <v>1425</v>
      </c>
      <c r="P241" s="82">
        <v>945</v>
      </c>
      <c r="Q241" s="82">
        <v>340</v>
      </c>
      <c r="R241" s="82">
        <v>10</v>
      </c>
      <c r="S241" s="82">
        <v>230</v>
      </c>
      <c r="T241" s="82">
        <v>45</v>
      </c>
      <c r="U241" s="82">
        <v>435</v>
      </c>
      <c r="V241" s="82">
        <v>6370</v>
      </c>
      <c r="W241" s="82">
        <v>40</v>
      </c>
      <c r="X241" s="82">
        <v>5</v>
      </c>
      <c r="Y241" s="82">
        <v>135</v>
      </c>
      <c r="Z241" s="82">
        <v>95</v>
      </c>
    </row>
    <row r="242" spans="2:26" x14ac:dyDescent="0.35">
      <c r="B242" s="77" t="s">
        <v>305</v>
      </c>
      <c r="C242" s="78">
        <v>0</v>
      </c>
      <c r="D242" s="78">
        <v>0</v>
      </c>
      <c r="E242" s="78">
        <v>1055</v>
      </c>
      <c r="F242" s="78">
        <v>10</v>
      </c>
      <c r="G242" s="78">
        <v>325</v>
      </c>
      <c r="H242" s="78">
        <v>0</v>
      </c>
      <c r="I242" s="78">
        <v>115</v>
      </c>
      <c r="J242" s="78">
        <v>185</v>
      </c>
      <c r="K242" s="78">
        <v>340</v>
      </c>
      <c r="L242" s="78">
        <v>150</v>
      </c>
      <c r="M242" s="78">
        <v>220</v>
      </c>
      <c r="N242" s="78">
        <v>170</v>
      </c>
      <c r="O242" s="78">
        <v>335</v>
      </c>
      <c r="P242" s="78">
        <v>160</v>
      </c>
      <c r="Q242" s="78">
        <v>120</v>
      </c>
      <c r="R242" s="78">
        <v>5</v>
      </c>
      <c r="S242" s="78">
        <v>90</v>
      </c>
      <c r="T242" s="78">
        <v>5</v>
      </c>
      <c r="U242" s="78">
        <v>50</v>
      </c>
      <c r="V242" s="78">
        <v>1480</v>
      </c>
      <c r="W242" s="78">
        <v>5</v>
      </c>
      <c r="X242" s="78">
        <v>5</v>
      </c>
      <c r="Y242" s="78">
        <v>5</v>
      </c>
      <c r="Z242" s="78">
        <v>35</v>
      </c>
    </row>
    <row r="243" spans="2:26" x14ac:dyDescent="0.35">
      <c r="B243" s="81" t="s">
        <v>408</v>
      </c>
      <c r="C243" s="82">
        <v>0</v>
      </c>
      <c r="D243" s="82">
        <v>0</v>
      </c>
      <c r="E243" s="82">
        <v>1870</v>
      </c>
      <c r="F243" s="82">
        <v>20</v>
      </c>
      <c r="G243" s="82">
        <v>685</v>
      </c>
      <c r="H243" s="82">
        <v>5</v>
      </c>
      <c r="I243" s="82">
        <v>270</v>
      </c>
      <c r="J243" s="82">
        <v>505</v>
      </c>
      <c r="K243" s="82">
        <v>265</v>
      </c>
      <c r="L243" s="82">
        <v>425</v>
      </c>
      <c r="M243" s="82">
        <v>605</v>
      </c>
      <c r="N243" s="82">
        <v>480</v>
      </c>
      <c r="O243" s="82">
        <v>895</v>
      </c>
      <c r="P243" s="82">
        <v>590</v>
      </c>
      <c r="Q243" s="82">
        <v>230</v>
      </c>
      <c r="R243" s="82">
        <v>5</v>
      </c>
      <c r="S243" s="82">
        <v>145</v>
      </c>
      <c r="T243" s="82">
        <v>20</v>
      </c>
      <c r="U243" s="82">
        <v>150</v>
      </c>
      <c r="V243" s="82">
        <v>3010</v>
      </c>
      <c r="W243" s="82">
        <v>5</v>
      </c>
      <c r="X243" s="82">
        <v>5</v>
      </c>
      <c r="Y243" s="82">
        <v>35</v>
      </c>
      <c r="Z243" s="82">
        <v>120</v>
      </c>
    </row>
    <row r="244" spans="2:26" x14ac:dyDescent="0.35">
      <c r="B244" s="77" t="s">
        <v>306</v>
      </c>
      <c r="C244" s="78">
        <v>0</v>
      </c>
      <c r="D244" s="78">
        <v>5</v>
      </c>
      <c r="E244" s="78">
        <v>1995</v>
      </c>
      <c r="F244" s="78">
        <v>10</v>
      </c>
      <c r="G244" s="78">
        <v>540</v>
      </c>
      <c r="H244" s="78">
        <v>5</v>
      </c>
      <c r="I244" s="78">
        <v>170</v>
      </c>
      <c r="J244" s="78">
        <v>380</v>
      </c>
      <c r="K244" s="78">
        <v>465</v>
      </c>
      <c r="L244" s="78">
        <v>270</v>
      </c>
      <c r="M244" s="78">
        <v>390</v>
      </c>
      <c r="N244" s="78">
        <v>295</v>
      </c>
      <c r="O244" s="78">
        <v>670</v>
      </c>
      <c r="P244" s="78">
        <v>310</v>
      </c>
      <c r="Q244" s="78">
        <v>230</v>
      </c>
      <c r="R244" s="78">
        <v>5</v>
      </c>
      <c r="S244" s="78">
        <v>195</v>
      </c>
      <c r="T244" s="78">
        <v>10</v>
      </c>
      <c r="U244" s="78">
        <v>75</v>
      </c>
      <c r="V244" s="78">
        <v>2700</v>
      </c>
      <c r="W244" s="78">
        <v>5</v>
      </c>
      <c r="X244" s="78">
        <v>5</v>
      </c>
      <c r="Y244" s="78">
        <v>15</v>
      </c>
      <c r="Z244" s="78">
        <v>110</v>
      </c>
    </row>
    <row r="245" spans="2:26" x14ac:dyDescent="0.35">
      <c r="B245" s="81" t="s">
        <v>214</v>
      </c>
      <c r="C245" s="82">
        <v>5</v>
      </c>
      <c r="D245" s="82">
        <v>5</v>
      </c>
      <c r="E245" s="82">
        <v>700</v>
      </c>
      <c r="F245" s="82">
        <v>50</v>
      </c>
      <c r="G245" s="82">
        <v>175</v>
      </c>
      <c r="H245" s="82">
        <v>5</v>
      </c>
      <c r="I245" s="82">
        <v>95</v>
      </c>
      <c r="J245" s="82">
        <v>560</v>
      </c>
      <c r="K245" s="82">
        <v>140</v>
      </c>
      <c r="L245" s="82">
        <v>330</v>
      </c>
      <c r="M245" s="82">
        <v>280</v>
      </c>
      <c r="N245" s="82">
        <v>235</v>
      </c>
      <c r="O245" s="82">
        <v>780</v>
      </c>
      <c r="P245" s="82">
        <v>525</v>
      </c>
      <c r="Q245" s="82">
        <v>130</v>
      </c>
      <c r="R245" s="82">
        <v>5</v>
      </c>
      <c r="S245" s="82">
        <v>160</v>
      </c>
      <c r="T245" s="82">
        <v>10</v>
      </c>
      <c r="U245" s="82">
        <v>65</v>
      </c>
      <c r="V245" s="82">
        <v>1395</v>
      </c>
      <c r="W245" s="82">
        <v>10</v>
      </c>
      <c r="X245" s="82">
        <v>5</v>
      </c>
      <c r="Y245" s="82">
        <v>35</v>
      </c>
      <c r="Z245" s="82">
        <v>195</v>
      </c>
    </row>
    <row r="246" spans="2:26" x14ac:dyDescent="0.35">
      <c r="B246" s="77" t="s">
        <v>466</v>
      </c>
      <c r="C246" s="78">
        <v>0</v>
      </c>
      <c r="D246" s="78">
        <v>0</v>
      </c>
      <c r="E246" s="78">
        <v>815</v>
      </c>
      <c r="F246" s="78">
        <v>5</v>
      </c>
      <c r="G246" s="78">
        <v>130</v>
      </c>
      <c r="H246" s="78">
        <v>5</v>
      </c>
      <c r="I246" s="78">
        <v>60</v>
      </c>
      <c r="J246" s="78">
        <v>245</v>
      </c>
      <c r="K246" s="78">
        <v>125</v>
      </c>
      <c r="L246" s="78">
        <v>250</v>
      </c>
      <c r="M246" s="78">
        <v>240</v>
      </c>
      <c r="N246" s="78">
        <v>190</v>
      </c>
      <c r="O246" s="78">
        <v>240</v>
      </c>
      <c r="P246" s="78">
        <v>200</v>
      </c>
      <c r="Q246" s="78">
        <v>60</v>
      </c>
      <c r="R246" s="78">
        <v>5</v>
      </c>
      <c r="S246" s="78">
        <v>30</v>
      </c>
      <c r="T246" s="78">
        <v>10</v>
      </c>
      <c r="U246" s="78">
        <v>80</v>
      </c>
      <c r="V246" s="78">
        <v>1325</v>
      </c>
      <c r="W246" s="78">
        <v>5</v>
      </c>
      <c r="X246" s="78">
        <v>5</v>
      </c>
      <c r="Y246" s="78">
        <v>20</v>
      </c>
      <c r="Z246" s="78">
        <v>5</v>
      </c>
    </row>
    <row r="247" spans="2:26" x14ac:dyDescent="0.35">
      <c r="B247" s="81" t="s">
        <v>551</v>
      </c>
      <c r="C247" s="82">
        <v>5</v>
      </c>
      <c r="D247" s="82">
        <v>5</v>
      </c>
      <c r="E247" s="82">
        <v>555</v>
      </c>
      <c r="F247" s="82">
        <v>10</v>
      </c>
      <c r="G247" s="82">
        <v>90</v>
      </c>
      <c r="H247" s="82">
        <v>0</v>
      </c>
      <c r="I247" s="82">
        <v>20</v>
      </c>
      <c r="J247" s="82">
        <v>230</v>
      </c>
      <c r="K247" s="82">
        <v>440</v>
      </c>
      <c r="L247" s="82">
        <v>150</v>
      </c>
      <c r="M247" s="82">
        <v>135</v>
      </c>
      <c r="N247" s="82">
        <v>90</v>
      </c>
      <c r="O247" s="82">
        <v>320</v>
      </c>
      <c r="P247" s="82">
        <v>125</v>
      </c>
      <c r="Q247" s="82">
        <v>75</v>
      </c>
      <c r="R247" s="82">
        <v>5</v>
      </c>
      <c r="S247" s="82">
        <v>70</v>
      </c>
      <c r="T247" s="82">
        <v>5</v>
      </c>
      <c r="U247" s="82">
        <v>15</v>
      </c>
      <c r="V247" s="82">
        <v>795</v>
      </c>
      <c r="W247" s="82">
        <v>10</v>
      </c>
      <c r="X247" s="82">
        <v>5</v>
      </c>
      <c r="Y247" s="82">
        <v>5</v>
      </c>
      <c r="Z247" s="82">
        <v>110</v>
      </c>
    </row>
    <row r="248" spans="2:26" x14ac:dyDescent="0.35">
      <c r="B248" s="77" t="s">
        <v>552</v>
      </c>
      <c r="C248" s="78">
        <v>5</v>
      </c>
      <c r="D248" s="78">
        <v>0</v>
      </c>
      <c r="E248" s="78">
        <v>665</v>
      </c>
      <c r="F248" s="78">
        <v>20</v>
      </c>
      <c r="G248" s="78">
        <v>120</v>
      </c>
      <c r="H248" s="78">
        <v>0</v>
      </c>
      <c r="I248" s="78">
        <v>25</v>
      </c>
      <c r="J248" s="78">
        <v>435</v>
      </c>
      <c r="K248" s="78">
        <v>470</v>
      </c>
      <c r="L248" s="78">
        <v>265</v>
      </c>
      <c r="M248" s="78">
        <v>190</v>
      </c>
      <c r="N248" s="78">
        <v>140</v>
      </c>
      <c r="O248" s="78">
        <v>395</v>
      </c>
      <c r="P248" s="78">
        <v>215</v>
      </c>
      <c r="Q248" s="78">
        <v>80</v>
      </c>
      <c r="R248" s="78">
        <v>5</v>
      </c>
      <c r="S248" s="78">
        <v>105</v>
      </c>
      <c r="T248" s="78">
        <v>5</v>
      </c>
      <c r="U248" s="78">
        <v>20</v>
      </c>
      <c r="V248" s="78">
        <v>1095</v>
      </c>
      <c r="W248" s="78">
        <v>5</v>
      </c>
      <c r="X248" s="78">
        <v>5</v>
      </c>
      <c r="Y248" s="78">
        <v>5</v>
      </c>
      <c r="Z248" s="78">
        <v>105</v>
      </c>
    </row>
    <row r="249" spans="2:26" x14ac:dyDescent="0.35">
      <c r="B249" s="81" t="s">
        <v>238</v>
      </c>
      <c r="C249" s="82">
        <v>5</v>
      </c>
      <c r="D249" s="82">
        <v>0</v>
      </c>
      <c r="E249" s="82">
        <v>335</v>
      </c>
      <c r="F249" s="82">
        <v>5</v>
      </c>
      <c r="G249" s="82">
        <v>85</v>
      </c>
      <c r="H249" s="82">
        <v>0</v>
      </c>
      <c r="I249" s="82">
        <v>25</v>
      </c>
      <c r="J249" s="82">
        <v>125</v>
      </c>
      <c r="K249" s="82">
        <v>230</v>
      </c>
      <c r="L249" s="82">
        <v>75</v>
      </c>
      <c r="M249" s="82">
        <v>95</v>
      </c>
      <c r="N249" s="82">
        <v>65</v>
      </c>
      <c r="O249" s="82">
        <v>220</v>
      </c>
      <c r="P249" s="82">
        <v>95</v>
      </c>
      <c r="Q249" s="82">
        <v>45</v>
      </c>
      <c r="R249" s="82">
        <v>5</v>
      </c>
      <c r="S249" s="82">
        <v>35</v>
      </c>
      <c r="T249" s="82">
        <v>5</v>
      </c>
      <c r="U249" s="82">
        <v>15</v>
      </c>
      <c r="V249" s="82">
        <v>490</v>
      </c>
      <c r="W249" s="82">
        <v>5</v>
      </c>
      <c r="X249" s="82">
        <v>0</v>
      </c>
      <c r="Y249" s="82">
        <v>5</v>
      </c>
      <c r="Z249" s="82">
        <v>65</v>
      </c>
    </row>
    <row r="250" spans="2:26" x14ac:dyDescent="0.35">
      <c r="B250" s="77" t="s">
        <v>553</v>
      </c>
      <c r="C250" s="78">
        <v>0</v>
      </c>
      <c r="D250" s="78">
        <v>5</v>
      </c>
      <c r="E250" s="78">
        <v>2205</v>
      </c>
      <c r="F250" s="78">
        <v>15</v>
      </c>
      <c r="G250" s="78">
        <v>525</v>
      </c>
      <c r="H250" s="78">
        <v>5</v>
      </c>
      <c r="I250" s="78">
        <v>280</v>
      </c>
      <c r="J250" s="78">
        <v>590</v>
      </c>
      <c r="K250" s="78">
        <v>240</v>
      </c>
      <c r="L250" s="78">
        <v>475</v>
      </c>
      <c r="M250" s="78">
        <v>770</v>
      </c>
      <c r="N250" s="78">
        <v>575</v>
      </c>
      <c r="O250" s="78">
        <v>1020</v>
      </c>
      <c r="P250" s="78">
        <v>605</v>
      </c>
      <c r="Q250" s="78">
        <v>210</v>
      </c>
      <c r="R250" s="78">
        <v>5</v>
      </c>
      <c r="S250" s="78">
        <v>105</v>
      </c>
      <c r="T250" s="78">
        <v>45</v>
      </c>
      <c r="U250" s="78">
        <v>130</v>
      </c>
      <c r="V250" s="78">
        <v>3410</v>
      </c>
      <c r="W250" s="78">
        <v>5</v>
      </c>
      <c r="X250" s="78">
        <v>15</v>
      </c>
      <c r="Y250" s="78">
        <v>60</v>
      </c>
      <c r="Z250" s="78">
        <v>160</v>
      </c>
    </row>
    <row r="251" spans="2:26" x14ac:dyDescent="0.35">
      <c r="B251" s="81" t="s">
        <v>554</v>
      </c>
      <c r="C251" s="82">
        <v>0</v>
      </c>
      <c r="D251" s="82">
        <v>0</v>
      </c>
      <c r="E251" s="82">
        <v>810</v>
      </c>
      <c r="F251" s="82">
        <v>20</v>
      </c>
      <c r="G251" s="82">
        <v>315</v>
      </c>
      <c r="H251" s="82">
        <v>10</v>
      </c>
      <c r="I251" s="82">
        <v>140</v>
      </c>
      <c r="J251" s="82">
        <v>390</v>
      </c>
      <c r="K251" s="82">
        <v>100</v>
      </c>
      <c r="L251" s="82">
        <v>195</v>
      </c>
      <c r="M251" s="82">
        <v>715</v>
      </c>
      <c r="N251" s="82">
        <v>510</v>
      </c>
      <c r="O251" s="82">
        <v>830</v>
      </c>
      <c r="P251" s="82">
        <v>315</v>
      </c>
      <c r="Q251" s="82">
        <v>165</v>
      </c>
      <c r="R251" s="82">
        <v>5</v>
      </c>
      <c r="S251" s="82">
        <v>185</v>
      </c>
      <c r="T251" s="82">
        <v>30</v>
      </c>
      <c r="U251" s="82">
        <v>85</v>
      </c>
      <c r="V251" s="82">
        <v>1345</v>
      </c>
      <c r="W251" s="82">
        <v>5</v>
      </c>
      <c r="X251" s="82">
        <v>5</v>
      </c>
      <c r="Y251" s="82">
        <v>25</v>
      </c>
      <c r="Z251" s="82">
        <v>175</v>
      </c>
    </row>
    <row r="252" spans="2:26" x14ac:dyDescent="0.35">
      <c r="B252" s="77" t="s">
        <v>555</v>
      </c>
      <c r="C252" s="78">
        <v>5</v>
      </c>
      <c r="D252" s="78">
        <v>5</v>
      </c>
      <c r="E252" s="78">
        <v>935</v>
      </c>
      <c r="F252" s="78">
        <v>5</v>
      </c>
      <c r="G252" s="78">
        <v>330</v>
      </c>
      <c r="H252" s="78">
        <v>5</v>
      </c>
      <c r="I252" s="78">
        <v>140</v>
      </c>
      <c r="J252" s="78">
        <v>370</v>
      </c>
      <c r="K252" s="78">
        <v>235</v>
      </c>
      <c r="L252" s="78">
        <v>240</v>
      </c>
      <c r="M252" s="78">
        <v>570</v>
      </c>
      <c r="N252" s="78">
        <v>405</v>
      </c>
      <c r="O252" s="78">
        <v>525</v>
      </c>
      <c r="P252" s="78">
        <v>230</v>
      </c>
      <c r="Q252" s="78">
        <v>120</v>
      </c>
      <c r="R252" s="78">
        <v>5</v>
      </c>
      <c r="S252" s="78">
        <v>130</v>
      </c>
      <c r="T252" s="78">
        <v>35</v>
      </c>
      <c r="U252" s="78">
        <v>115</v>
      </c>
      <c r="V252" s="78">
        <v>1550</v>
      </c>
      <c r="W252" s="78">
        <v>5</v>
      </c>
      <c r="X252" s="78">
        <v>0</v>
      </c>
      <c r="Y252" s="78">
        <v>25</v>
      </c>
      <c r="Z252" s="78">
        <v>50</v>
      </c>
    </row>
    <row r="253" spans="2:26" x14ac:dyDescent="0.35">
      <c r="B253" s="81" t="s">
        <v>161</v>
      </c>
      <c r="C253" s="82">
        <v>0</v>
      </c>
      <c r="D253" s="82">
        <v>5</v>
      </c>
      <c r="E253" s="82">
        <v>2125</v>
      </c>
      <c r="F253" s="82">
        <v>10</v>
      </c>
      <c r="G253" s="82">
        <v>625</v>
      </c>
      <c r="H253" s="82">
        <v>5</v>
      </c>
      <c r="I253" s="82">
        <v>245</v>
      </c>
      <c r="J253" s="82">
        <v>970</v>
      </c>
      <c r="K253" s="82">
        <v>245</v>
      </c>
      <c r="L253" s="82">
        <v>590</v>
      </c>
      <c r="M253" s="82">
        <v>905</v>
      </c>
      <c r="N253" s="82">
        <v>715</v>
      </c>
      <c r="O253" s="82">
        <v>915</v>
      </c>
      <c r="P253" s="82">
        <v>590</v>
      </c>
      <c r="Q253" s="82">
        <v>225</v>
      </c>
      <c r="R253" s="82">
        <v>10</v>
      </c>
      <c r="S253" s="82">
        <v>225</v>
      </c>
      <c r="T253" s="82">
        <v>25</v>
      </c>
      <c r="U253" s="82">
        <v>290</v>
      </c>
      <c r="V253" s="82">
        <v>3585</v>
      </c>
      <c r="W253" s="82">
        <v>10</v>
      </c>
      <c r="X253" s="82">
        <v>0</v>
      </c>
      <c r="Y253" s="82">
        <v>50</v>
      </c>
      <c r="Z253" s="82">
        <v>65</v>
      </c>
    </row>
    <row r="254" spans="2:26" x14ac:dyDescent="0.35">
      <c r="B254" s="77" t="s">
        <v>361</v>
      </c>
      <c r="C254" s="78">
        <v>5</v>
      </c>
      <c r="D254" s="78">
        <v>5</v>
      </c>
      <c r="E254" s="78">
        <v>1500</v>
      </c>
      <c r="F254" s="78">
        <v>5</v>
      </c>
      <c r="G254" s="78">
        <v>265</v>
      </c>
      <c r="H254" s="78">
        <v>5</v>
      </c>
      <c r="I254" s="78">
        <v>100</v>
      </c>
      <c r="J254" s="78">
        <v>435</v>
      </c>
      <c r="K254" s="78">
        <v>205</v>
      </c>
      <c r="L254" s="78">
        <v>380</v>
      </c>
      <c r="M254" s="78">
        <v>525</v>
      </c>
      <c r="N254" s="78">
        <v>385</v>
      </c>
      <c r="O254" s="78">
        <v>585</v>
      </c>
      <c r="P254" s="78">
        <v>305</v>
      </c>
      <c r="Q254" s="78">
        <v>175</v>
      </c>
      <c r="R254" s="78">
        <v>5</v>
      </c>
      <c r="S254" s="78">
        <v>175</v>
      </c>
      <c r="T254" s="78">
        <v>20</v>
      </c>
      <c r="U254" s="78">
        <v>130</v>
      </c>
      <c r="V254" s="78">
        <v>2280</v>
      </c>
      <c r="W254" s="78">
        <v>5</v>
      </c>
      <c r="X254" s="78">
        <v>0</v>
      </c>
      <c r="Y254" s="78">
        <v>40</v>
      </c>
      <c r="Z254" s="78">
        <v>70</v>
      </c>
    </row>
    <row r="255" spans="2:26" x14ac:dyDescent="0.35">
      <c r="B255" s="81" t="s">
        <v>289</v>
      </c>
      <c r="C255" s="82">
        <v>0</v>
      </c>
      <c r="D255" s="82">
        <v>0</v>
      </c>
      <c r="E255" s="82">
        <v>360</v>
      </c>
      <c r="F255" s="82">
        <v>5</v>
      </c>
      <c r="G255" s="82">
        <v>135</v>
      </c>
      <c r="H255" s="82">
        <v>0</v>
      </c>
      <c r="I255" s="82">
        <v>50</v>
      </c>
      <c r="J255" s="82">
        <v>85</v>
      </c>
      <c r="K255" s="82">
        <v>60</v>
      </c>
      <c r="L255" s="82">
        <v>155</v>
      </c>
      <c r="M255" s="82">
        <v>185</v>
      </c>
      <c r="N255" s="82">
        <v>120</v>
      </c>
      <c r="O255" s="82">
        <v>205</v>
      </c>
      <c r="P255" s="82">
        <v>140</v>
      </c>
      <c r="Q255" s="82">
        <v>55</v>
      </c>
      <c r="R255" s="82">
        <v>5</v>
      </c>
      <c r="S255" s="82">
        <v>70</v>
      </c>
      <c r="T255" s="82">
        <v>10</v>
      </c>
      <c r="U255" s="82">
        <v>35</v>
      </c>
      <c r="V255" s="82">
        <v>685</v>
      </c>
      <c r="W255" s="82">
        <v>5</v>
      </c>
      <c r="X255" s="82">
        <v>0</v>
      </c>
      <c r="Y255" s="82">
        <v>20</v>
      </c>
      <c r="Z255" s="82">
        <v>20</v>
      </c>
    </row>
    <row r="256" spans="2:26" x14ac:dyDescent="0.35">
      <c r="B256" s="77" t="s">
        <v>409</v>
      </c>
      <c r="C256" s="78">
        <v>0</v>
      </c>
      <c r="D256" s="78">
        <v>5</v>
      </c>
      <c r="E256" s="78">
        <v>1910</v>
      </c>
      <c r="F256" s="78">
        <v>10</v>
      </c>
      <c r="G256" s="78">
        <v>820</v>
      </c>
      <c r="H256" s="78">
        <v>5</v>
      </c>
      <c r="I256" s="78">
        <v>490</v>
      </c>
      <c r="J256" s="78">
        <v>785</v>
      </c>
      <c r="K256" s="78">
        <v>120</v>
      </c>
      <c r="L256" s="78">
        <v>660</v>
      </c>
      <c r="M256" s="78">
        <v>1105</v>
      </c>
      <c r="N256" s="78">
        <v>880</v>
      </c>
      <c r="O256" s="78">
        <v>1375</v>
      </c>
      <c r="P256" s="78">
        <v>915</v>
      </c>
      <c r="Q256" s="78">
        <v>220</v>
      </c>
      <c r="R256" s="78">
        <v>5</v>
      </c>
      <c r="S256" s="78">
        <v>85</v>
      </c>
      <c r="T256" s="78">
        <v>105</v>
      </c>
      <c r="U256" s="78">
        <v>225</v>
      </c>
      <c r="V256" s="78">
        <v>3755</v>
      </c>
      <c r="W256" s="78">
        <v>10</v>
      </c>
      <c r="X256" s="78">
        <v>10</v>
      </c>
      <c r="Y256" s="78">
        <v>70</v>
      </c>
      <c r="Z256" s="78">
        <v>200</v>
      </c>
    </row>
    <row r="257" spans="2:26" x14ac:dyDescent="0.35">
      <c r="B257" s="81" t="s">
        <v>284</v>
      </c>
      <c r="C257" s="82">
        <v>10</v>
      </c>
      <c r="D257" s="82">
        <v>5</v>
      </c>
      <c r="E257" s="82">
        <v>805</v>
      </c>
      <c r="F257" s="82">
        <v>35</v>
      </c>
      <c r="G257" s="82">
        <v>220</v>
      </c>
      <c r="H257" s="82">
        <v>5</v>
      </c>
      <c r="I257" s="82">
        <v>75</v>
      </c>
      <c r="J257" s="82">
        <v>620</v>
      </c>
      <c r="K257" s="82">
        <v>200</v>
      </c>
      <c r="L257" s="82">
        <v>250</v>
      </c>
      <c r="M257" s="82">
        <v>280</v>
      </c>
      <c r="N257" s="82">
        <v>205</v>
      </c>
      <c r="O257" s="82">
        <v>790</v>
      </c>
      <c r="P257" s="82">
        <v>315</v>
      </c>
      <c r="Q257" s="82">
        <v>160</v>
      </c>
      <c r="R257" s="82">
        <v>5</v>
      </c>
      <c r="S257" s="82">
        <v>70</v>
      </c>
      <c r="T257" s="82">
        <v>15</v>
      </c>
      <c r="U257" s="82">
        <v>50</v>
      </c>
      <c r="V257" s="82">
        <v>1335</v>
      </c>
      <c r="W257" s="82">
        <v>10</v>
      </c>
      <c r="X257" s="82">
        <v>0</v>
      </c>
      <c r="Y257" s="82">
        <v>25</v>
      </c>
      <c r="Z257" s="82">
        <v>335</v>
      </c>
    </row>
    <row r="258" spans="2:26" x14ac:dyDescent="0.35">
      <c r="B258" s="77" t="s">
        <v>333</v>
      </c>
      <c r="C258" s="78">
        <v>0</v>
      </c>
      <c r="D258" s="78">
        <v>5</v>
      </c>
      <c r="E258" s="78">
        <v>1645</v>
      </c>
      <c r="F258" s="78">
        <v>15</v>
      </c>
      <c r="G258" s="78">
        <v>360</v>
      </c>
      <c r="H258" s="78">
        <v>5</v>
      </c>
      <c r="I258" s="78">
        <v>120</v>
      </c>
      <c r="J258" s="78">
        <v>500</v>
      </c>
      <c r="K258" s="78">
        <v>425</v>
      </c>
      <c r="L258" s="78">
        <v>380</v>
      </c>
      <c r="M258" s="78">
        <v>685</v>
      </c>
      <c r="N258" s="78">
        <v>475</v>
      </c>
      <c r="O258" s="78">
        <v>855</v>
      </c>
      <c r="P258" s="78">
        <v>420</v>
      </c>
      <c r="Q258" s="78">
        <v>250</v>
      </c>
      <c r="R258" s="78">
        <v>5</v>
      </c>
      <c r="S258" s="78">
        <v>165</v>
      </c>
      <c r="T258" s="78">
        <v>20</v>
      </c>
      <c r="U258" s="78">
        <v>100</v>
      </c>
      <c r="V258" s="78">
        <v>2475</v>
      </c>
      <c r="W258" s="78">
        <v>5</v>
      </c>
      <c r="X258" s="78">
        <v>5</v>
      </c>
      <c r="Y258" s="78">
        <v>35</v>
      </c>
      <c r="Z258" s="78">
        <v>140</v>
      </c>
    </row>
    <row r="259" spans="2:26" x14ac:dyDescent="0.35">
      <c r="B259" s="81" t="s">
        <v>374</v>
      </c>
      <c r="C259" s="82">
        <v>5</v>
      </c>
      <c r="D259" s="82">
        <v>5</v>
      </c>
      <c r="E259" s="82">
        <v>1030</v>
      </c>
      <c r="F259" s="82">
        <v>5</v>
      </c>
      <c r="G259" s="82">
        <v>320</v>
      </c>
      <c r="H259" s="82">
        <v>10</v>
      </c>
      <c r="I259" s="82">
        <v>115</v>
      </c>
      <c r="J259" s="82">
        <v>535</v>
      </c>
      <c r="K259" s="82">
        <v>165</v>
      </c>
      <c r="L259" s="82">
        <v>285</v>
      </c>
      <c r="M259" s="82">
        <v>705</v>
      </c>
      <c r="N259" s="82">
        <v>530</v>
      </c>
      <c r="O259" s="82">
        <v>640</v>
      </c>
      <c r="P259" s="82">
        <v>335</v>
      </c>
      <c r="Q259" s="82">
        <v>150</v>
      </c>
      <c r="R259" s="82">
        <v>5</v>
      </c>
      <c r="S259" s="82">
        <v>275</v>
      </c>
      <c r="T259" s="82">
        <v>40</v>
      </c>
      <c r="U259" s="82">
        <v>190</v>
      </c>
      <c r="V259" s="82">
        <v>1810</v>
      </c>
      <c r="W259" s="82">
        <v>5</v>
      </c>
      <c r="X259" s="82">
        <v>5</v>
      </c>
      <c r="Y259" s="82">
        <v>30</v>
      </c>
      <c r="Z259" s="82">
        <v>55</v>
      </c>
    </row>
    <row r="260" spans="2:26" x14ac:dyDescent="0.35">
      <c r="B260" s="77" t="s">
        <v>187</v>
      </c>
      <c r="C260" s="78">
        <v>5</v>
      </c>
      <c r="D260" s="78">
        <v>5</v>
      </c>
      <c r="E260" s="78">
        <v>1360</v>
      </c>
      <c r="F260" s="78">
        <v>5</v>
      </c>
      <c r="G260" s="78">
        <v>275</v>
      </c>
      <c r="H260" s="78">
        <v>5</v>
      </c>
      <c r="I260" s="78">
        <v>120</v>
      </c>
      <c r="J260" s="78">
        <v>390</v>
      </c>
      <c r="K260" s="78">
        <v>260</v>
      </c>
      <c r="L260" s="78">
        <v>365</v>
      </c>
      <c r="M260" s="78">
        <v>510</v>
      </c>
      <c r="N260" s="78">
        <v>365</v>
      </c>
      <c r="O260" s="78">
        <v>535</v>
      </c>
      <c r="P260" s="78">
        <v>340</v>
      </c>
      <c r="Q260" s="78">
        <v>210</v>
      </c>
      <c r="R260" s="78">
        <v>5</v>
      </c>
      <c r="S260" s="78">
        <v>105</v>
      </c>
      <c r="T260" s="78">
        <v>20</v>
      </c>
      <c r="U260" s="78">
        <v>115</v>
      </c>
      <c r="V260" s="78">
        <v>2220</v>
      </c>
      <c r="W260" s="78">
        <v>5</v>
      </c>
      <c r="X260" s="78">
        <v>0</v>
      </c>
      <c r="Y260" s="78">
        <v>30</v>
      </c>
      <c r="Z260" s="78">
        <v>20</v>
      </c>
    </row>
    <row r="261" spans="2:26" x14ac:dyDescent="0.35">
      <c r="B261" s="81" t="s">
        <v>556</v>
      </c>
      <c r="C261" s="82">
        <v>5</v>
      </c>
      <c r="D261" s="82">
        <v>0</v>
      </c>
      <c r="E261" s="82">
        <v>965</v>
      </c>
      <c r="F261" s="82">
        <v>10</v>
      </c>
      <c r="G261" s="82">
        <v>560</v>
      </c>
      <c r="H261" s="82">
        <v>5</v>
      </c>
      <c r="I261" s="82">
        <v>285</v>
      </c>
      <c r="J261" s="82">
        <v>760</v>
      </c>
      <c r="K261" s="82">
        <v>90</v>
      </c>
      <c r="L261" s="82">
        <v>530</v>
      </c>
      <c r="M261" s="82">
        <v>950</v>
      </c>
      <c r="N261" s="82">
        <v>760</v>
      </c>
      <c r="O261" s="82">
        <v>970</v>
      </c>
      <c r="P261" s="82">
        <v>560</v>
      </c>
      <c r="Q261" s="82">
        <v>170</v>
      </c>
      <c r="R261" s="82">
        <v>10</v>
      </c>
      <c r="S261" s="82">
        <v>120</v>
      </c>
      <c r="T261" s="82">
        <v>40</v>
      </c>
      <c r="U261" s="82">
        <v>255</v>
      </c>
      <c r="V261" s="82">
        <v>2330</v>
      </c>
      <c r="W261" s="82">
        <v>10</v>
      </c>
      <c r="X261" s="82">
        <v>5</v>
      </c>
      <c r="Y261" s="82">
        <v>80</v>
      </c>
      <c r="Z261" s="82">
        <v>60</v>
      </c>
    </row>
    <row r="262" spans="2:26" x14ac:dyDescent="0.35">
      <c r="B262" s="77" t="s">
        <v>469</v>
      </c>
      <c r="C262" s="78">
        <v>5</v>
      </c>
      <c r="D262" s="78">
        <v>5</v>
      </c>
      <c r="E262" s="78">
        <v>1765</v>
      </c>
      <c r="F262" s="78">
        <v>5</v>
      </c>
      <c r="G262" s="78">
        <v>405</v>
      </c>
      <c r="H262" s="78">
        <v>5</v>
      </c>
      <c r="I262" s="78">
        <v>175</v>
      </c>
      <c r="J262" s="78">
        <v>595</v>
      </c>
      <c r="K262" s="78">
        <v>310</v>
      </c>
      <c r="L262" s="78">
        <v>490</v>
      </c>
      <c r="M262" s="78">
        <v>635</v>
      </c>
      <c r="N262" s="78">
        <v>475</v>
      </c>
      <c r="O262" s="78">
        <v>600</v>
      </c>
      <c r="P262" s="78">
        <v>400</v>
      </c>
      <c r="Q262" s="78">
        <v>190</v>
      </c>
      <c r="R262" s="78">
        <v>5</v>
      </c>
      <c r="S262" s="78">
        <v>130</v>
      </c>
      <c r="T262" s="78">
        <v>25</v>
      </c>
      <c r="U262" s="78">
        <v>170</v>
      </c>
      <c r="V262" s="78">
        <v>2890</v>
      </c>
      <c r="W262" s="78">
        <v>5</v>
      </c>
      <c r="X262" s="78">
        <v>0</v>
      </c>
      <c r="Y262" s="78">
        <v>50</v>
      </c>
      <c r="Z262" s="78">
        <v>15</v>
      </c>
    </row>
    <row r="263" spans="2:26" x14ac:dyDescent="0.35">
      <c r="B263" s="81" t="s">
        <v>140</v>
      </c>
      <c r="C263" s="82">
        <v>5</v>
      </c>
      <c r="D263" s="82">
        <v>0</v>
      </c>
      <c r="E263" s="82">
        <v>1400</v>
      </c>
      <c r="F263" s="82">
        <v>5</v>
      </c>
      <c r="G263" s="82">
        <v>280</v>
      </c>
      <c r="H263" s="82">
        <v>5</v>
      </c>
      <c r="I263" s="82">
        <v>85</v>
      </c>
      <c r="J263" s="82">
        <v>320</v>
      </c>
      <c r="K263" s="82">
        <v>325</v>
      </c>
      <c r="L263" s="82">
        <v>300</v>
      </c>
      <c r="M263" s="82">
        <v>315</v>
      </c>
      <c r="N263" s="82">
        <v>240</v>
      </c>
      <c r="O263" s="82">
        <v>435</v>
      </c>
      <c r="P263" s="82">
        <v>215</v>
      </c>
      <c r="Q263" s="82">
        <v>135</v>
      </c>
      <c r="R263" s="82">
        <v>5</v>
      </c>
      <c r="S263" s="82">
        <v>70</v>
      </c>
      <c r="T263" s="82">
        <v>5</v>
      </c>
      <c r="U263" s="82">
        <v>65</v>
      </c>
      <c r="V263" s="82">
        <v>2000</v>
      </c>
      <c r="W263" s="82">
        <v>5</v>
      </c>
      <c r="X263" s="82">
        <v>0</v>
      </c>
      <c r="Y263" s="82">
        <v>20</v>
      </c>
      <c r="Z263" s="82">
        <v>40</v>
      </c>
    </row>
    <row r="264" spans="2:26" x14ac:dyDescent="0.35">
      <c r="B264" s="77" t="s">
        <v>181</v>
      </c>
      <c r="C264" s="78">
        <v>0</v>
      </c>
      <c r="D264" s="78">
        <v>0</v>
      </c>
      <c r="E264" s="78">
        <v>0</v>
      </c>
      <c r="F264" s="78">
        <v>0</v>
      </c>
      <c r="G264" s="78">
        <v>0</v>
      </c>
      <c r="H264" s="78">
        <v>0</v>
      </c>
      <c r="I264" s="78">
        <v>0</v>
      </c>
      <c r="J264" s="78">
        <v>0</v>
      </c>
      <c r="K264" s="78">
        <v>0</v>
      </c>
      <c r="L264" s="78">
        <v>0</v>
      </c>
      <c r="M264" s="78">
        <v>0</v>
      </c>
      <c r="N264" s="78">
        <v>0</v>
      </c>
      <c r="O264" s="78">
        <v>0</v>
      </c>
      <c r="P264" s="78">
        <v>0</v>
      </c>
      <c r="Q264" s="78">
        <v>0</v>
      </c>
      <c r="R264" s="78">
        <v>0</v>
      </c>
      <c r="S264" s="78">
        <v>0</v>
      </c>
      <c r="T264" s="78">
        <v>0</v>
      </c>
      <c r="U264" s="78">
        <v>0</v>
      </c>
      <c r="V264" s="78">
        <v>0</v>
      </c>
      <c r="W264" s="78">
        <v>0</v>
      </c>
      <c r="X264" s="78">
        <v>0</v>
      </c>
      <c r="Y264" s="78">
        <v>0</v>
      </c>
      <c r="Z264" s="78">
        <v>0</v>
      </c>
    </row>
    <row r="265" spans="2:26" x14ac:dyDescent="0.35">
      <c r="B265" s="81" t="s">
        <v>182</v>
      </c>
      <c r="C265" s="82">
        <v>0</v>
      </c>
      <c r="D265" s="82">
        <v>5</v>
      </c>
      <c r="E265" s="82">
        <v>2585</v>
      </c>
      <c r="F265" s="82">
        <v>5</v>
      </c>
      <c r="G265" s="82">
        <v>440</v>
      </c>
      <c r="H265" s="82">
        <v>5</v>
      </c>
      <c r="I265" s="82">
        <v>235</v>
      </c>
      <c r="J265" s="82">
        <v>990</v>
      </c>
      <c r="K265" s="82">
        <v>410</v>
      </c>
      <c r="L265" s="82">
        <v>670</v>
      </c>
      <c r="M265" s="82">
        <v>595</v>
      </c>
      <c r="N265" s="82">
        <v>465</v>
      </c>
      <c r="O265" s="82">
        <v>750</v>
      </c>
      <c r="P265" s="82">
        <v>570</v>
      </c>
      <c r="Q265" s="82">
        <v>280</v>
      </c>
      <c r="R265" s="82">
        <v>5</v>
      </c>
      <c r="S265" s="82">
        <v>90</v>
      </c>
      <c r="T265" s="82">
        <v>25</v>
      </c>
      <c r="U265" s="82">
        <v>205</v>
      </c>
      <c r="V265" s="82">
        <v>4060</v>
      </c>
      <c r="W265" s="82">
        <v>10</v>
      </c>
      <c r="X265" s="82">
        <v>5</v>
      </c>
      <c r="Y265" s="82">
        <v>70</v>
      </c>
      <c r="Z265" s="82">
        <v>15</v>
      </c>
    </row>
    <row r="266" spans="2:26" x14ac:dyDescent="0.35">
      <c r="B266" s="77" t="s">
        <v>557</v>
      </c>
      <c r="C266" s="78">
        <v>5</v>
      </c>
      <c r="D266" s="78">
        <v>0</v>
      </c>
      <c r="E266" s="78">
        <v>1470</v>
      </c>
      <c r="F266" s="78">
        <v>10</v>
      </c>
      <c r="G266" s="78">
        <v>590</v>
      </c>
      <c r="H266" s="78">
        <v>0</v>
      </c>
      <c r="I266" s="78">
        <v>350</v>
      </c>
      <c r="J266" s="78">
        <v>795</v>
      </c>
      <c r="K266" s="78">
        <v>110</v>
      </c>
      <c r="L266" s="78">
        <v>520</v>
      </c>
      <c r="M266" s="78">
        <v>590</v>
      </c>
      <c r="N266" s="78">
        <v>455</v>
      </c>
      <c r="O266" s="78">
        <v>735</v>
      </c>
      <c r="P266" s="78">
        <v>575</v>
      </c>
      <c r="Q266" s="78">
        <v>115</v>
      </c>
      <c r="R266" s="78">
        <v>5</v>
      </c>
      <c r="S266" s="78">
        <v>75</v>
      </c>
      <c r="T266" s="78">
        <v>45</v>
      </c>
      <c r="U266" s="78">
        <v>105</v>
      </c>
      <c r="V266" s="78">
        <v>2725</v>
      </c>
      <c r="W266" s="78">
        <v>10</v>
      </c>
      <c r="X266" s="78">
        <v>5</v>
      </c>
      <c r="Y266" s="78">
        <v>50</v>
      </c>
      <c r="Z266" s="78">
        <v>90</v>
      </c>
    </row>
    <row r="267" spans="2:26" x14ac:dyDescent="0.35">
      <c r="B267" s="81" t="s">
        <v>558</v>
      </c>
      <c r="C267" s="82">
        <v>0</v>
      </c>
      <c r="D267" s="82">
        <v>5</v>
      </c>
      <c r="E267" s="82">
        <v>1725</v>
      </c>
      <c r="F267" s="82">
        <v>15</v>
      </c>
      <c r="G267" s="82">
        <v>815</v>
      </c>
      <c r="H267" s="82">
        <v>5</v>
      </c>
      <c r="I267" s="82">
        <v>450</v>
      </c>
      <c r="J267" s="82">
        <v>695</v>
      </c>
      <c r="K267" s="82">
        <v>150</v>
      </c>
      <c r="L267" s="82">
        <v>580</v>
      </c>
      <c r="M267" s="82">
        <v>785</v>
      </c>
      <c r="N267" s="82">
        <v>590</v>
      </c>
      <c r="O267" s="82">
        <v>1010</v>
      </c>
      <c r="P267" s="82">
        <v>635</v>
      </c>
      <c r="Q267" s="82">
        <v>190</v>
      </c>
      <c r="R267" s="82">
        <v>5</v>
      </c>
      <c r="S267" s="82">
        <v>95</v>
      </c>
      <c r="T267" s="82">
        <v>55</v>
      </c>
      <c r="U267" s="82">
        <v>155</v>
      </c>
      <c r="V267" s="82">
        <v>3205</v>
      </c>
      <c r="W267" s="82">
        <v>5</v>
      </c>
      <c r="X267" s="82">
        <v>5</v>
      </c>
      <c r="Y267" s="82">
        <v>70</v>
      </c>
      <c r="Z267" s="82">
        <v>175</v>
      </c>
    </row>
    <row r="268" spans="2:26" x14ac:dyDescent="0.35">
      <c r="B268" s="77" t="s">
        <v>447</v>
      </c>
      <c r="C268" s="78">
        <v>5</v>
      </c>
      <c r="D268" s="78">
        <v>5</v>
      </c>
      <c r="E268" s="78">
        <v>2485</v>
      </c>
      <c r="F268" s="78">
        <v>15</v>
      </c>
      <c r="G268" s="78">
        <v>670</v>
      </c>
      <c r="H268" s="78">
        <v>10</v>
      </c>
      <c r="I268" s="78">
        <v>230</v>
      </c>
      <c r="J268" s="78">
        <v>860</v>
      </c>
      <c r="K268" s="78">
        <v>360</v>
      </c>
      <c r="L268" s="78">
        <v>575</v>
      </c>
      <c r="M268" s="78">
        <v>1060</v>
      </c>
      <c r="N268" s="78">
        <v>805</v>
      </c>
      <c r="O268" s="78">
        <v>1180</v>
      </c>
      <c r="P268" s="78">
        <v>595</v>
      </c>
      <c r="Q268" s="78">
        <v>330</v>
      </c>
      <c r="R268" s="78">
        <v>15</v>
      </c>
      <c r="S268" s="78">
        <v>385</v>
      </c>
      <c r="T268" s="78">
        <v>25</v>
      </c>
      <c r="U268" s="78">
        <v>280</v>
      </c>
      <c r="V268" s="78">
        <v>3915</v>
      </c>
      <c r="W268" s="78">
        <v>10</v>
      </c>
      <c r="X268" s="78">
        <v>5</v>
      </c>
      <c r="Y268" s="78">
        <v>75</v>
      </c>
      <c r="Z268" s="78">
        <v>105</v>
      </c>
    </row>
    <row r="269" spans="2:26" x14ac:dyDescent="0.35">
      <c r="B269" s="81" t="s">
        <v>149</v>
      </c>
      <c r="C269" s="82">
        <v>5</v>
      </c>
      <c r="D269" s="82">
        <v>5</v>
      </c>
      <c r="E269" s="82">
        <v>2210</v>
      </c>
      <c r="F269" s="82">
        <v>25</v>
      </c>
      <c r="G269" s="82">
        <v>710</v>
      </c>
      <c r="H269" s="82">
        <v>5</v>
      </c>
      <c r="I269" s="82">
        <v>275</v>
      </c>
      <c r="J269" s="82">
        <v>1325</v>
      </c>
      <c r="K269" s="82">
        <v>285</v>
      </c>
      <c r="L269" s="82">
        <v>595</v>
      </c>
      <c r="M269" s="82">
        <v>1210</v>
      </c>
      <c r="N269" s="82">
        <v>920</v>
      </c>
      <c r="O269" s="82">
        <v>1330</v>
      </c>
      <c r="P269" s="82">
        <v>700</v>
      </c>
      <c r="Q269" s="82">
        <v>320</v>
      </c>
      <c r="R269" s="82">
        <v>5</v>
      </c>
      <c r="S269" s="82">
        <v>365</v>
      </c>
      <c r="T269" s="82">
        <v>50</v>
      </c>
      <c r="U269" s="82">
        <v>295</v>
      </c>
      <c r="V269" s="82">
        <v>3735</v>
      </c>
      <c r="W269" s="82">
        <v>15</v>
      </c>
      <c r="X269" s="82">
        <v>5</v>
      </c>
      <c r="Y269" s="82">
        <v>75</v>
      </c>
      <c r="Z269" s="82">
        <v>95</v>
      </c>
    </row>
    <row r="270" spans="2:26" x14ac:dyDescent="0.35">
      <c r="B270" s="77" t="s">
        <v>438</v>
      </c>
      <c r="C270" s="78">
        <v>5</v>
      </c>
      <c r="D270" s="78">
        <v>5</v>
      </c>
      <c r="E270" s="78">
        <v>550</v>
      </c>
      <c r="F270" s="78">
        <v>15</v>
      </c>
      <c r="G270" s="78">
        <v>235</v>
      </c>
      <c r="H270" s="78">
        <v>5</v>
      </c>
      <c r="I270" s="78">
        <v>130</v>
      </c>
      <c r="J270" s="78">
        <v>690</v>
      </c>
      <c r="K270" s="78">
        <v>45</v>
      </c>
      <c r="L270" s="78">
        <v>320</v>
      </c>
      <c r="M270" s="78">
        <v>595</v>
      </c>
      <c r="N270" s="78">
        <v>465</v>
      </c>
      <c r="O270" s="78">
        <v>725</v>
      </c>
      <c r="P270" s="78">
        <v>510</v>
      </c>
      <c r="Q270" s="78">
        <v>100</v>
      </c>
      <c r="R270" s="78">
        <v>5</v>
      </c>
      <c r="S270" s="78">
        <v>140</v>
      </c>
      <c r="T270" s="78">
        <v>45</v>
      </c>
      <c r="U270" s="78">
        <v>90</v>
      </c>
      <c r="V270" s="78">
        <v>1345</v>
      </c>
      <c r="W270" s="78">
        <v>5</v>
      </c>
      <c r="X270" s="78">
        <v>5</v>
      </c>
      <c r="Y270" s="78">
        <v>35</v>
      </c>
      <c r="Z270" s="78">
        <v>75</v>
      </c>
    </row>
    <row r="271" spans="2:26" x14ac:dyDescent="0.35">
      <c r="B271" s="81" t="s">
        <v>188</v>
      </c>
      <c r="C271" s="82">
        <v>0</v>
      </c>
      <c r="D271" s="82">
        <v>0</v>
      </c>
      <c r="E271" s="82">
        <v>1785</v>
      </c>
      <c r="F271" s="82">
        <v>10</v>
      </c>
      <c r="G271" s="82">
        <v>345</v>
      </c>
      <c r="H271" s="82">
        <v>5</v>
      </c>
      <c r="I271" s="82">
        <v>140</v>
      </c>
      <c r="J271" s="82">
        <v>535</v>
      </c>
      <c r="K271" s="82">
        <v>455</v>
      </c>
      <c r="L271" s="82">
        <v>425</v>
      </c>
      <c r="M271" s="82">
        <v>620</v>
      </c>
      <c r="N271" s="82">
        <v>455</v>
      </c>
      <c r="O271" s="82">
        <v>640</v>
      </c>
      <c r="P271" s="82">
        <v>320</v>
      </c>
      <c r="Q271" s="82">
        <v>255</v>
      </c>
      <c r="R271" s="82">
        <v>5</v>
      </c>
      <c r="S271" s="82">
        <v>100</v>
      </c>
      <c r="T271" s="82">
        <v>25</v>
      </c>
      <c r="U271" s="82">
        <v>130</v>
      </c>
      <c r="V271" s="82">
        <v>2730</v>
      </c>
      <c r="W271" s="82">
        <v>5</v>
      </c>
      <c r="X271" s="82">
        <v>5</v>
      </c>
      <c r="Y271" s="82">
        <v>40</v>
      </c>
      <c r="Z271" s="82">
        <v>35</v>
      </c>
    </row>
    <row r="272" spans="2:26" x14ac:dyDescent="0.35">
      <c r="B272" s="77" t="s">
        <v>150</v>
      </c>
      <c r="C272" s="78">
        <v>5</v>
      </c>
      <c r="D272" s="78">
        <v>5</v>
      </c>
      <c r="E272" s="78">
        <v>2035</v>
      </c>
      <c r="F272" s="78">
        <v>5</v>
      </c>
      <c r="G272" s="78">
        <v>485</v>
      </c>
      <c r="H272" s="78">
        <v>10</v>
      </c>
      <c r="I272" s="78">
        <v>175</v>
      </c>
      <c r="J272" s="78">
        <v>740</v>
      </c>
      <c r="K272" s="78">
        <v>355</v>
      </c>
      <c r="L272" s="78">
        <v>430</v>
      </c>
      <c r="M272" s="78">
        <v>700</v>
      </c>
      <c r="N272" s="78">
        <v>540</v>
      </c>
      <c r="O272" s="78">
        <v>825</v>
      </c>
      <c r="P272" s="78">
        <v>345</v>
      </c>
      <c r="Q272" s="78">
        <v>295</v>
      </c>
      <c r="R272" s="78">
        <v>15</v>
      </c>
      <c r="S272" s="78">
        <v>185</v>
      </c>
      <c r="T272" s="78">
        <v>20</v>
      </c>
      <c r="U272" s="78">
        <v>165</v>
      </c>
      <c r="V272" s="78">
        <v>3025</v>
      </c>
      <c r="W272" s="78">
        <v>10</v>
      </c>
      <c r="X272" s="78">
        <v>5</v>
      </c>
      <c r="Y272" s="78">
        <v>40</v>
      </c>
      <c r="Z272" s="78">
        <v>50</v>
      </c>
    </row>
    <row r="273" spans="2:26" x14ac:dyDescent="0.35">
      <c r="B273" s="81" t="s">
        <v>362</v>
      </c>
      <c r="C273" s="82">
        <v>5</v>
      </c>
      <c r="D273" s="82">
        <v>5</v>
      </c>
      <c r="E273" s="82">
        <v>2380</v>
      </c>
      <c r="F273" s="82">
        <v>20</v>
      </c>
      <c r="G273" s="82">
        <v>505</v>
      </c>
      <c r="H273" s="82">
        <v>10</v>
      </c>
      <c r="I273" s="82">
        <v>170</v>
      </c>
      <c r="J273" s="82">
        <v>775</v>
      </c>
      <c r="K273" s="82">
        <v>455</v>
      </c>
      <c r="L273" s="82">
        <v>650</v>
      </c>
      <c r="M273" s="82">
        <v>790</v>
      </c>
      <c r="N273" s="82">
        <v>610</v>
      </c>
      <c r="O273" s="82">
        <v>1030</v>
      </c>
      <c r="P273" s="82">
        <v>520</v>
      </c>
      <c r="Q273" s="82">
        <v>305</v>
      </c>
      <c r="R273" s="82">
        <v>15</v>
      </c>
      <c r="S273" s="82">
        <v>350</v>
      </c>
      <c r="T273" s="82">
        <v>15</v>
      </c>
      <c r="U273" s="82">
        <v>180</v>
      </c>
      <c r="V273" s="82">
        <v>3680</v>
      </c>
      <c r="W273" s="82">
        <v>15</v>
      </c>
      <c r="X273" s="82">
        <v>5</v>
      </c>
      <c r="Y273" s="82">
        <v>60</v>
      </c>
      <c r="Z273" s="82">
        <v>85</v>
      </c>
    </row>
    <row r="274" spans="2:26" x14ac:dyDescent="0.35">
      <c r="B274" s="77" t="s">
        <v>470</v>
      </c>
      <c r="C274" s="78">
        <v>5</v>
      </c>
      <c r="D274" s="78">
        <v>5</v>
      </c>
      <c r="E274" s="78">
        <v>420</v>
      </c>
      <c r="F274" s="78">
        <v>5</v>
      </c>
      <c r="G274" s="78">
        <v>125</v>
      </c>
      <c r="H274" s="78">
        <v>5</v>
      </c>
      <c r="I274" s="78">
        <v>50</v>
      </c>
      <c r="J274" s="78">
        <v>105</v>
      </c>
      <c r="K274" s="78">
        <v>90</v>
      </c>
      <c r="L274" s="78">
        <v>110</v>
      </c>
      <c r="M274" s="78">
        <v>205</v>
      </c>
      <c r="N274" s="78">
        <v>140</v>
      </c>
      <c r="O274" s="78">
        <v>190</v>
      </c>
      <c r="P274" s="78">
        <v>115</v>
      </c>
      <c r="Q274" s="78">
        <v>55</v>
      </c>
      <c r="R274" s="78">
        <v>5</v>
      </c>
      <c r="S274" s="78">
        <v>45</v>
      </c>
      <c r="T274" s="78">
        <v>10</v>
      </c>
      <c r="U274" s="78">
        <v>45</v>
      </c>
      <c r="V274" s="78">
        <v>690</v>
      </c>
      <c r="W274" s="78">
        <v>5</v>
      </c>
      <c r="X274" s="78">
        <v>0</v>
      </c>
      <c r="Y274" s="78">
        <v>5</v>
      </c>
      <c r="Z274" s="78">
        <v>5</v>
      </c>
    </row>
    <row r="275" spans="2:26" x14ac:dyDescent="0.35">
      <c r="B275" s="81" t="s">
        <v>58</v>
      </c>
      <c r="C275" s="82">
        <v>0</v>
      </c>
      <c r="D275" s="82">
        <v>5</v>
      </c>
      <c r="E275" s="82">
        <v>1240</v>
      </c>
      <c r="F275" s="82">
        <v>5</v>
      </c>
      <c r="G275" s="82">
        <v>295</v>
      </c>
      <c r="H275" s="82">
        <v>5</v>
      </c>
      <c r="I275" s="82">
        <v>190</v>
      </c>
      <c r="J275" s="82">
        <v>295</v>
      </c>
      <c r="K275" s="82">
        <v>145</v>
      </c>
      <c r="L275" s="82">
        <v>555</v>
      </c>
      <c r="M275" s="82">
        <v>380</v>
      </c>
      <c r="N275" s="82">
        <v>285</v>
      </c>
      <c r="O275" s="82">
        <v>430</v>
      </c>
      <c r="P275" s="82">
        <v>400</v>
      </c>
      <c r="Q275" s="82">
        <v>105</v>
      </c>
      <c r="R275" s="82">
        <v>5</v>
      </c>
      <c r="S275" s="82">
        <v>45</v>
      </c>
      <c r="T275" s="82">
        <v>15</v>
      </c>
      <c r="U275" s="82">
        <v>85</v>
      </c>
      <c r="V275" s="82">
        <v>2325</v>
      </c>
      <c r="W275" s="82">
        <v>5</v>
      </c>
      <c r="X275" s="82">
        <v>0</v>
      </c>
      <c r="Y275" s="82">
        <v>25</v>
      </c>
      <c r="Z275" s="82">
        <v>10</v>
      </c>
    </row>
    <row r="276" spans="2:26" x14ac:dyDescent="0.35">
      <c r="B276" s="77" t="s">
        <v>197</v>
      </c>
      <c r="C276" s="78">
        <v>0</v>
      </c>
      <c r="D276" s="78">
        <v>0</v>
      </c>
      <c r="E276" s="78">
        <v>970</v>
      </c>
      <c r="F276" s="78">
        <v>5</v>
      </c>
      <c r="G276" s="78">
        <v>215</v>
      </c>
      <c r="H276" s="78">
        <v>0</v>
      </c>
      <c r="I276" s="78">
        <v>115</v>
      </c>
      <c r="J276" s="78">
        <v>245</v>
      </c>
      <c r="K276" s="78">
        <v>125</v>
      </c>
      <c r="L276" s="78">
        <v>335</v>
      </c>
      <c r="M276" s="78">
        <v>170</v>
      </c>
      <c r="N276" s="78">
        <v>135</v>
      </c>
      <c r="O276" s="78">
        <v>360</v>
      </c>
      <c r="P276" s="78">
        <v>325</v>
      </c>
      <c r="Q276" s="78">
        <v>165</v>
      </c>
      <c r="R276" s="78">
        <v>5</v>
      </c>
      <c r="S276" s="78">
        <v>25</v>
      </c>
      <c r="T276" s="78">
        <v>5</v>
      </c>
      <c r="U276" s="78">
        <v>55</v>
      </c>
      <c r="V276" s="78">
        <v>1680</v>
      </c>
      <c r="W276" s="78">
        <v>5</v>
      </c>
      <c r="X276" s="78">
        <v>0</v>
      </c>
      <c r="Y276" s="78">
        <v>20</v>
      </c>
      <c r="Z276" s="78">
        <v>10</v>
      </c>
    </row>
    <row r="277" spans="2:26" x14ac:dyDescent="0.35">
      <c r="B277" s="81" t="s">
        <v>155</v>
      </c>
      <c r="C277" s="82">
        <v>0</v>
      </c>
      <c r="D277" s="82">
        <v>0</v>
      </c>
      <c r="E277" s="82">
        <v>720</v>
      </c>
      <c r="F277" s="82">
        <v>10</v>
      </c>
      <c r="G277" s="82">
        <v>65</v>
      </c>
      <c r="H277" s="82">
        <v>5</v>
      </c>
      <c r="I277" s="82">
        <v>20</v>
      </c>
      <c r="J277" s="82">
        <v>175</v>
      </c>
      <c r="K277" s="82">
        <v>455</v>
      </c>
      <c r="L277" s="82">
        <v>95</v>
      </c>
      <c r="M277" s="82">
        <v>120</v>
      </c>
      <c r="N277" s="82">
        <v>90</v>
      </c>
      <c r="O277" s="82">
        <v>240</v>
      </c>
      <c r="P277" s="82">
        <v>105</v>
      </c>
      <c r="Q277" s="82">
        <v>90</v>
      </c>
      <c r="R277" s="82">
        <v>5</v>
      </c>
      <c r="S277" s="82">
        <v>45</v>
      </c>
      <c r="T277" s="82">
        <v>5</v>
      </c>
      <c r="U277" s="82">
        <v>30</v>
      </c>
      <c r="V277" s="82">
        <v>940</v>
      </c>
      <c r="W277" s="82">
        <v>5</v>
      </c>
      <c r="X277" s="82">
        <v>0</v>
      </c>
      <c r="Y277" s="82">
        <v>5</v>
      </c>
      <c r="Z277" s="82">
        <v>20</v>
      </c>
    </row>
    <row r="278" spans="2:26" x14ac:dyDescent="0.35">
      <c r="B278" s="77" t="s">
        <v>386</v>
      </c>
      <c r="C278" s="78">
        <v>0</v>
      </c>
      <c r="D278" s="78">
        <v>5</v>
      </c>
      <c r="E278" s="78">
        <v>905</v>
      </c>
      <c r="F278" s="78">
        <v>15</v>
      </c>
      <c r="G278" s="78">
        <v>385</v>
      </c>
      <c r="H278" s="78">
        <v>5</v>
      </c>
      <c r="I278" s="78">
        <v>195</v>
      </c>
      <c r="J278" s="78">
        <v>670</v>
      </c>
      <c r="K278" s="78">
        <v>75</v>
      </c>
      <c r="L278" s="78">
        <v>355</v>
      </c>
      <c r="M278" s="78">
        <v>1065</v>
      </c>
      <c r="N278" s="78">
        <v>790</v>
      </c>
      <c r="O278" s="78">
        <v>1190</v>
      </c>
      <c r="P278" s="78">
        <v>605</v>
      </c>
      <c r="Q278" s="78">
        <v>180</v>
      </c>
      <c r="R278" s="78">
        <v>5</v>
      </c>
      <c r="S278" s="78">
        <v>165</v>
      </c>
      <c r="T278" s="78">
        <v>85</v>
      </c>
      <c r="U278" s="78">
        <v>140</v>
      </c>
      <c r="V278" s="78">
        <v>1830</v>
      </c>
      <c r="W278" s="78">
        <v>5</v>
      </c>
      <c r="X278" s="78">
        <v>10</v>
      </c>
      <c r="Y278" s="78">
        <v>65</v>
      </c>
      <c r="Z278" s="78">
        <v>200</v>
      </c>
    </row>
    <row r="279" spans="2:26" x14ac:dyDescent="0.35">
      <c r="B279" s="81" t="s">
        <v>334</v>
      </c>
      <c r="C279" s="82">
        <v>0</v>
      </c>
      <c r="D279" s="82">
        <v>0</v>
      </c>
      <c r="E279" s="82">
        <v>425</v>
      </c>
      <c r="F279" s="82">
        <v>5</v>
      </c>
      <c r="G279" s="82">
        <v>120</v>
      </c>
      <c r="H279" s="82">
        <v>0</v>
      </c>
      <c r="I279" s="82">
        <v>35</v>
      </c>
      <c r="J279" s="82">
        <v>85</v>
      </c>
      <c r="K279" s="82">
        <v>165</v>
      </c>
      <c r="L279" s="82">
        <v>90</v>
      </c>
      <c r="M279" s="82">
        <v>150</v>
      </c>
      <c r="N279" s="82">
        <v>105</v>
      </c>
      <c r="O279" s="82">
        <v>290</v>
      </c>
      <c r="P279" s="82">
        <v>100</v>
      </c>
      <c r="Q279" s="82">
        <v>100</v>
      </c>
      <c r="R279" s="82">
        <v>5</v>
      </c>
      <c r="S279" s="82">
        <v>55</v>
      </c>
      <c r="T279" s="82">
        <v>10</v>
      </c>
      <c r="U279" s="82">
        <v>30</v>
      </c>
      <c r="V279" s="82">
        <v>625</v>
      </c>
      <c r="W279" s="82">
        <v>5</v>
      </c>
      <c r="X279" s="82">
        <v>5</v>
      </c>
      <c r="Y279" s="82">
        <v>5</v>
      </c>
      <c r="Z279" s="82">
        <v>45</v>
      </c>
    </row>
    <row r="280" spans="2:26" x14ac:dyDescent="0.35">
      <c r="B280" s="77" t="s">
        <v>310</v>
      </c>
      <c r="C280" s="78">
        <v>0</v>
      </c>
      <c r="D280" s="78">
        <v>0</v>
      </c>
      <c r="E280" s="78">
        <v>285</v>
      </c>
      <c r="F280" s="78">
        <v>5</v>
      </c>
      <c r="G280" s="78">
        <v>50</v>
      </c>
      <c r="H280" s="78">
        <v>5</v>
      </c>
      <c r="I280" s="78">
        <v>10</v>
      </c>
      <c r="J280" s="78">
        <v>50</v>
      </c>
      <c r="K280" s="78">
        <v>90</v>
      </c>
      <c r="L280" s="78">
        <v>40</v>
      </c>
      <c r="M280" s="78">
        <v>60</v>
      </c>
      <c r="N280" s="78">
        <v>50</v>
      </c>
      <c r="O280" s="78">
        <v>110</v>
      </c>
      <c r="P280" s="78">
        <v>45</v>
      </c>
      <c r="Q280" s="78">
        <v>30</v>
      </c>
      <c r="R280" s="78">
        <v>5</v>
      </c>
      <c r="S280" s="78">
        <v>25</v>
      </c>
      <c r="T280" s="78">
        <v>5</v>
      </c>
      <c r="U280" s="78">
        <v>10</v>
      </c>
      <c r="V280" s="78">
        <v>375</v>
      </c>
      <c r="W280" s="78">
        <v>5</v>
      </c>
      <c r="X280" s="78">
        <v>0</v>
      </c>
      <c r="Y280" s="78">
        <v>5</v>
      </c>
      <c r="Z280" s="78">
        <v>10</v>
      </c>
    </row>
    <row r="281" spans="2:26" x14ac:dyDescent="0.35">
      <c r="B281" s="81" t="s">
        <v>198</v>
      </c>
      <c r="C281" s="82">
        <v>0</v>
      </c>
      <c r="D281" s="82">
        <v>5</v>
      </c>
      <c r="E281" s="82">
        <v>2305</v>
      </c>
      <c r="F281" s="82">
        <v>10</v>
      </c>
      <c r="G281" s="82">
        <v>520</v>
      </c>
      <c r="H281" s="82">
        <v>5</v>
      </c>
      <c r="I281" s="82">
        <v>245</v>
      </c>
      <c r="J281" s="82">
        <v>660</v>
      </c>
      <c r="K281" s="82">
        <v>375</v>
      </c>
      <c r="L281" s="82">
        <v>600</v>
      </c>
      <c r="M281" s="82">
        <v>880</v>
      </c>
      <c r="N281" s="82">
        <v>670</v>
      </c>
      <c r="O281" s="82">
        <v>955</v>
      </c>
      <c r="P281" s="82">
        <v>490</v>
      </c>
      <c r="Q281" s="82">
        <v>370</v>
      </c>
      <c r="R281" s="82">
        <v>5</v>
      </c>
      <c r="S281" s="82">
        <v>170</v>
      </c>
      <c r="T281" s="82">
        <v>25</v>
      </c>
      <c r="U281" s="82">
        <v>275</v>
      </c>
      <c r="V281" s="82">
        <v>3740</v>
      </c>
      <c r="W281" s="82">
        <v>15</v>
      </c>
      <c r="X281" s="82">
        <v>0</v>
      </c>
      <c r="Y281" s="82">
        <v>65</v>
      </c>
      <c r="Z281" s="82">
        <v>25</v>
      </c>
    </row>
    <row r="282" spans="2:26" x14ac:dyDescent="0.35">
      <c r="B282" s="77" t="s">
        <v>135</v>
      </c>
      <c r="C282" s="78">
        <v>0</v>
      </c>
      <c r="D282" s="78">
        <v>0</v>
      </c>
      <c r="E282" s="78">
        <v>475</v>
      </c>
      <c r="F282" s="78">
        <v>5</v>
      </c>
      <c r="G282" s="78">
        <v>175</v>
      </c>
      <c r="H282" s="78">
        <v>5</v>
      </c>
      <c r="I282" s="78">
        <v>50</v>
      </c>
      <c r="J282" s="78">
        <v>110</v>
      </c>
      <c r="K282" s="78">
        <v>105</v>
      </c>
      <c r="L282" s="78">
        <v>130</v>
      </c>
      <c r="M282" s="78">
        <v>215</v>
      </c>
      <c r="N282" s="78">
        <v>135</v>
      </c>
      <c r="O282" s="78">
        <v>260</v>
      </c>
      <c r="P282" s="78">
        <v>70</v>
      </c>
      <c r="Q282" s="78">
        <v>90</v>
      </c>
      <c r="R282" s="78">
        <v>5</v>
      </c>
      <c r="S282" s="78">
        <v>65</v>
      </c>
      <c r="T282" s="78">
        <v>5</v>
      </c>
      <c r="U282" s="78">
        <v>45</v>
      </c>
      <c r="V282" s="78">
        <v>740</v>
      </c>
      <c r="W282" s="78">
        <v>5</v>
      </c>
      <c r="X282" s="78">
        <v>0</v>
      </c>
      <c r="Y282" s="78">
        <v>15</v>
      </c>
      <c r="Z282" s="78">
        <v>20</v>
      </c>
    </row>
    <row r="283" spans="2:26" x14ac:dyDescent="0.35">
      <c r="B283" s="81" t="s">
        <v>273</v>
      </c>
      <c r="C283" s="82">
        <v>5</v>
      </c>
      <c r="D283" s="82">
        <v>0</v>
      </c>
      <c r="E283" s="82">
        <v>1175</v>
      </c>
      <c r="F283" s="82">
        <v>35</v>
      </c>
      <c r="G283" s="82">
        <v>165</v>
      </c>
      <c r="H283" s="82">
        <v>0</v>
      </c>
      <c r="I283" s="82">
        <v>30</v>
      </c>
      <c r="J283" s="82">
        <v>565</v>
      </c>
      <c r="K283" s="82">
        <v>785</v>
      </c>
      <c r="L283" s="82">
        <v>240</v>
      </c>
      <c r="M283" s="82">
        <v>240</v>
      </c>
      <c r="N283" s="82">
        <v>195</v>
      </c>
      <c r="O283" s="82">
        <v>585</v>
      </c>
      <c r="P283" s="82">
        <v>300</v>
      </c>
      <c r="Q283" s="82">
        <v>125</v>
      </c>
      <c r="R283" s="82">
        <v>5</v>
      </c>
      <c r="S283" s="82">
        <v>175</v>
      </c>
      <c r="T283" s="82">
        <v>5</v>
      </c>
      <c r="U283" s="82">
        <v>55</v>
      </c>
      <c r="V283" s="82">
        <v>1665</v>
      </c>
      <c r="W283" s="82">
        <v>5</v>
      </c>
      <c r="X283" s="82">
        <v>5</v>
      </c>
      <c r="Y283" s="82">
        <v>15</v>
      </c>
      <c r="Z283" s="82">
        <v>165</v>
      </c>
    </row>
    <row r="284" spans="2:26" x14ac:dyDescent="0.35">
      <c r="B284" s="77" t="s">
        <v>274</v>
      </c>
      <c r="C284" s="78">
        <v>5</v>
      </c>
      <c r="D284" s="78">
        <v>0</v>
      </c>
      <c r="E284" s="78">
        <v>1235</v>
      </c>
      <c r="F284" s="78">
        <v>25</v>
      </c>
      <c r="G284" s="78">
        <v>230</v>
      </c>
      <c r="H284" s="78">
        <v>5</v>
      </c>
      <c r="I284" s="78">
        <v>60</v>
      </c>
      <c r="J284" s="78">
        <v>620</v>
      </c>
      <c r="K284" s="78">
        <v>790</v>
      </c>
      <c r="L284" s="78">
        <v>320</v>
      </c>
      <c r="M284" s="78">
        <v>295</v>
      </c>
      <c r="N284" s="78">
        <v>225</v>
      </c>
      <c r="O284" s="78">
        <v>745</v>
      </c>
      <c r="P284" s="78">
        <v>385</v>
      </c>
      <c r="Q284" s="78">
        <v>175</v>
      </c>
      <c r="R284" s="78">
        <v>5</v>
      </c>
      <c r="S284" s="78">
        <v>145</v>
      </c>
      <c r="T284" s="78">
        <v>10</v>
      </c>
      <c r="U284" s="78">
        <v>65</v>
      </c>
      <c r="V284" s="78">
        <v>1890</v>
      </c>
      <c r="W284" s="78">
        <v>5</v>
      </c>
      <c r="X284" s="78">
        <v>5</v>
      </c>
      <c r="Y284" s="78">
        <v>10</v>
      </c>
      <c r="Z284" s="78">
        <v>230</v>
      </c>
    </row>
    <row r="285" spans="2:26" x14ac:dyDescent="0.35">
      <c r="B285" s="81" t="s">
        <v>559</v>
      </c>
      <c r="C285" s="82">
        <v>5</v>
      </c>
      <c r="D285" s="82">
        <v>5</v>
      </c>
      <c r="E285" s="82">
        <v>255</v>
      </c>
      <c r="F285" s="82">
        <v>5</v>
      </c>
      <c r="G285" s="82">
        <v>325</v>
      </c>
      <c r="H285" s="82">
        <v>5</v>
      </c>
      <c r="I285" s="82">
        <v>140</v>
      </c>
      <c r="J285" s="82">
        <v>790</v>
      </c>
      <c r="K285" s="82">
        <v>15</v>
      </c>
      <c r="L285" s="82">
        <v>235</v>
      </c>
      <c r="M285" s="82">
        <v>1075</v>
      </c>
      <c r="N285" s="82">
        <v>855</v>
      </c>
      <c r="O285" s="82">
        <v>1000</v>
      </c>
      <c r="P285" s="82">
        <v>490</v>
      </c>
      <c r="Q285" s="82">
        <v>80</v>
      </c>
      <c r="R285" s="82">
        <v>5</v>
      </c>
      <c r="S285" s="82">
        <v>205</v>
      </c>
      <c r="T285" s="82">
        <v>65</v>
      </c>
      <c r="U285" s="82">
        <v>250</v>
      </c>
      <c r="V285" s="82">
        <v>1045</v>
      </c>
      <c r="W285" s="82">
        <v>10</v>
      </c>
      <c r="X285" s="82">
        <v>5</v>
      </c>
      <c r="Y285" s="82">
        <v>75</v>
      </c>
      <c r="Z285" s="82">
        <v>90</v>
      </c>
    </row>
    <row r="286" spans="2:26" x14ac:dyDescent="0.35">
      <c r="B286" s="77" t="s">
        <v>162</v>
      </c>
      <c r="C286" s="78">
        <v>5</v>
      </c>
      <c r="D286" s="78">
        <v>5</v>
      </c>
      <c r="E286" s="78">
        <v>1500</v>
      </c>
      <c r="F286" s="78">
        <v>5</v>
      </c>
      <c r="G286" s="78">
        <v>190</v>
      </c>
      <c r="H286" s="78">
        <v>5</v>
      </c>
      <c r="I286" s="78">
        <v>85</v>
      </c>
      <c r="J286" s="78">
        <v>305</v>
      </c>
      <c r="K286" s="78">
        <v>300</v>
      </c>
      <c r="L286" s="78">
        <v>270</v>
      </c>
      <c r="M286" s="78">
        <v>455</v>
      </c>
      <c r="N286" s="78">
        <v>320</v>
      </c>
      <c r="O286" s="78">
        <v>440</v>
      </c>
      <c r="P286" s="78">
        <v>270</v>
      </c>
      <c r="Q286" s="78">
        <v>160</v>
      </c>
      <c r="R286" s="78">
        <v>5</v>
      </c>
      <c r="S286" s="78">
        <v>100</v>
      </c>
      <c r="T286" s="78">
        <v>15</v>
      </c>
      <c r="U286" s="78">
        <v>110</v>
      </c>
      <c r="V286" s="78">
        <v>2115</v>
      </c>
      <c r="W286" s="78">
        <v>5</v>
      </c>
      <c r="X286" s="78">
        <v>0</v>
      </c>
      <c r="Y286" s="78">
        <v>10</v>
      </c>
      <c r="Z286" s="78">
        <v>15</v>
      </c>
    </row>
    <row r="287" spans="2:26" x14ac:dyDescent="0.35">
      <c r="B287" s="81" t="s">
        <v>21</v>
      </c>
      <c r="C287" s="82">
        <v>5</v>
      </c>
      <c r="D287" s="82">
        <v>0</v>
      </c>
      <c r="E287" s="82">
        <v>850</v>
      </c>
      <c r="F287" s="82">
        <v>25</v>
      </c>
      <c r="G287" s="82">
        <v>260</v>
      </c>
      <c r="H287" s="82">
        <v>5</v>
      </c>
      <c r="I287" s="82">
        <v>110</v>
      </c>
      <c r="J287" s="82">
        <v>560</v>
      </c>
      <c r="K287" s="82">
        <v>170</v>
      </c>
      <c r="L287" s="82">
        <v>260</v>
      </c>
      <c r="M287" s="82">
        <v>355</v>
      </c>
      <c r="N287" s="82">
        <v>275</v>
      </c>
      <c r="O287" s="82">
        <v>725</v>
      </c>
      <c r="P287" s="82">
        <v>485</v>
      </c>
      <c r="Q287" s="82">
        <v>145</v>
      </c>
      <c r="R287" s="82">
        <v>5</v>
      </c>
      <c r="S287" s="82">
        <v>120</v>
      </c>
      <c r="T287" s="82">
        <v>10</v>
      </c>
      <c r="U287" s="82">
        <v>70</v>
      </c>
      <c r="V287" s="82">
        <v>1480</v>
      </c>
      <c r="W287" s="82">
        <v>5</v>
      </c>
      <c r="X287" s="82">
        <v>5</v>
      </c>
      <c r="Y287" s="82">
        <v>25</v>
      </c>
      <c r="Z287" s="82">
        <v>135</v>
      </c>
    </row>
    <row r="288" spans="2:26" x14ac:dyDescent="0.35">
      <c r="B288" s="77" t="s">
        <v>129</v>
      </c>
      <c r="C288" s="78">
        <v>0</v>
      </c>
      <c r="D288" s="78">
        <v>5</v>
      </c>
      <c r="E288" s="78">
        <v>1995</v>
      </c>
      <c r="F288" s="78">
        <v>10</v>
      </c>
      <c r="G288" s="78">
        <v>460</v>
      </c>
      <c r="H288" s="78">
        <v>5</v>
      </c>
      <c r="I288" s="78">
        <v>275</v>
      </c>
      <c r="J288" s="78">
        <v>860</v>
      </c>
      <c r="K288" s="78">
        <v>155</v>
      </c>
      <c r="L288" s="78">
        <v>765</v>
      </c>
      <c r="M288" s="78">
        <v>565</v>
      </c>
      <c r="N288" s="78">
        <v>455</v>
      </c>
      <c r="O288" s="78">
        <v>730</v>
      </c>
      <c r="P288" s="78">
        <v>570</v>
      </c>
      <c r="Q288" s="78">
        <v>215</v>
      </c>
      <c r="R288" s="78">
        <v>5</v>
      </c>
      <c r="S288" s="78">
        <v>60</v>
      </c>
      <c r="T288" s="78">
        <v>25</v>
      </c>
      <c r="U288" s="78">
        <v>185</v>
      </c>
      <c r="V288" s="78">
        <v>3565</v>
      </c>
      <c r="W288" s="78">
        <v>5</v>
      </c>
      <c r="X288" s="78">
        <v>0</v>
      </c>
      <c r="Y288" s="78">
        <v>70</v>
      </c>
      <c r="Z288" s="78">
        <v>20</v>
      </c>
    </row>
    <row r="289" spans="2:26" x14ac:dyDescent="0.35">
      <c r="B289" s="81" t="s">
        <v>560</v>
      </c>
      <c r="C289" s="82">
        <v>5</v>
      </c>
      <c r="D289" s="82">
        <v>5</v>
      </c>
      <c r="E289" s="82">
        <v>1190</v>
      </c>
      <c r="F289" s="82">
        <v>5</v>
      </c>
      <c r="G289" s="82">
        <v>270</v>
      </c>
      <c r="H289" s="82">
        <v>5</v>
      </c>
      <c r="I289" s="82">
        <v>185</v>
      </c>
      <c r="J289" s="82">
        <v>255</v>
      </c>
      <c r="K289" s="82">
        <v>95</v>
      </c>
      <c r="L289" s="82">
        <v>400</v>
      </c>
      <c r="M289" s="82">
        <v>320</v>
      </c>
      <c r="N289" s="82">
        <v>235</v>
      </c>
      <c r="O289" s="82">
        <v>460</v>
      </c>
      <c r="P289" s="82">
        <v>380</v>
      </c>
      <c r="Q289" s="82">
        <v>130</v>
      </c>
      <c r="R289" s="82">
        <v>5</v>
      </c>
      <c r="S289" s="82">
        <v>35</v>
      </c>
      <c r="T289" s="82">
        <v>20</v>
      </c>
      <c r="U289" s="82">
        <v>80</v>
      </c>
      <c r="V289" s="82">
        <v>2085</v>
      </c>
      <c r="W289" s="82">
        <v>5</v>
      </c>
      <c r="X289" s="82">
        <v>0</v>
      </c>
      <c r="Y289" s="82">
        <v>35</v>
      </c>
      <c r="Z289" s="82">
        <v>15</v>
      </c>
    </row>
    <row r="290" spans="2:26" x14ac:dyDescent="0.35">
      <c r="B290" s="77" t="s">
        <v>324</v>
      </c>
      <c r="C290" s="78">
        <v>5</v>
      </c>
      <c r="D290" s="78">
        <v>5</v>
      </c>
      <c r="E290" s="78">
        <v>1475</v>
      </c>
      <c r="F290" s="78">
        <v>20</v>
      </c>
      <c r="G290" s="78">
        <v>1220</v>
      </c>
      <c r="H290" s="78">
        <v>5</v>
      </c>
      <c r="I290" s="78">
        <v>985</v>
      </c>
      <c r="J290" s="78">
        <v>1055</v>
      </c>
      <c r="K290" s="78">
        <v>30</v>
      </c>
      <c r="L290" s="78">
        <v>1065</v>
      </c>
      <c r="M290" s="78">
        <v>1420</v>
      </c>
      <c r="N290" s="78">
        <v>1160</v>
      </c>
      <c r="O290" s="78">
        <v>1745</v>
      </c>
      <c r="P290" s="78">
        <v>1120</v>
      </c>
      <c r="Q290" s="78">
        <v>195</v>
      </c>
      <c r="R290" s="78">
        <v>10</v>
      </c>
      <c r="S290" s="78">
        <v>80</v>
      </c>
      <c r="T290" s="78">
        <v>175</v>
      </c>
      <c r="U290" s="78">
        <v>275</v>
      </c>
      <c r="V290" s="78">
        <v>4240</v>
      </c>
      <c r="W290" s="78">
        <v>25</v>
      </c>
      <c r="X290" s="78">
        <v>15</v>
      </c>
      <c r="Y290" s="78">
        <v>135</v>
      </c>
      <c r="Z290" s="78">
        <v>275</v>
      </c>
    </row>
    <row r="291" spans="2:26" x14ac:dyDescent="0.35">
      <c r="B291" s="81" t="s">
        <v>325</v>
      </c>
      <c r="C291" s="82">
        <v>0</v>
      </c>
      <c r="D291" s="82">
        <v>0</v>
      </c>
      <c r="E291" s="82">
        <v>5</v>
      </c>
      <c r="F291" s="82">
        <v>0</v>
      </c>
      <c r="G291" s="82">
        <v>5</v>
      </c>
      <c r="H291" s="82">
        <v>0</v>
      </c>
      <c r="I291" s="82">
        <v>5</v>
      </c>
      <c r="J291" s="82">
        <v>5</v>
      </c>
      <c r="K291" s="82">
        <v>5</v>
      </c>
      <c r="L291" s="82">
        <v>5</v>
      </c>
      <c r="M291" s="82">
        <v>5</v>
      </c>
      <c r="N291" s="82">
        <v>5</v>
      </c>
      <c r="O291" s="82">
        <v>5</v>
      </c>
      <c r="P291" s="82">
        <v>10</v>
      </c>
      <c r="Q291" s="82">
        <v>5</v>
      </c>
      <c r="R291" s="82">
        <v>0</v>
      </c>
      <c r="S291" s="82">
        <v>0</v>
      </c>
      <c r="T291" s="82">
        <v>0</v>
      </c>
      <c r="U291" s="82">
        <v>5</v>
      </c>
      <c r="V291" s="82">
        <v>15</v>
      </c>
      <c r="W291" s="82">
        <v>0</v>
      </c>
      <c r="X291" s="82">
        <v>0</v>
      </c>
      <c r="Y291" s="82">
        <v>5</v>
      </c>
      <c r="Z291" s="82">
        <v>5</v>
      </c>
    </row>
    <row r="292" spans="2:26" x14ac:dyDescent="0.35">
      <c r="B292" s="77" t="s">
        <v>561</v>
      </c>
      <c r="C292" s="78">
        <v>5</v>
      </c>
      <c r="D292" s="78">
        <v>0</v>
      </c>
      <c r="E292" s="78">
        <v>190</v>
      </c>
      <c r="F292" s="78">
        <v>20</v>
      </c>
      <c r="G292" s="78">
        <v>25</v>
      </c>
      <c r="H292" s="78">
        <v>0</v>
      </c>
      <c r="I292" s="78">
        <v>10</v>
      </c>
      <c r="J292" s="78">
        <v>380</v>
      </c>
      <c r="K292" s="78">
        <v>90</v>
      </c>
      <c r="L292" s="78">
        <v>85</v>
      </c>
      <c r="M292" s="78">
        <v>90</v>
      </c>
      <c r="N292" s="78">
        <v>65</v>
      </c>
      <c r="O292" s="78">
        <v>445</v>
      </c>
      <c r="P292" s="78">
        <v>290</v>
      </c>
      <c r="Q292" s="78">
        <v>55</v>
      </c>
      <c r="R292" s="78">
        <v>5</v>
      </c>
      <c r="S292" s="78">
        <v>35</v>
      </c>
      <c r="T292" s="78">
        <v>5</v>
      </c>
      <c r="U292" s="78">
        <v>10</v>
      </c>
      <c r="V292" s="78">
        <v>375</v>
      </c>
      <c r="W292" s="78">
        <v>5</v>
      </c>
      <c r="X292" s="78">
        <v>5</v>
      </c>
      <c r="Y292" s="78">
        <v>15</v>
      </c>
      <c r="Z292" s="78">
        <v>170</v>
      </c>
    </row>
    <row r="293" spans="2:26" x14ac:dyDescent="0.35">
      <c r="B293" s="81" t="s">
        <v>562</v>
      </c>
      <c r="C293" s="82">
        <v>5</v>
      </c>
      <c r="D293" s="82">
        <v>5</v>
      </c>
      <c r="E293" s="82">
        <v>170</v>
      </c>
      <c r="F293" s="82">
        <v>25</v>
      </c>
      <c r="G293" s="82">
        <v>40</v>
      </c>
      <c r="H293" s="82">
        <v>0</v>
      </c>
      <c r="I293" s="82">
        <v>20</v>
      </c>
      <c r="J293" s="82">
        <v>705</v>
      </c>
      <c r="K293" s="82">
        <v>40</v>
      </c>
      <c r="L293" s="82">
        <v>155</v>
      </c>
      <c r="M293" s="82">
        <v>105</v>
      </c>
      <c r="N293" s="82">
        <v>85</v>
      </c>
      <c r="O293" s="82">
        <v>735</v>
      </c>
      <c r="P293" s="82">
        <v>390</v>
      </c>
      <c r="Q293" s="82">
        <v>80</v>
      </c>
      <c r="R293" s="82">
        <v>5</v>
      </c>
      <c r="S293" s="82">
        <v>25</v>
      </c>
      <c r="T293" s="82">
        <v>5</v>
      </c>
      <c r="U293" s="82">
        <v>15</v>
      </c>
      <c r="V293" s="82">
        <v>475</v>
      </c>
      <c r="W293" s="82">
        <v>5</v>
      </c>
      <c r="X293" s="82">
        <v>5</v>
      </c>
      <c r="Y293" s="82">
        <v>25</v>
      </c>
      <c r="Z293" s="82">
        <v>350</v>
      </c>
    </row>
    <row r="294" spans="2:26" x14ac:dyDescent="0.35">
      <c r="B294" s="77" t="s">
        <v>563</v>
      </c>
      <c r="C294" s="78">
        <v>5</v>
      </c>
      <c r="D294" s="78">
        <v>5</v>
      </c>
      <c r="E294" s="78">
        <v>210</v>
      </c>
      <c r="F294" s="78">
        <v>40</v>
      </c>
      <c r="G294" s="78">
        <v>50</v>
      </c>
      <c r="H294" s="78">
        <v>0</v>
      </c>
      <c r="I294" s="78">
        <v>20</v>
      </c>
      <c r="J294" s="78">
        <v>545</v>
      </c>
      <c r="K294" s="78">
        <v>50</v>
      </c>
      <c r="L294" s="78">
        <v>305</v>
      </c>
      <c r="M294" s="78">
        <v>175</v>
      </c>
      <c r="N294" s="78">
        <v>140</v>
      </c>
      <c r="O294" s="78">
        <v>805</v>
      </c>
      <c r="P294" s="78">
        <v>710</v>
      </c>
      <c r="Q294" s="78">
        <v>110</v>
      </c>
      <c r="R294" s="78">
        <v>5</v>
      </c>
      <c r="S294" s="78">
        <v>55</v>
      </c>
      <c r="T294" s="78">
        <v>5</v>
      </c>
      <c r="U294" s="78">
        <v>30</v>
      </c>
      <c r="V294" s="78">
        <v>785</v>
      </c>
      <c r="W294" s="78">
        <v>5</v>
      </c>
      <c r="X294" s="78">
        <v>5</v>
      </c>
      <c r="Y294" s="78">
        <v>35</v>
      </c>
      <c r="Z294" s="78">
        <v>175</v>
      </c>
    </row>
    <row r="295" spans="2:26" x14ac:dyDescent="0.35">
      <c r="B295" s="81" t="s">
        <v>24</v>
      </c>
      <c r="C295" s="82">
        <v>0</v>
      </c>
      <c r="D295" s="82">
        <v>5</v>
      </c>
      <c r="E295" s="82">
        <v>1125</v>
      </c>
      <c r="F295" s="82">
        <v>15</v>
      </c>
      <c r="G295" s="82">
        <v>465</v>
      </c>
      <c r="H295" s="82">
        <v>5</v>
      </c>
      <c r="I295" s="82">
        <v>265</v>
      </c>
      <c r="J295" s="82">
        <v>1035</v>
      </c>
      <c r="K295" s="82">
        <v>90</v>
      </c>
      <c r="L295" s="82">
        <v>650</v>
      </c>
      <c r="M295" s="82">
        <v>690</v>
      </c>
      <c r="N295" s="82">
        <v>585</v>
      </c>
      <c r="O295" s="82">
        <v>825</v>
      </c>
      <c r="P295" s="82">
        <v>675</v>
      </c>
      <c r="Q295" s="82">
        <v>135</v>
      </c>
      <c r="R295" s="82">
        <v>5</v>
      </c>
      <c r="S295" s="82">
        <v>40</v>
      </c>
      <c r="T295" s="82">
        <v>50</v>
      </c>
      <c r="U295" s="82">
        <v>230</v>
      </c>
      <c r="V295" s="82">
        <v>2630</v>
      </c>
      <c r="W295" s="82">
        <v>15</v>
      </c>
      <c r="X295" s="82">
        <v>5</v>
      </c>
      <c r="Y295" s="82">
        <v>70</v>
      </c>
      <c r="Z295" s="82">
        <v>50</v>
      </c>
    </row>
    <row r="296" spans="2:26" x14ac:dyDescent="0.35">
      <c r="B296" s="77" t="s">
        <v>564</v>
      </c>
      <c r="C296" s="78">
        <v>5</v>
      </c>
      <c r="D296" s="78">
        <v>5</v>
      </c>
      <c r="E296" s="78">
        <v>1385</v>
      </c>
      <c r="F296" s="78">
        <v>30</v>
      </c>
      <c r="G296" s="78">
        <v>865</v>
      </c>
      <c r="H296" s="78">
        <v>10</v>
      </c>
      <c r="I296" s="78">
        <v>490</v>
      </c>
      <c r="J296" s="78">
        <v>2340</v>
      </c>
      <c r="K296" s="78">
        <v>55</v>
      </c>
      <c r="L296" s="78">
        <v>1055</v>
      </c>
      <c r="M296" s="78">
        <v>2735</v>
      </c>
      <c r="N296" s="78">
        <v>2300</v>
      </c>
      <c r="O296" s="78">
        <v>2505</v>
      </c>
      <c r="P296" s="78">
        <v>1380</v>
      </c>
      <c r="Q296" s="78">
        <v>275</v>
      </c>
      <c r="R296" s="78">
        <v>15</v>
      </c>
      <c r="S296" s="78">
        <v>280</v>
      </c>
      <c r="T296" s="78">
        <v>260</v>
      </c>
      <c r="U296" s="78">
        <v>675</v>
      </c>
      <c r="V296" s="78">
        <v>4180</v>
      </c>
      <c r="W296" s="78">
        <v>30</v>
      </c>
      <c r="X296" s="78">
        <v>10</v>
      </c>
      <c r="Y296" s="78">
        <v>200</v>
      </c>
      <c r="Z296" s="78">
        <v>195</v>
      </c>
    </row>
    <row r="297" spans="2:26" x14ac:dyDescent="0.35">
      <c r="B297" s="81" t="s">
        <v>430</v>
      </c>
      <c r="C297" s="82">
        <v>5</v>
      </c>
      <c r="D297" s="82">
        <v>10</v>
      </c>
      <c r="E297" s="82">
        <v>1620</v>
      </c>
      <c r="F297" s="82">
        <v>20</v>
      </c>
      <c r="G297" s="82">
        <v>1015</v>
      </c>
      <c r="H297" s="82">
        <v>10</v>
      </c>
      <c r="I297" s="82">
        <v>505</v>
      </c>
      <c r="J297" s="82">
        <v>1450</v>
      </c>
      <c r="K297" s="82">
        <v>115</v>
      </c>
      <c r="L297" s="82">
        <v>870</v>
      </c>
      <c r="M297" s="82">
        <v>1940</v>
      </c>
      <c r="N297" s="82">
        <v>1600</v>
      </c>
      <c r="O297" s="82">
        <v>2005</v>
      </c>
      <c r="P297" s="82">
        <v>1050</v>
      </c>
      <c r="Q297" s="82">
        <v>270</v>
      </c>
      <c r="R297" s="82">
        <v>10</v>
      </c>
      <c r="S297" s="82">
        <v>220</v>
      </c>
      <c r="T297" s="82">
        <v>100</v>
      </c>
      <c r="U297" s="82">
        <v>520</v>
      </c>
      <c r="V297" s="82">
        <v>3995</v>
      </c>
      <c r="W297" s="82">
        <v>25</v>
      </c>
      <c r="X297" s="82">
        <v>5</v>
      </c>
      <c r="Y297" s="82">
        <v>170</v>
      </c>
      <c r="Z297" s="82">
        <v>195</v>
      </c>
    </row>
    <row r="298" spans="2:26" x14ac:dyDescent="0.35">
      <c r="B298" s="77" t="s">
        <v>269</v>
      </c>
      <c r="C298" s="78">
        <v>0</v>
      </c>
      <c r="D298" s="78">
        <v>5</v>
      </c>
      <c r="E298" s="78">
        <v>1340</v>
      </c>
      <c r="F298" s="78">
        <v>15</v>
      </c>
      <c r="G298" s="78">
        <v>215</v>
      </c>
      <c r="H298" s="78">
        <v>0</v>
      </c>
      <c r="I298" s="78">
        <v>50</v>
      </c>
      <c r="J298" s="78">
        <v>540</v>
      </c>
      <c r="K298" s="78">
        <v>455</v>
      </c>
      <c r="L298" s="78">
        <v>325</v>
      </c>
      <c r="M298" s="78">
        <v>300</v>
      </c>
      <c r="N298" s="78">
        <v>240</v>
      </c>
      <c r="O298" s="78">
        <v>540</v>
      </c>
      <c r="P298" s="78">
        <v>305</v>
      </c>
      <c r="Q298" s="78">
        <v>170</v>
      </c>
      <c r="R298" s="78">
        <v>5</v>
      </c>
      <c r="S298" s="78">
        <v>165</v>
      </c>
      <c r="T298" s="78">
        <v>10</v>
      </c>
      <c r="U298" s="78">
        <v>55</v>
      </c>
      <c r="V298" s="78">
        <v>1925</v>
      </c>
      <c r="W298" s="78">
        <v>5</v>
      </c>
      <c r="X298" s="78">
        <v>5</v>
      </c>
      <c r="Y298" s="78">
        <v>15</v>
      </c>
      <c r="Z298" s="78">
        <v>85</v>
      </c>
    </row>
    <row r="299" spans="2:26" x14ac:dyDescent="0.35">
      <c r="B299" s="81" t="s">
        <v>462</v>
      </c>
      <c r="C299" s="82">
        <v>0</v>
      </c>
      <c r="D299" s="82">
        <v>5</v>
      </c>
      <c r="E299" s="82">
        <v>705</v>
      </c>
      <c r="F299" s="82">
        <v>5</v>
      </c>
      <c r="G299" s="82">
        <v>185</v>
      </c>
      <c r="H299" s="82">
        <v>5</v>
      </c>
      <c r="I299" s="82">
        <v>90</v>
      </c>
      <c r="J299" s="82">
        <v>255</v>
      </c>
      <c r="K299" s="82">
        <v>55</v>
      </c>
      <c r="L299" s="82">
        <v>195</v>
      </c>
      <c r="M299" s="82">
        <v>350</v>
      </c>
      <c r="N299" s="82">
        <v>255</v>
      </c>
      <c r="O299" s="82">
        <v>355</v>
      </c>
      <c r="P299" s="82">
        <v>215</v>
      </c>
      <c r="Q299" s="82">
        <v>70</v>
      </c>
      <c r="R299" s="82">
        <v>5</v>
      </c>
      <c r="S299" s="82">
        <v>55</v>
      </c>
      <c r="T299" s="82">
        <v>20</v>
      </c>
      <c r="U299" s="82">
        <v>105</v>
      </c>
      <c r="V299" s="82">
        <v>1205</v>
      </c>
      <c r="W299" s="82">
        <v>5</v>
      </c>
      <c r="X299" s="82">
        <v>0</v>
      </c>
      <c r="Y299" s="82">
        <v>25</v>
      </c>
      <c r="Z299" s="82">
        <v>15</v>
      </c>
    </row>
    <row r="300" spans="2:26" x14ac:dyDescent="0.35">
      <c r="B300" s="77" t="s">
        <v>565</v>
      </c>
      <c r="C300" s="78">
        <v>5</v>
      </c>
      <c r="D300" s="78">
        <v>5</v>
      </c>
      <c r="E300" s="78">
        <v>870</v>
      </c>
      <c r="F300" s="78">
        <v>5</v>
      </c>
      <c r="G300" s="78">
        <v>360</v>
      </c>
      <c r="H300" s="78">
        <v>5</v>
      </c>
      <c r="I300" s="78">
        <v>135</v>
      </c>
      <c r="J300" s="78">
        <v>530</v>
      </c>
      <c r="K300" s="78">
        <v>70</v>
      </c>
      <c r="L300" s="78">
        <v>295</v>
      </c>
      <c r="M300" s="78">
        <v>640</v>
      </c>
      <c r="N300" s="78">
        <v>495</v>
      </c>
      <c r="O300" s="78">
        <v>615</v>
      </c>
      <c r="P300" s="78">
        <v>355</v>
      </c>
      <c r="Q300" s="78">
        <v>95</v>
      </c>
      <c r="R300" s="78">
        <v>5</v>
      </c>
      <c r="S300" s="78">
        <v>140</v>
      </c>
      <c r="T300" s="78">
        <v>25</v>
      </c>
      <c r="U300" s="78">
        <v>140</v>
      </c>
      <c r="V300" s="78">
        <v>1600</v>
      </c>
      <c r="W300" s="78">
        <v>5</v>
      </c>
      <c r="X300" s="78">
        <v>5</v>
      </c>
      <c r="Y300" s="78">
        <v>50</v>
      </c>
      <c r="Z300" s="78">
        <v>75</v>
      </c>
    </row>
    <row r="301" spans="2:26" x14ac:dyDescent="0.35">
      <c r="B301" s="81" t="s">
        <v>566</v>
      </c>
      <c r="C301" s="82">
        <v>5</v>
      </c>
      <c r="D301" s="82">
        <v>0</v>
      </c>
      <c r="E301" s="82">
        <v>515</v>
      </c>
      <c r="F301" s="82">
        <v>10</v>
      </c>
      <c r="G301" s="82">
        <v>340</v>
      </c>
      <c r="H301" s="82">
        <v>5</v>
      </c>
      <c r="I301" s="82">
        <v>135</v>
      </c>
      <c r="J301" s="82">
        <v>515</v>
      </c>
      <c r="K301" s="82">
        <v>50</v>
      </c>
      <c r="L301" s="82">
        <v>255</v>
      </c>
      <c r="M301" s="82">
        <v>855</v>
      </c>
      <c r="N301" s="82">
        <v>615</v>
      </c>
      <c r="O301" s="82">
        <v>685</v>
      </c>
      <c r="P301" s="82">
        <v>350</v>
      </c>
      <c r="Q301" s="82">
        <v>100</v>
      </c>
      <c r="R301" s="82">
        <v>5</v>
      </c>
      <c r="S301" s="82">
        <v>180</v>
      </c>
      <c r="T301" s="82">
        <v>35</v>
      </c>
      <c r="U301" s="82">
        <v>180</v>
      </c>
      <c r="V301" s="82">
        <v>1245</v>
      </c>
      <c r="W301" s="82">
        <v>10</v>
      </c>
      <c r="X301" s="82">
        <v>5</v>
      </c>
      <c r="Y301" s="82">
        <v>40</v>
      </c>
      <c r="Z301" s="82">
        <v>80</v>
      </c>
    </row>
    <row r="302" spans="2:26" x14ac:dyDescent="0.35">
      <c r="B302" s="77" t="s">
        <v>331</v>
      </c>
      <c r="C302" s="78">
        <v>5</v>
      </c>
      <c r="D302" s="78">
        <v>5</v>
      </c>
      <c r="E302" s="78">
        <v>870</v>
      </c>
      <c r="F302" s="78">
        <v>35</v>
      </c>
      <c r="G302" s="78">
        <v>1725</v>
      </c>
      <c r="H302" s="78">
        <v>20</v>
      </c>
      <c r="I302" s="78">
        <v>1340</v>
      </c>
      <c r="J302" s="78">
        <v>2220</v>
      </c>
      <c r="K302" s="78">
        <v>60</v>
      </c>
      <c r="L302" s="78">
        <v>940</v>
      </c>
      <c r="M302" s="78">
        <v>4400</v>
      </c>
      <c r="N302" s="78">
        <v>3330</v>
      </c>
      <c r="O302" s="78">
        <v>3455</v>
      </c>
      <c r="P302" s="78">
        <v>1535</v>
      </c>
      <c r="Q302" s="78">
        <v>330</v>
      </c>
      <c r="R302" s="78">
        <v>5</v>
      </c>
      <c r="S302" s="78">
        <v>815</v>
      </c>
      <c r="T302" s="78">
        <v>465</v>
      </c>
      <c r="U302" s="78">
        <v>635</v>
      </c>
      <c r="V302" s="78">
        <v>4445</v>
      </c>
      <c r="W302" s="78">
        <v>30</v>
      </c>
      <c r="X302" s="78">
        <v>20</v>
      </c>
      <c r="Y302" s="78">
        <v>195</v>
      </c>
      <c r="Z302" s="78">
        <v>395</v>
      </c>
    </row>
    <row r="303" spans="2:26" x14ac:dyDescent="0.35">
      <c r="B303" s="81" t="s">
        <v>464</v>
      </c>
      <c r="C303" s="82">
        <v>10</v>
      </c>
      <c r="D303" s="82">
        <v>35</v>
      </c>
      <c r="E303" s="82">
        <v>2385</v>
      </c>
      <c r="F303" s="82">
        <v>15</v>
      </c>
      <c r="G303" s="82">
        <v>740</v>
      </c>
      <c r="H303" s="82">
        <v>5</v>
      </c>
      <c r="I303" s="82">
        <v>380</v>
      </c>
      <c r="J303" s="82">
        <v>1790</v>
      </c>
      <c r="K303" s="82">
        <v>280</v>
      </c>
      <c r="L303" s="82">
        <v>1095</v>
      </c>
      <c r="M303" s="82">
        <v>1285</v>
      </c>
      <c r="N303" s="82">
        <v>1105</v>
      </c>
      <c r="O303" s="82">
        <v>1490</v>
      </c>
      <c r="P303" s="82">
        <v>1140</v>
      </c>
      <c r="Q303" s="82">
        <v>180</v>
      </c>
      <c r="R303" s="82">
        <v>10</v>
      </c>
      <c r="S303" s="82">
        <v>120</v>
      </c>
      <c r="T303" s="82">
        <v>65</v>
      </c>
      <c r="U303" s="82">
        <v>490</v>
      </c>
      <c r="V303" s="82">
        <v>4890</v>
      </c>
      <c r="W303" s="82">
        <v>15</v>
      </c>
      <c r="X303" s="82">
        <v>5</v>
      </c>
      <c r="Y303" s="82">
        <v>195</v>
      </c>
      <c r="Z303" s="82">
        <v>85</v>
      </c>
    </row>
    <row r="304" spans="2:26" x14ac:dyDescent="0.35">
      <c r="B304" s="77" t="s">
        <v>465</v>
      </c>
      <c r="C304" s="78">
        <v>10</v>
      </c>
      <c r="D304" s="78">
        <v>25</v>
      </c>
      <c r="E304" s="78">
        <v>2295</v>
      </c>
      <c r="F304" s="78">
        <v>10</v>
      </c>
      <c r="G304" s="78">
        <v>690</v>
      </c>
      <c r="H304" s="78">
        <v>5</v>
      </c>
      <c r="I304" s="78">
        <v>310</v>
      </c>
      <c r="J304" s="78">
        <v>1400</v>
      </c>
      <c r="K304" s="78">
        <v>265</v>
      </c>
      <c r="L304" s="78">
        <v>875</v>
      </c>
      <c r="M304" s="78">
        <v>1180</v>
      </c>
      <c r="N304" s="78">
        <v>930</v>
      </c>
      <c r="O304" s="78">
        <v>1205</v>
      </c>
      <c r="P304" s="78">
        <v>755</v>
      </c>
      <c r="Q304" s="78">
        <v>190</v>
      </c>
      <c r="R304" s="78">
        <v>10</v>
      </c>
      <c r="S304" s="78">
        <v>200</v>
      </c>
      <c r="T304" s="78">
        <v>60</v>
      </c>
      <c r="U304" s="78">
        <v>355</v>
      </c>
      <c r="V304" s="78">
        <v>4195</v>
      </c>
      <c r="W304" s="78">
        <v>15</v>
      </c>
      <c r="X304" s="78">
        <v>10</v>
      </c>
      <c r="Y304" s="78">
        <v>130</v>
      </c>
      <c r="Z304" s="78">
        <v>60</v>
      </c>
    </row>
    <row r="305" spans="2:26" x14ac:dyDescent="0.35">
      <c r="B305" s="81" t="s">
        <v>567</v>
      </c>
      <c r="C305" s="82">
        <v>0</v>
      </c>
      <c r="D305" s="82">
        <v>0</v>
      </c>
      <c r="E305" s="82">
        <v>435</v>
      </c>
      <c r="F305" s="82">
        <v>5</v>
      </c>
      <c r="G305" s="82">
        <v>105</v>
      </c>
      <c r="H305" s="82">
        <v>0</v>
      </c>
      <c r="I305" s="82">
        <v>55</v>
      </c>
      <c r="J305" s="82">
        <v>190</v>
      </c>
      <c r="K305" s="82">
        <v>80</v>
      </c>
      <c r="L305" s="82">
        <v>190</v>
      </c>
      <c r="M305" s="82">
        <v>170</v>
      </c>
      <c r="N305" s="82">
        <v>130</v>
      </c>
      <c r="O305" s="82">
        <v>220</v>
      </c>
      <c r="P305" s="82">
        <v>140</v>
      </c>
      <c r="Q305" s="82">
        <v>30</v>
      </c>
      <c r="R305" s="82">
        <v>0</v>
      </c>
      <c r="S305" s="82">
        <v>30</v>
      </c>
      <c r="T305" s="82">
        <v>5</v>
      </c>
      <c r="U305" s="82">
        <v>50</v>
      </c>
      <c r="V305" s="82">
        <v>810</v>
      </c>
      <c r="W305" s="82">
        <v>5</v>
      </c>
      <c r="X305" s="82">
        <v>0</v>
      </c>
      <c r="Y305" s="82">
        <v>10</v>
      </c>
      <c r="Z305" s="82">
        <v>5</v>
      </c>
    </row>
    <row r="306" spans="2:26" x14ac:dyDescent="0.35">
      <c r="B306" s="77" t="s">
        <v>296</v>
      </c>
      <c r="C306" s="78">
        <v>5</v>
      </c>
      <c r="D306" s="78">
        <v>5</v>
      </c>
      <c r="E306" s="78">
        <v>1940</v>
      </c>
      <c r="F306" s="78">
        <v>20</v>
      </c>
      <c r="G306" s="78">
        <v>690</v>
      </c>
      <c r="H306" s="78">
        <v>5</v>
      </c>
      <c r="I306" s="78">
        <v>315</v>
      </c>
      <c r="J306" s="78">
        <v>675</v>
      </c>
      <c r="K306" s="78">
        <v>270</v>
      </c>
      <c r="L306" s="78">
        <v>510</v>
      </c>
      <c r="M306" s="78">
        <v>725</v>
      </c>
      <c r="N306" s="78">
        <v>550</v>
      </c>
      <c r="O306" s="78">
        <v>1050</v>
      </c>
      <c r="P306" s="78">
        <v>630</v>
      </c>
      <c r="Q306" s="78">
        <v>265</v>
      </c>
      <c r="R306" s="78">
        <v>10</v>
      </c>
      <c r="S306" s="78">
        <v>195</v>
      </c>
      <c r="T306" s="78">
        <v>35</v>
      </c>
      <c r="U306" s="78">
        <v>165</v>
      </c>
      <c r="V306" s="78">
        <v>3220</v>
      </c>
      <c r="W306" s="78">
        <v>10</v>
      </c>
      <c r="X306" s="78">
        <v>5</v>
      </c>
      <c r="Y306" s="78">
        <v>50</v>
      </c>
      <c r="Z306" s="78">
        <v>155</v>
      </c>
    </row>
    <row r="307" spans="2:26" x14ac:dyDescent="0.35">
      <c r="B307" s="81" t="s">
        <v>297</v>
      </c>
      <c r="C307" s="82">
        <v>5</v>
      </c>
      <c r="D307" s="82">
        <v>5</v>
      </c>
      <c r="E307" s="82">
        <v>1300</v>
      </c>
      <c r="F307" s="82">
        <v>15</v>
      </c>
      <c r="G307" s="82">
        <v>440</v>
      </c>
      <c r="H307" s="82">
        <v>5</v>
      </c>
      <c r="I307" s="82">
        <v>220</v>
      </c>
      <c r="J307" s="82">
        <v>495</v>
      </c>
      <c r="K307" s="82">
        <v>210</v>
      </c>
      <c r="L307" s="82">
        <v>390</v>
      </c>
      <c r="M307" s="82">
        <v>550</v>
      </c>
      <c r="N307" s="82">
        <v>435</v>
      </c>
      <c r="O307" s="82">
        <v>770</v>
      </c>
      <c r="P307" s="82">
        <v>450</v>
      </c>
      <c r="Q307" s="82">
        <v>220</v>
      </c>
      <c r="R307" s="82">
        <v>5</v>
      </c>
      <c r="S307" s="82">
        <v>125</v>
      </c>
      <c r="T307" s="82">
        <v>30</v>
      </c>
      <c r="U307" s="82">
        <v>130</v>
      </c>
      <c r="V307" s="82">
        <v>2240</v>
      </c>
      <c r="W307" s="82">
        <v>5</v>
      </c>
      <c r="X307" s="82">
        <v>5</v>
      </c>
      <c r="Y307" s="82">
        <v>35</v>
      </c>
      <c r="Z307" s="82">
        <v>115</v>
      </c>
    </row>
    <row r="308" spans="2:26" x14ac:dyDescent="0.35">
      <c r="B308" s="77" t="s">
        <v>354</v>
      </c>
      <c r="C308" s="78">
        <v>5</v>
      </c>
      <c r="D308" s="78">
        <v>0</v>
      </c>
      <c r="E308" s="78">
        <v>1360</v>
      </c>
      <c r="F308" s="78">
        <v>15</v>
      </c>
      <c r="G308" s="78">
        <v>280</v>
      </c>
      <c r="H308" s="78">
        <v>5</v>
      </c>
      <c r="I308" s="78">
        <v>85</v>
      </c>
      <c r="J308" s="78">
        <v>550</v>
      </c>
      <c r="K308" s="78">
        <v>520</v>
      </c>
      <c r="L308" s="78">
        <v>380</v>
      </c>
      <c r="M308" s="78">
        <v>425</v>
      </c>
      <c r="N308" s="78">
        <v>320</v>
      </c>
      <c r="O308" s="78">
        <v>765</v>
      </c>
      <c r="P308" s="78">
        <v>420</v>
      </c>
      <c r="Q308" s="78">
        <v>230</v>
      </c>
      <c r="R308" s="78">
        <v>5</v>
      </c>
      <c r="S308" s="78">
        <v>185</v>
      </c>
      <c r="T308" s="78">
        <v>20</v>
      </c>
      <c r="U308" s="78">
        <v>60</v>
      </c>
      <c r="V308" s="78">
        <v>2120</v>
      </c>
      <c r="W308" s="78">
        <v>10</v>
      </c>
      <c r="X308" s="78">
        <v>5</v>
      </c>
      <c r="Y308" s="78">
        <v>20</v>
      </c>
      <c r="Z308" s="78">
        <v>105</v>
      </c>
    </row>
    <row r="309" spans="2:26" x14ac:dyDescent="0.35">
      <c r="B309" s="81" t="s">
        <v>193</v>
      </c>
      <c r="C309" s="82">
        <v>5</v>
      </c>
      <c r="D309" s="82">
        <v>10</v>
      </c>
      <c r="E309" s="82">
        <v>3055</v>
      </c>
      <c r="F309" s="82">
        <v>10</v>
      </c>
      <c r="G309" s="82">
        <v>855</v>
      </c>
      <c r="H309" s="82">
        <v>10</v>
      </c>
      <c r="I309" s="82">
        <v>440</v>
      </c>
      <c r="J309" s="82">
        <v>1775</v>
      </c>
      <c r="K309" s="82">
        <v>320</v>
      </c>
      <c r="L309" s="82">
        <v>1435</v>
      </c>
      <c r="M309" s="82">
        <v>1245</v>
      </c>
      <c r="N309" s="82">
        <v>1055</v>
      </c>
      <c r="O309" s="82">
        <v>1560</v>
      </c>
      <c r="P309" s="82">
        <v>1245</v>
      </c>
      <c r="Q309" s="82">
        <v>460</v>
      </c>
      <c r="R309" s="82">
        <v>15</v>
      </c>
      <c r="S309" s="82">
        <v>170</v>
      </c>
      <c r="T309" s="82">
        <v>55</v>
      </c>
      <c r="U309" s="82">
        <v>460</v>
      </c>
      <c r="V309" s="82">
        <v>6175</v>
      </c>
      <c r="W309" s="82">
        <v>25</v>
      </c>
      <c r="X309" s="82">
        <v>5</v>
      </c>
      <c r="Y309" s="82">
        <v>155</v>
      </c>
      <c r="Z309" s="82">
        <v>60</v>
      </c>
    </row>
    <row r="310" spans="2:26" x14ac:dyDescent="0.35">
      <c r="B310" s="77" t="s">
        <v>62</v>
      </c>
      <c r="C310" s="78">
        <v>0</v>
      </c>
      <c r="D310" s="78">
        <v>5</v>
      </c>
      <c r="E310" s="78">
        <v>330</v>
      </c>
      <c r="F310" s="78">
        <v>0</v>
      </c>
      <c r="G310" s="78">
        <v>80</v>
      </c>
      <c r="H310" s="78">
        <v>0</v>
      </c>
      <c r="I310" s="78">
        <v>45</v>
      </c>
      <c r="J310" s="78">
        <v>100</v>
      </c>
      <c r="K310" s="78">
        <v>65</v>
      </c>
      <c r="L310" s="78">
        <v>110</v>
      </c>
      <c r="M310" s="78">
        <v>140</v>
      </c>
      <c r="N310" s="78">
        <v>100</v>
      </c>
      <c r="O310" s="78">
        <v>150</v>
      </c>
      <c r="P310" s="78">
        <v>110</v>
      </c>
      <c r="Q310" s="78">
        <v>50</v>
      </c>
      <c r="R310" s="78">
        <v>0</v>
      </c>
      <c r="S310" s="78">
        <v>25</v>
      </c>
      <c r="T310" s="78">
        <v>5</v>
      </c>
      <c r="U310" s="78">
        <v>45</v>
      </c>
      <c r="V310" s="78">
        <v>595</v>
      </c>
      <c r="W310" s="78">
        <v>5</v>
      </c>
      <c r="X310" s="78">
        <v>0</v>
      </c>
      <c r="Y310" s="78">
        <v>5</v>
      </c>
      <c r="Z310" s="78">
        <v>10</v>
      </c>
    </row>
    <row r="311" spans="2:26" x14ac:dyDescent="0.35">
      <c r="B311" s="81" t="s">
        <v>363</v>
      </c>
      <c r="C311" s="82">
        <v>0</v>
      </c>
      <c r="D311" s="82">
        <v>0</v>
      </c>
      <c r="E311" s="82">
        <v>585</v>
      </c>
      <c r="F311" s="82">
        <v>5</v>
      </c>
      <c r="G311" s="82">
        <v>115</v>
      </c>
      <c r="H311" s="82">
        <v>5</v>
      </c>
      <c r="I311" s="82">
        <v>35</v>
      </c>
      <c r="J311" s="82">
        <v>180</v>
      </c>
      <c r="K311" s="82">
        <v>125</v>
      </c>
      <c r="L311" s="82">
        <v>155</v>
      </c>
      <c r="M311" s="82">
        <v>220</v>
      </c>
      <c r="N311" s="82">
        <v>170</v>
      </c>
      <c r="O311" s="82">
        <v>240</v>
      </c>
      <c r="P311" s="82">
        <v>100</v>
      </c>
      <c r="Q311" s="82">
        <v>90</v>
      </c>
      <c r="R311" s="82">
        <v>5</v>
      </c>
      <c r="S311" s="82">
        <v>55</v>
      </c>
      <c r="T311" s="82">
        <v>5</v>
      </c>
      <c r="U311" s="82">
        <v>45</v>
      </c>
      <c r="V311" s="82">
        <v>895</v>
      </c>
      <c r="W311" s="82">
        <v>5</v>
      </c>
      <c r="X311" s="82">
        <v>0</v>
      </c>
      <c r="Y311" s="82">
        <v>10</v>
      </c>
      <c r="Z311" s="82">
        <v>15</v>
      </c>
    </row>
    <row r="312" spans="2:26" x14ac:dyDescent="0.35">
      <c r="B312" s="77" t="s">
        <v>281</v>
      </c>
      <c r="C312" s="78">
        <v>5</v>
      </c>
      <c r="D312" s="78">
        <v>0</v>
      </c>
      <c r="E312" s="78">
        <v>1500</v>
      </c>
      <c r="F312" s="78">
        <v>15</v>
      </c>
      <c r="G312" s="78">
        <v>310</v>
      </c>
      <c r="H312" s="78">
        <v>5</v>
      </c>
      <c r="I312" s="78">
        <v>85</v>
      </c>
      <c r="J312" s="78">
        <v>465</v>
      </c>
      <c r="K312" s="78">
        <v>725</v>
      </c>
      <c r="L312" s="78">
        <v>315</v>
      </c>
      <c r="M312" s="78">
        <v>455</v>
      </c>
      <c r="N312" s="78">
        <v>365</v>
      </c>
      <c r="O312" s="78">
        <v>685</v>
      </c>
      <c r="P312" s="78">
        <v>325</v>
      </c>
      <c r="Q312" s="78">
        <v>240</v>
      </c>
      <c r="R312" s="78">
        <v>5</v>
      </c>
      <c r="S312" s="78">
        <v>220</v>
      </c>
      <c r="T312" s="78">
        <v>10</v>
      </c>
      <c r="U312" s="78">
        <v>100</v>
      </c>
      <c r="V312" s="78">
        <v>2190</v>
      </c>
      <c r="W312" s="78">
        <v>5</v>
      </c>
      <c r="X312" s="78">
        <v>0</v>
      </c>
      <c r="Y312" s="78">
        <v>20</v>
      </c>
      <c r="Z312" s="78">
        <v>85</v>
      </c>
    </row>
    <row r="313" spans="2:26" x14ac:dyDescent="0.35">
      <c r="B313" s="81" t="s">
        <v>364</v>
      </c>
      <c r="C313" s="82">
        <v>5</v>
      </c>
      <c r="D313" s="82">
        <v>5</v>
      </c>
      <c r="E313" s="82">
        <v>740</v>
      </c>
      <c r="F313" s="82">
        <v>5</v>
      </c>
      <c r="G313" s="82">
        <v>160</v>
      </c>
      <c r="H313" s="82">
        <v>5</v>
      </c>
      <c r="I313" s="82">
        <v>45</v>
      </c>
      <c r="J313" s="82">
        <v>160</v>
      </c>
      <c r="K313" s="82">
        <v>185</v>
      </c>
      <c r="L313" s="82">
        <v>150</v>
      </c>
      <c r="M313" s="82">
        <v>175</v>
      </c>
      <c r="N313" s="82">
        <v>125</v>
      </c>
      <c r="O313" s="82">
        <v>280</v>
      </c>
      <c r="P313" s="82">
        <v>130</v>
      </c>
      <c r="Q313" s="82">
        <v>110</v>
      </c>
      <c r="R313" s="82">
        <v>5</v>
      </c>
      <c r="S313" s="82">
        <v>105</v>
      </c>
      <c r="T313" s="82">
        <v>5</v>
      </c>
      <c r="U313" s="82">
        <v>35</v>
      </c>
      <c r="V313" s="82">
        <v>1045</v>
      </c>
      <c r="W313" s="82">
        <v>5</v>
      </c>
      <c r="X313" s="82">
        <v>0</v>
      </c>
      <c r="Y313" s="82">
        <v>10</v>
      </c>
      <c r="Z313" s="82">
        <v>20</v>
      </c>
    </row>
    <row r="314" spans="2:26" x14ac:dyDescent="0.35">
      <c r="B314" s="77" t="s">
        <v>209</v>
      </c>
      <c r="C314" s="78">
        <v>5</v>
      </c>
      <c r="D314" s="78">
        <v>0</v>
      </c>
      <c r="E314" s="78">
        <v>1300</v>
      </c>
      <c r="F314" s="78">
        <v>45</v>
      </c>
      <c r="G314" s="78">
        <v>265</v>
      </c>
      <c r="H314" s="78">
        <v>0</v>
      </c>
      <c r="I314" s="78">
        <v>70</v>
      </c>
      <c r="J314" s="78">
        <v>585</v>
      </c>
      <c r="K314" s="78">
        <v>460</v>
      </c>
      <c r="L314" s="78">
        <v>365</v>
      </c>
      <c r="M314" s="78">
        <v>225</v>
      </c>
      <c r="N314" s="78">
        <v>185</v>
      </c>
      <c r="O314" s="78">
        <v>700</v>
      </c>
      <c r="P314" s="78">
        <v>455</v>
      </c>
      <c r="Q314" s="78">
        <v>180</v>
      </c>
      <c r="R314" s="78">
        <v>10</v>
      </c>
      <c r="S314" s="78">
        <v>145</v>
      </c>
      <c r="T314" s="78">
        <v>5</v>
      </c>
      <c r="U314" s="78">
        <v>55</v>
      </c>
      <c r="V314" s="78">
        <v>1995</v>
      </c>
      <c r="W314" s="78">
        <v>5</v>
      </c>
      <c r="X314" s="78">
        <v>5</v>
      </c>
      <c r="Y314" s="78">
        <v>15</v>
      </c>
      <c r="Z314" s="78">
        <v>130</v>
      </c>
    </row>
    <row r="315" spans="2:26" x14ac:dyDescent="0.35">
      <c r="B315" s="81" t="s">
        <v>270</v>
      </c>
      <c r="C315" s="82">
        <v>0</v>
      </c>
      <c r="D315" s="82">
        <v>0</v>
      </c>
      <c r="E315" s="82">
        <v>870</v>
      </c>
      <c r="F315" s="82">
        <v>10</v>
      </c>
      <c r="G315" s="82">
        <v>200</v>
      </c>
      <c r="H315" s="82">
        <v>5</v>
      </c>
      <c r="I315" s="82">
        <v>60</v>
      </c>
      <c r="J315" s="82">
        <v>365</v>
      </c>
      <c r="K315" s="82">
        <v>205</v>
      </c>
      <c r="L315" s="82">
        <v>250</v>
      </c>
      <c r="M315" s="82">
        <v>290</v>
      </c>
      <c r="N315" s="82">
        <v>215</v>
      </c>
      <c r="O315" s="82">
        <v>390</v>
      </c>
      <c r="P315" s="82">
        <v>205</v>
      </c>
      <c r="Q315" s="82">
        <v>95</v>
      </c>
      <c r="R315" s="82">
        <v>5</v>
      </c>
      <c r="S315" s="82">
        <v>90</v>
      </c>
      <c r="T315" s="82">
        <v>10</v>
      </c>
      <c r="U315" s="82">
        <v>60</v>
      </c>
      <c r="V315" s="82">
        <v>1355</v>
      </c>
      <c r="W315" s="82">
        <v>5</v>
      </c>
      <c r="X315" s="82">
        <v>0</v>
      </c>
      <c r="Y315" s="82">
        <v>25</v>
      </c>
      <c r="Z315" s="82">
        <v>60</v>
      </c>
    </row>
    <row r="316" spans="2:26" x14ac:dyDescent="0.35">
      <c r="B316" s="77" t="s">
        <v>271</v>
      </c>
      <c r="C316" s="78">
        <v>0</v>
      </c>
      <c r="D316" s="78">
        <v>0</v>
      </c>
      <c r="E316" s="78">
        <v>5</v>
      </c>
      <c r="F316" s="78">
        <v>0</v>
      </c>
      <c r="G316" s="78">
        <v>0</v>
      </c>
      <c r="H316" s="78">
        <v>0</v>
      </c>
      <c r="I316" s="78">
        <v>0</v>
      </c>
      <c r="J316" s="78">
        <v>5</v>
      </c>
      <c r="K316" s="78">
        <v>0</v>
      </c>
      <c r="L316" s="78">
        <v>0</v>
      </c>
      <c r="M316" s="78">
        <v>0</v>
      </c>
      <c r="N316" s="78">
        <v>0</v>
      </c>
      <c r="O316" s="78">
        <v>5</v>
      </c>
      <c r="P316" s="78">
        <v>5</v>
      </c>
      <c r="Q316" s="78">
        <v>5</v>
      </c>
      <c r="R316" s="78">
        <v>0</v>
      </c>
      <c r="S316" s="78">
        <v>0</v>
      </c>
      <c r="T316" s="78">
        <v>0</v>
      </c>
      <c r="U316" s="78">
        <v>0</v>
      </c>
      <c r="V316" s="78">
        <v>5</v>
      </c>
      <c r="W316" s="78">
        <v>0</v>
      </c>
      <c r="X316" s="78">
        <v>0</v>
      </c>
      <c r="Y316" s="78">
        <v>0</v>
      </c>
      <c r="Z316" s="78">
        <v>0</v>
      </c>
    </row>
    <row r="317" spans="2:26" x14ac:dyDescent="0.35">
      <c r="B317" s="81" t="s">
        <v>365</v>
      </c>
      <c r="C317" s="82">
        <v>5</v>
      </c>
      <c r="D317" s="82">
        <v>5</v>
      </c>
      <c r="E317" s="82">
        <v>2285</v>
      </c>
      <c r="F317" s="82">
        <v>15</v>
      </c>
      <c r="G317" s="82">
        <v>610</v>
      </c>
      <c r="H317" s="82">
        <v>10</v>
      </c>
      <c r="I317" s="82">
        <v>210</v>
      </c>
      <c r="J317" s="82">
        <v>965</v>
      </c>
      <c r="K317" s="82">
        <v>470</v>
      </c>
      <c r="L317" s="82">
        <v>720</v>
      </c>
      <c r="M317" s="82">
        <v>1120</v>
      </c>
      <c r="N317" s="82">
        <v>840</v>
      </c>
      <c r="O317" s="82">
        <v>1385</v>
      </c>
      <c r="P317" s="82">
        <v>650</v>
      </c>
      <c r="Q317" s="82">
        <v>350</v>
      </c>
      <c r="R317" s="82">
        <v>10</v>
      </c>
      <c r="S317" s="82">
        <v>355</v>
      </c>
      <c r="T317" s="82">
        <v>55</v>
      </c>
      <c r="U317" s="82">
        <v>215</v>
      </c>
      <c r="V317" s="82">
        <v>3780</v>
      </c>
      <c r="W317" s="82">
        <v>20</v>
      </c>
      <c r="X317" s="82">
        <v>5</v>
      </c>
      <c r="Y317" s="82">
        <v>90</v>
      </c>
      <c r="Z317" s="82">
        <v>140</v>
      </c>
    </row>
    <row r="318" spans="2:26" x14ac:dyDescent="0.35">
      <c r="B318" s="77" t="s">
        <v>476</v>
      </c>
      <c r="C318" s="78">
        <v>5</v>
      </c>
      <c r="D318" s="78">
        <v>10</v>
      </c>
      <c r="E318" s="78">
        <v>1340</v>
      </c>
      <c r="F318" s="78">
        <v>5</v>
      </c>
      <c r="G318" s="78">
        <v>395</v>
      </c>
      <c r="H318" s="78">
        <v>5</v>
      </c>
      <c r="I318" s="78">
        <v>210</v>
      </c>
      <c r="J318" s="78">
        <v>1090</v>
      </c>
      <c r="K318" s="78">
        <v>120</v>
      </c>
      <c r="L318" s="78">
        <v>670</v>
      </c>
      <c r="M318" s="78">
        <v>690</v>
      </c>
      <c r="N318" s="78">
        <v>595</v>
      </c>
      <c r="O318" s="78">
        <v>630</v>
      </c>
      <c r="P318" s="78">
        <v>560</v>
      </c>
      <c r="Q318" s="78">
        <v>140</v>
      </c>
      <c r="R318" s="78">
        <v>5</v>
      </c>
      <c r="S318" s="78">
        <v>75</v>
      </c>
      <c r="T318" s="78">
        <v>20</v>
      </c>
      <c r="U318" s="78">
        <v>260</v>
      </c>
      <c r="V318" s="78">
        <v>2810</v>
      </c>
      <c r="W318" s="78">
        <v>15</v>
      </c>
      <c r="X318" s="78">
        <v>5</v>
      </c>
      <c r="Y318" s="78">
        <v>75</v>
      </c>
      <c r="Z318" s="78">
        <v>20</v>
      </c>
    </row>
    <row r="319" spans="2:26" x14ac:dyDescent="0.35">
      <c r="B319" s="81" t="s">
        <v>272</v>
      </c>
      <c r="C319" s="82">
        <v>5</v>
      </c>
      <c r="D319" s="82">
        <v>5</v>
      </c>
      <c r="E319" s="82">
        <v>1905</v>
      </c>
      <c r="F319" s="82">
        <v>25</v>
      </c>
      <c r="G319" s="82">
        <v>300</v>
      </c>
      <c r="H319" s="82">
        <v>5</v>
      </c>
      <c r="I319" s="82">
        <v>95</v>
      </c>
      <c r="J319" s="82">
        <v>555</v>
      </c>
      <c r="K319" s="82">
        <v>645</v>
      </c>
      <c r="L319" s="82">
        <v>440</v>
      </c>
      <c r="M319" s="82">
        <v>465</v>
      </c>
      <c r="N319" s="82">
        <v>375</v>
      </c>
      <c r="O319" s="82">
        <v>710</v>
      </c>
      <c r="P319" s="82">
        <v>405</v>
      </c>
      <c r="Q319" s="82">
        <v>245</v>
      </c>
      <c r="R319" s="82">
        <v>5</v>
      </c>
      <c r="S319" s="82">
        <v>265</v>
      </c>
      <c r="T319" s="82">
        <v>10</v>
      </c>
      <c r="U319" s="82">
        <v>105</v>
      </c>
      <c r="V319" s="82">
        <v>2795</v>
      </c>
      <c r="W319" s="82">
        <v>5</v>
      </c>
      <c r="X319" s="82">
        <v>5</v>
      </c>
      <c r="Y319" s="82">
        <v>25</v>
      </c>
      <c r="Z319" s="82">
        <v>110</v>
      </c>
    </row>
    <row r="320" spans="2:26" x14ac:dyDescent="0.35">
      <c r="B320" s="77" t="s">
        <v>568</v>
      </c>
      <c r="C320" s="78">
        <v>0</v>
      </c>
      <c r="D320" s="78">
        <v>0</v>
      </c>
      <c r="E320" s="78">
        <v>2545</v>
      </c>
      <c r="F320" s="78">
        <v>10</v>
      </c>
      <c r="G320" s="78">
        <v>425</v>
      </c>
      <c r="H320" s="78">
        <v>5</v>
      </c>
      <c r="I320" s="78">
        <v>145</v>
      </c>
      <c r="J320" s="78">
        <v>615</v>
      </c>
      <c r="K320" s="78">
        <v>485</v>
      </c>
      <c r="L320" s="78">
        <v>495</v>
      </c>
      <c r="M320" s="78">
        <v>575</v>
      </c>
      <c r="N320" s="78">
        <v>445</v>
      </c>
      <c r="O320" s="78">
        <v>715</v>
      </c>
      <c r="P320" s="78">
        <v>405</v>
      </c>
      <c r="Q320" s="78">
        <v>210</v>
      </c>
      <c r="R320" s="78">
        <v>5</v>
      </c>
      <c r="S320" s="78">
        <v>170</v>
      </c>
      <c r="T320" s="78">
        <v>10</v>
      </c>
      <c r="U320" s="78">
        <v>140</v>
      </c>
      <c r="V320" s="78">
        <v>3600</v>
      </c>
      <c r="W320" s="78">
        <v>5</v>
      </c>
      <c r="X320" s="78">
        <v>5</v>
      </c>
      <c r="Y320" s="78">
        <v>45</v>
      </c>
      <c r="Z320" s="78">
        <v>55</v>
      </c>
    </row>
    <row r="321" spans="2:26" x14ac:dyDescent="0.35">
      <c r="B321" s="81" t="s">
        <v>569</v>
      </c>
      <c r="C321" s="82">
        <v>5</v>
      </c>
      <c r="D321" s="82">
        <v>0</v>
      </c>
      <c r="E321" s="82">
        <v>2145</v>
      </c>
      <c r="F321" s="82">
        <v>10</v>
      </c>
      <c r="G321" s="82">
        <v>205</v>
      </c>
      <c r="H321" s="82">
        <v>5</v>
      </c>
      <c r="I321" s="82">
        <v>70</v>
      </c>
      <c r="J321" s="82">
        <v>360</v>
      </c>
      <c r="K321" s="82">
        <v>790</v>
      </c>
      <c r="L321" s="82">
        <v>335</v>
      </c>
      <c r="M321" s="82">
        <v>280</v>
      </c>
      <c r="N321" s="82">
        <v>245</v>
      </c>
      <c r="O321" s="82">
        <v>490</v>
      </c>
      <c r="P321" s="82">
        <v>250</v>
      </c>
      <c r="Q321" s="82">
        <v>235</v>
      </c>
      <c r="R321" s="82">
        <v>10</v>
      </c>
      <c r="S321" s="82">
        <v>70</v>
      </c>
      <c r="T321" s="82">
        <v>5</v>
      </c>
      <c r="U321" s="82">
        <v>75</v>
      </c>
      <c r="V321" s="82">
        <v>2825</v>
      </c>
      <c r="W321" s="82">
        <v>5</v>
      </c>
      <c r="X321" s="82">
        <v>5</v>
      </c>
      <c r="Y321" s="82">
        <v>15</v>
      </c>
      <c r="Z321" s="82">
        <v>25</v>
      </c>
    </row>
    <row r="322" spans="2:26" x14ac:dyDescent="0.35">
      <c r="B322" s="77" t="s">
        <v>194</v>
      </c>
      <c r="C322" s="78">
        <v>5</v>
      </c>
      <c r="D322" s="78">
        <v>5</v>
      </c>
      <c r="E322" s="78">
        <v>2215</v>
      </c>
      <c r="F322" s="78">
        <v>10</v>
      </c>
      <c r="G322" s="78">
        <v>805</v>
      </c>
      <c r="H322" s="78">
        <v>10</v>
      </c>
      <c r="I322" s="78">
        <v>470</v>
      </c>
      <c r="J322" s="78">
        <v>2125</v>
      </c>
      <c r="K322" s="78">
        <v>220</v>
      </c>
      <c r="L322" s="78">
        <v>1685</v>
      </c>
      <c r="M322" s="78">
        <v>1330</v>
      </c>
      <c r="N322" s="78">
        <v>1175</v>
      </c>
      <c r="O322" s="78">
        <v>1725</v>
      </c>
      <c r="P322" s="78">
        <v>1460</v>
      </c>
      <c r="Q322" s="78">
        <v>360</v>
      </c>
      <c r="R322" s="78">
        <v>20</v>
      </c>
      <c r="S322" s="78">
        <v>80</v>
      </c>
      <c r="T322" s="78">
        <v>75</v>
      </c>
      <c r="U322" s="78">
        <v>545</v>
      </c>
      <c r="V322" s="78">
        <v>5680</v>
      </c>
      <c r="W322" s="78">
        <v>30</v>
      </c>
      <c r="X322" s="78">
        <v>5</v>
      </c>
      <c r="Y322" s="78">
        <v>230</v>
      </c>
      <c r="Z322" s="78">
        <v>60</v>
      </c>
    </row>
    <row r="323" spans="2:26" x14ac:dyDescent="0.35">
      <c r="B323" s="81" t="s">
        <v>175</v>
      </c>
      <c r="C323" s="82">
        <v>0</v>
      </c>
      <c r="D323" s="82">
        <v>0</v>
      </c>
      <c r="E323" s="82">
        <v>810</v>
      </c>
      <c r="F323" s="82">
        <v>5</v>
      </c>
      <c r="G323" s="82">
        <v>155</v>
      </c>
      <c r="H323" s="82">
        <v>0</v>
      </c>
      <c r="I323" s="82">
        <v>70</v>
      </c>
      <c r="J323" s="82">
        <v>185</v>
      </c>
      <c r="K323" s="82">
        <v>200</v>
      </c>
      <c r="L323" s="82">
        <v>160</v>
      </c>
      <c r="M323" s="82">
        <v>285</v>
      </c>
      <c r="N323" s="82">
        <v>215</v>
      </c>
      <c r="O323" s="82">
        <v>375</v>
      </c>
      <c r="P323" s="82">
        <v>180</v>
      </c>
      <c r="Q323" s="82">
        <v>145</v>
      </c>
      <c r="R323" s="82">
        <v>5</v>
      </c>
      <c r="S323" s="82">
        <v>60</v>
      </c>
      <c r="T323" s="82">
        <v>10</v>
      </c>
      <c r="U323" s="82">
        <v>75</v>
      </c>
      <c r="V323" s="82">
        <v>1235</v>
      </c>
      <c r="W323" s="82">
        <v>5</v>
      </c>
      <c r="X323" s="82">
        <v>0</v>
      </c>
      <c r="Y323" s="82">
        <v>15</v>
      </c>
      <c r="Z323" s="82">
        <v>15</v>
      </c>
    </row>
    <row r="324" spans="2:26" x14ac:dyDescent="0.35">
      <c r="B324" s="77" t="s">
        <v>366</v>
      </c>
      <c r="C324" s="78">
        <v>5</v>
      </c>
      <c r="D324" s="78">
        <v>0</v>
      </c>
      <c r="E324" s="78">
        <v>910</v>
      </c>
      <c r="F324" s="78">
        <v>5</v>
      </c>
      <c r="G324" s="78">
        <v>165</v>
      </c>
      <c r="H324" s="78">
        <v>0</v>
      </c>
      <c r="I324" s="78">
        <v>55</v>
      </c>
      <c r="J324" s="78">
        <v>180</v>
      </c>
      <c r="K324" s="78">
        <v>295</v>
      </c>
      <c r="L324" s="78">
        <v>205</v>
      </c>
      <c r="M324" s="78">
        <v>270</v>
      </c>
      <c r="N324" s="78">
        <v>205</v>
      </c>
      <c r="O324" s="78">
        <v>405</v>
      </c>
      <c r="P324" s="78">
        <v>210</v>
      </c>
      <c r="Q324" s="78">
        <v>140</v>
      </c>
      <c r="R324" s="78">
        <v>5</v>
      </c>
      <c r="S324" s="78">
        <v>95</v>
      </c>
      <c r="T324" s="78">
        <v>5</v>
      </c>
      <c r="U324" s="78">
        <v>50</v>
      </c>
      <c r="V324" s="78">
        <v>1340</v>
      </c>
      <c r="W324" s="78">
        <v>5</v>
      </c>
      <c r="X324" s="78">
        <v>0</v>
      </c>
      <c r="Y324" s="78">
        <v>15</v>
      </c>
      <c r="Z324" s="78">
        <v>35</v>
      </c>
    </row>
    <row r="325" spans="2:26" x14ac:dyDescent="0.35">
      <c r="B325" s="81" t="s">
        <v>453</v>
      </c>
      <c r="C325" s="82">
        <v>0</v>
      </c>
      <c r="D325" s="82">
        <v>5</v>
      </c>
      <c r="E325" s="82">
        <v>1565</v>
      </c>
      <c r="F325" s="82">
        <v>10</v>
      </c>
      <c r="G325" s="82">
        <v>270</v>
      </c>
      <c r="H325" s="82">
        <v>0</v>
      </c>
      <c r="I325" s="82">
        <v>55</v>
      </c>
      <c r="J325" s="82">
        <v>275</v>
      </c>
      <c r="K325" s="82">
        <v>805</v>
      </c>
      <c r="L325" s="82">
        <v>225</v>
      </c>
      <c r="M325" s="82">
        <v>280</v>
      </c>
      <c r="N325" s="82">
        <v>215</v>
      </c>
      <c r="O325" s="82">
        <v>530</v>
      </c>
      <c r="P325" s="82">
        <v>200</v>
      </c>
      <c r="Q325" s="82">
        <v>200</v>
      </c>
      <c r="R325" s="82">
        <v>5</v>
      </c>
      <c r="S325" s="82">
        <v>90</v>
      </c>
      <c r="T325" s="82">
        <v>5</v>
      </c>
      <c r="U325" s="82">
        <v>60</v>
      </c>
      <c r="V325" s="82">
        <v>2035</v>
      </c>
      <c r="W325" s="82">
        <v>5</v>
      </c>
      <c r="X325" s="82">
        <v>0</v>
      </c>
      <c r="Y325" s="82">
        <v>15</v>
      </c>
      <c r="Z325" s="82">
        <v>75</v>
      </c>
    </row>
    <row r="326" spans="2:26" x14ac:dyDescent="0.35">
      <c r="B326" s="77" t="s">
        <v>367</v>
      </c>
      <c r="C326" s="78">
        <v>5</v>
      </c>
      <c r="D326" s="78">
        <v>0</v>
      </c>
      <c r="E326" s="78">
        <v>970</v>
      </c>
      <c r="F326" s="78">
        <v>15</v>
      </c>
      <c r="G326" s="78">
        <v>235</v>
      </c>
      <c r="H326" s="78">
        <v>5</v>
      </c>
      <c r="I326" s="78">
        <v>60</v>
      </c>
      <c r="J326" s="78">
        <v>240</v>
      </c>
      <c r="K326" s="78">
        <v>170</v>
      </c>
      <c r="L326" s="78">
        <v>245</v>
      </c>
      <c r="M326" s="78">
        <v>350</v>
      </c>
      <c r="N326" s="78">
        <v>245</v>
      </c>
      <c r="O326" s="78">
        <v>455</v>
      </c>
      <c r="P326" s="78">
        <v>195</v>
      </c>
      <c r="Q326" s="78">
        <v>145</v>
      </c>
      <c r="R326" s="78">
        <v>10</v>
      </c>
      <c r="S326" s="78">
        <v>130</v>
      </c>
      <c r="T326" s="78">
        <v>5</v>
      </c>
      <c r="U326" s="78">
        <v>75</v>
      </c>
      <c r="V326" s="78">
        <v>1475</v>
      </c>
      <c r="W326" s="78">
        <v>5</v>
      </c>
      <c r="X326" s="78">
        <v>0</v>
      </c>
      <c r="Y326" s="78">
        <v>20</v>
      </c>
      <c r="Z326" s="78">
        <v>45</v>
      </c>
    </row>
    <row r="327" spans="2:26" x14ac:dyDescent="0.35">
      <c r="B327" s="81" t="s">
        <v>454</v>
      </c>
      <c r="C327" s="82">
        <v>5</v>
      </c>
      <c r="D327" s="82">
        <v>0</v>
      </c>
      <c r="E327" s="82">
        <v>2450</v>
      </c>
      <c r="F327" s="82">
        <v>15</v>
      </c>
      <c r="G327" s="82">
        <v>340</v>
      </c>
      <c r="H327" s="82">
        <v>5</v>
      </c>
      <c r="I327" s="82">
        <v>80</v>
      </c>
      <c r="J327" s="82">
        <v>385</v>
      </c>
      <c r="K327" s="82">
        <v>800</v>
      </c>
      <c r="L327" s="82">
        <v>285</v>
      </c>
      <c r="M327" s="82">
        <v>440</v>
      </c>
      <c r="N327" s="82">
        <v>325</v>
      </c>
      <c r="O327" s="82">
        <v>695</v>
      </c>
      <c r="P327" s="82">
        <v>265</v>
      </c>
      <c r="Q327" s="82">
        <v>235</v>
      </c>
      <c r="R327" s="82">
        <v>10</v>
      </c>
      <c r="S327" s="82">
        <v>135</v>
      </c>
      <c r="T327" s="82">
        <v>10</v>
      </c>
      <c r="U327" s="82">
        <v>80</v>
      </c>
      <c r="V327" s="82">
        <v>3070</v>
      </c>
      <c r="W327" s="82">
        <v>5</v>
      </c>
      <c r="X327" s="82">
        <v>0</v>
      </c>
      <c r="Y327" s="82">
        <v>30</v>
      </c>
      <c r="Z327" s="82">
        <v>75</v>
      </c>
    </row>
    <row r="328" spans="2:26" x14ac:dyDescent="0.35">
      <c r="B328" s="77" t="s">
        <v>400</v>
      </c>
      <c r="C328" s="78">
        <v>5</v>
      </c>
      <c r="D328" s="78">
        <v>0</v>
      </c>
      <c r="E328" s="78">
        <v>1150</v>
      </c>
      <c r="F328" s="78">
        <v>15</v>
      </c>
      <c r="G328" s="78">
        <v>255</v>
      </c>
      <c r="H328" s="78">
        <v>5</v>
      </c>
      <c r="I328" s="78">
        <v>70</v>
      </c>
      <c r="J328" s="78">
        <v>385</v>
      </c>
      <c r="K328" s="78">
        <v>635</v>
      </c>
      <c r="L328" s="78">
        <v>230</v>
      </c>
      <c r="M328" s="78">
        <v>455</v>
      </c>
      <c r="N328" s="78">
        <v>295</v>
      </c>
      <c r="O328" s="78">
        <v>670</v>
      </c>
      <c r="P328" s="78">
        <v>225</v>
      </c>
      <c r="Q328" s="78">
        <v>175</v>
      </c>
      <c r="R328" s="78">
        <v>5</v>
      </c>
      <c r="S328" s="78">
        <v>130</v>
      </c>
      <c r="T328" s="78">
        <v>5</v>
      </c>
      <c r="U328" s="78">
        <v>45</v>
      </c>
      <c r="V328" s="78">
        <v>1620</v>
      </c>
      <c r="W328" s="78">
        <v>10</v>
      </c>
      <c r="X328" s="78">
        <v>5</v>
      </c>
      <c r="Y328" s="78">
        <v>10</v>
      </c>
      <c r="Z328" s="78">
        <v>170</v>
      </c>
    </row>
    <row r="329" spans="2:26" x14ac:dyDescent="0.35">
      <c r="B329" s="81" t="s">
        <v>401</v>
      </c>
      <c r="C329" s="82">
        <v>5</v>
      </c>
      <c r="D329" s="82">
        <v>0</v>
      </c>
      <c r="E329" s="82">
        <v>1570</v>
      </c>
      <c r="F329" s="82">
        <v>15</v>
      </c>
      <c r="G329" s="82">
        <v>295</v>
      </c>
      <c r="H329" s="82">
        <v>5</v>
      </c>
      <c r="I329" s="82">
        <v>100</v>
      </c>
      <c r="J329" s="82">
        <v>450</v>
      </c>
      <c r="K329" s="82">
        <v>635</v>
      </c>
      <c r="L329" s="82">
        <v>335</v>
      </c>
      <c r="M329" s="82">
        <v>490</v>
      </c>
      <c r="N329" s="82">
        <v>320</v>
      </c>
      <c r="O329" s="82">
        <v>710</v>
      </c>
      <c r="P329" s="82">
        <v>290</v>
      </c>
      <c r="Q329" s="82">
        <v>220</v>
      </c>
      <c r="R329" s="82">
        <v>10</v>
      </c>
      <c r="S329" s="82">
        <v>175</v>
      </c>
      <c r="T329" s="82">
        <v>10</v>
      </c>
      <c r="U329" s="82">
        <v>45</v>
      </c>
      <c r="V329" s="82">
        <v>2240</v>
      </c>
      <c r="W329" s="82">
        <v>5</v>
      </c>
      <c r="X329" s="82">
        <v>5</v>
      </c>
      <c r="Y329" s="82">
        <v>20</v>
      </c>
      <c r="Z329" s="82">
        <v>155</v>
      </c>
    </row>
    <row r="330" spans="2:26" x14ac:dyDescent="0.35">
      <c r="B330" s="77" t="s">
        <v>486</v>
      </c>
      <c r="C330" s="78">
        <v>0</v>
      </c>
      <c r="D330" s="78">
        <v>0</v>
      </c>
      <c r="E330" s="78">
        <v>675</v>
      </c>
      <c r="F330" s="78">
        <v>5</v>
      </c>
      <c r="G330" s="78">
        <v>165</v>
      </c>
      <c r="H330" s="78">
        <v>5</v>
      </c>
      <c r="I330" s="78">
        <v>80</v>
      </c>
      <c r="J330" s="78">
        <v>240</v>
      </c>
      <c r="K330" s="78">
        <v>125</v>
      </c>
      <c r="L330" s="78">
        <v>230</v>
      </c>
      <c r="M330" s="78">
        <v>330</v>
      </c>
      <c r="N330" s="78">
        <v>230</v>
      </c>
      <c r="O330" s="78">
        <v>335</v>
      </c>
      <c r="P330" s="78">
        <v>210</v>
      </c>
      <c r="Q330" s="78">
        <v>110</v>
      </c>
      <c r="R330" s="78">
        <v>0</v>
      </c>
      <c r="S330" s="78">
        <v>100</v>
      </c>
      <c r="T330" s="78">
        <v>5</v>
      </c>
      <c r="U330" s="78">
        <v>75</v>
      </c>
      <c r="V330" s="78">
        <v>1195</v>
      </c>
      <c r="W330" s="78">
        <v>5</v>
      </c>
      <c r="X330" s="78">
        <v>0</v>
      </c>
      <c r="Y330" s="78">
        <v>30</v>
      </c>
      <c r="Z330" s="78">
        <v>20</v>
      </c>
    </row>
    <row r="331" spans="2:26" x14ac:dyDescent="0.35">
      <c r="B331" s="81" t="s">
        <v>487</v>
      </c>
      <c r="C331" s="82">
        <v>0</v>
      </c>
      <c r="D331" s="82">
        <v>5</v>
      </c>
      <c r="E331" s="82">
        <v>1295</v>
      </c>
      <c r="F331" s="82">
        <v>10</v>
      </c>
      <c r="G331" s="82">
        <v>260</v>
      </c>
      <c r="H331" s="82">
        <v>5</v>
      </c>
      <c r="I331" s="82">
        <v>105</v>
      </c>
      <c r="J331" s="82">
        <v>320</v>
      </c>
      <c r="K331" s="82">
        <v>320</v>
      </c>
      <c r="L331" s="82">
        <v>300</v>
      </c>
      <c r="M331" s="82">
        <v>445</v>
      </c>
      <c r="N331" s="82">
        <v>310</v>
      </c>
      <c r="O331" s="82">
        <v>505</v>
      </c>
      <c r="P331" s="82">
        <v>240</v>
      </c>
      <c r="Q331" s="82">
        <v>185</v>
      </c>
      <c r="R331" s="82">
        <v>5</v>
      </c>
      <c r="S331" s="82">
        <v>110</v>
      </c>
      <c r="T331" s="82">
        <v>10</v>
      </c>
      <c r="U331" s="82">
        <v>115</v>
      </c>
      <c r="V331" s="82">
        <v>1960</v>
      </c>
      <c r="W331" s="82">
        <v>5</v>
      </c>
      <c r="X331" s="82">
        <v>0</v>
      </c>
      <c r="Y331" s="82">
        <v>35</v>
      </c>
      <c r="Z331" s="82">
        <v>20</v>
      </c>
    </row>
    <row r="332" spans="2:26" x14ac:dyDescent="0.35">
      <c r="B332" s="77" t="s">
        <v>402</v>
      </c>
      <c r="C332" s="78">
        <v>5</v>
      </c>
      <c r="D332" s="78">
        <v>0</v>
      </c>
      <c r="E332" s="78">
        <v>2310</v>
      </c>
      <c r="F332" s="78">
        <v>15</v>
      </c>
      <c r="G332" s="78">
        <v>540</v>
      </c>
      <c r="H332" s="78">
        <v>5</v>
      </c>
      <c r="I332" s="78">
        <v>220</v>
      </c>
      <c r="J332" s="78">
        <v>580</v>
      </c>
      <c r="K332" s="78">
        <v>515</v>
      </c>
      <c r="L332" s="78">
        <v>375</v>
      </c>
      <c r="M332" s="78">
        <v>680</v>
      </c>
      <c r="N332" s="78">
        <v>490</v>
      </c>
      <c r="O332" s="78">
        <v>1000</v>
      </c>
      <c r="P332" s="78">
        <v>485</v>
      </c>
      <c r="Q332" s="78">
        <v>285</v>
      </c>
      <c r="R332" s="78">
        <v>5</v>
      </c>
      <c r="S332" s="78">
        <v>195</v>
      </c>
      <c r="T332" s="78">
        <v>25</v>
      </c>
      <c r="U332" s="78">
        <v>120</v>
      </c>
      <c r="V332" s="78">
        <v>3280</v>
      </c>
      <c r="W332" s="78">
        <v>5</v>
      </c>
      <c r="X332" s="78">
        <v>5</v>
      </c>
      <c r="Y332" s="78">
        <v>40</v>
      </c>
      <c r="Z332" s="78">
        <v>180</v>
      </c>
    </row>
    <row r="333" spans="2:26" x14ac:dyDescent="0.35">
      <c r="B333" s="81" t="s">
        <v>261</v>
      </c>
      <c r="C333" s="82">
        <v>0</v>
      </c>
      <c r="D333" s="82">
        <v>0</v>
      </c>
      <c r="E333" s="82">
        <v>625</v>
      </c>
      <c r="F333" s="82">
        <v>15</v>
      </c>
      <c r="G333" s="82">
        <v>130</v>
      </c>
      <c r="H333" s="82">
        <v>0</v>
      </c>
      <c r="I333" s="82">
        <v>45</v>
      </c>
      <c r="J333" s="82">
        <v>290</v>
      </c>
      <c r="K333" s="82">
        <v>230</v>
      </c>
      <c r="L333" s="82">
        <v>185</v>
      </c>
      <c r="M333" s="82">
        <v>170</v>
      </c>
      <c r="N333" s="82">
        <v>135</v>
      </c>
      <c r="O333" s="82">
        <v>355</v>
      </c>
      <c r="P333" s="82">
        <v>195</v>
      </c>
      <c r="Q333" s="82">
        <v>100</v>
      </c>
      <c r="R333" s="82">
        <v>5</v>
      </c>
      <c r="S333" s="82">
        <v>85</v>
      </c>
      <c r="T333" s="82">
        <v>5</v>
      </c>
      <c r="U333" s="82">
        <v>30</v>
      </c>
      <c r="V333" s="82">
        <v>980</v>
      </c>
      <c r="W333" s="82">
        <v>5</v>
      </c>
      <c r="X333" s="82">
        <v>5</v>
      </c>
      <c r="Y333" s="82">
        <v>10</v>
      </c>
      <c r="Z333" s="82">
        <v>75</v>
      </c>
    </row>
    <row r="334" spans="2:26" x14ac:dyDescent="0.35">
      <c r="B334" s="77" t="s">
        <v>171</v>
      </c>
      <c r="C334" s="78">
        <v>0</v>
      </c>
      <c r="D334" s="78">
        <v>0</v>
      </c>
      <c r="E334" s="78">
        <v>795</v>
      </c>
      <c r="F334" s="78">
        <v>5</v>
      </c>
      <c r="G334" s="78">
        <v>125</v>
      </c>
      <c r="H334" s="78">
        <v>0</v>
      </c>
      <c r="I334" s="78">
        <v>50</v>
      </c>
      <c r="J334" s="78">
        <v>240</v>
      </c>
      <c r="K334" s="78">
        <v>180</v>
      </c>
      <c r="L334" s="78">
        <v>180</v>
      </c>
      <c r="M334" s="78">
        <v>240</v>
      </c>
      <c r="N334" s="78">
        <v>175</v>
      </c>
      <c r="O334" s="78">
        <v>230</v>
      </c>
      <c r="P334" s="78">
        <v>130</v>
      </c>
      <c r="Q334" s="78">
        <v>55</v>
      </c>
      <c r="R334" s="78">
        <v>5</v>
      </c>
      <c r="S334" s="78">
        <v>60</v>
      </c>
      <c r="T334" s="78">
        <v>10</v>
      </c>
      <c r="U334" s="78">
        <v>55</v>
      </c>
      <c r="V334" s="78">
        <v>1165</v>
      </c>
      <c r="W334" s="78">
        <v>5</v>
      </c>
      <c r="X334" s="78">
        <v>0</v>
      </c>
      <c r="Y334" s="78">
        <v>15</v>
      </c>
      <c r="Z334" s="78">
        <v>15</v>
      </c>
    </row>
    <row r="335" spans="2:26" x14ac:dyDescent="0.35">
      <c r="B335" s="81" t="s">
        <v>163</v>
      </c>
      <c r="C335" s="82">
        <v>0</v>
      </c>
      <c r="D335" s="82">
        <v>5</v>
      </c>
      <c r="E335" s="82">
        <v>935</v>
      </c>
      <c r="F335" s="82">
        <v>5</v>
      </c>
      <c r="G335" s="82">
        <v>160</v>
      </c>
      <c r="H335" s="82">
        <v>0</v>
      </c>
      <c r="I335" s="82">
        <v>70</v>
      </c>
      <c r="J335" s="82">
        <v>415</v>
      </c>
      <c r="K335" s="82">
        <v>170</v>
      </c>
      <c r="L335" s="82">
        <v>175</v>
      </c>
      <c r="M335" s="82">
        <v>215</v>
      </c>
      <c r="N335" s="82">
        <v>160</v>
      </c>
      <c r="O335" s="82">
        <v>265</v>
      </c>
      <c r="P335" s="82">
        <v>200</v>
      </c>
      <c r="Q335" s="82">
        <v>90</v>
      </c>
      <c r="R335" s="82">
        <v>5</v>
      </c>
      <c r="S335" s="82">
        <v>50</v>
      </c>
      <c r="T335" s="82">
        <v>5</v>
      </c>
      <c r="U335" s="82">
        <v>50</v>
      </c>
      <c r="V335" s="82">
        <v>1360</v>
      </c>
      <c r="W335" s="82">
        <v>0</v>
      </c>
      <c r="X335" s="82">
        <v>0</v>
      </c>
      <c r="Y335" s="82">
        <v>15</v>
      </c>
      <c r="Z335" s="82">
        <v>15</v>
      </c>
    </row>
    <row r="336" spans="2:26" x14ac:dyDescent="0.35">
      <c r="B336" s="77" t="s">
        <v>381</v>
      </c>
      <c r="C336" s="78">
        <v>5</v>
      </c>
      <c r="D336" s="78">
        <v>5</v>
      </c>
      <c r="E336" s="78">
        <v>1060</v>
      </c>
      <c r="F336" s="78">
        <v>15</v>
      </c>
      <c r="G336" s="78">
        <v>440</v>
      </c>
      <c r="H336" s="78">
        <v>5</v>
      </c>
      <c r="I336" s="78">
        <v>230</v>
      </c>
      <c r="J336" s="78">
        <v>520</v>
      </c>
      <c r="K336" s="78">
        <v>105</v>
      </c>
      <c r="L336" s="78">
        <v>385</v>
      </c>
      <c r="M336" s="78">
        <v>780</v>
      </c>
      <c r="N336" s="78">
        <v>570</v>
      </c>
      <c r="O336" s="78">
        <v>940</v>
      </c>
      <c r="P336" s="78">
        <v>490</v>
      </c>
      <c r="Q336" s="78">
        <v>215</v>
      </c>
      <c r="R336" s="78">
        <v>5</v>
      </c>
      <c r="S336" s="78">
        <v>150</v>
      </c>
      <c r="T336" s="78">
        <v>55</v>
      </c>
      <c r="U336" s="78">
        <v>140</v>
      </c>
      <c r="V336" s="78">
        <v>2035</v>
      </c>
      <c r="W336" s="78">
        <v>10</v>
      </c>
      <c r="X336" s="78">
        <v>5</v>
      </c>
      <c r="Y336" s="78">
        <v>50</v>
      </c>
      <c r="Z336" s="78">
        <v>135</v>
      </c>
    </row>
    <row r="337" spans="2:26" x14ac:dyDescent="0.35">
      <c r="B337" s="81" t="s">
        <v>382</v>
      </c>
      <c r="C337" s="82">
        <v>5</v>
      </c>
      <c r="D337" s="82">
        <v>0</v>
      </c>
      <c r="E337" s="82">
        <v>1360</v>
      </c>
      <c r="F337" s="82">
        <v>15</v>
      </c>
      <c r="G337" s="82">
        <v>520</v>
      </c>
      <c r="H337" s="82">
        <v>5</v>
      </c>
      <c r="I337" s="82">
        <v>275</v>
      </c>
      <c r="J337" s="82">
        <v>1050</v>
      </c>
      <c r="K337" s="82">
        <v>110</v>
      </c>
      <c r="L337" s="82">
        <v>605</v>
      </c>
      <c r="M337" s="82">
        <v>1115</v>
      </c>
      <c r="N337" s="82">
        <v>895</v>
      </c>
      <c r="O337" s="82">
        <v>1295</v>
      </c>
      <c r="P337" s="82">
        <v>785</v>
      </c>
      <c r="Q337" s="82">
        <v>200</v>
      </c>
      <c r="R337" s="82">
        <v>5</v>
      </c>
      <c r="S337" s="82">
        <v>180</v>
      </c>
      <c r="T337" s="82">
        <v>90</v>
      </c>
      <c r="U337" s="82">
        <v>225</v>
      </c>
      <c r="V337" s="82">
        <v>2805</v>
      </c>
      <c r="W337" s="82">
        <v>10</v>
      </c>
      <c r="X337" s="82">
        <v>10</v>
      </c>
      <c r="Y337" s="82">
        <v>85</v>
      </c>
      <c r="Z337" s="82">
        <v>170</v>
      </c>
    </row>
    <row r="338" spans="2:26" x14ac:dyDescent="0.35">
      <c r="B338" s="77" t="s">
        <v>378</v>
      </c>
      <c r="C338" s="78">
        <v>5</v>
      </c>
      <c r="D338" s="78">
        <v>0</v>
      </c>
      <c r="E338" s="78">
        <v>610</v>
      </c>
      <c r="F338" s="78">
        <v>5</v>
      </c>
      <c r="G338" s="78">
        <v>190</v>
      </c>
      <c r="H338" s="78">
        <v>5</v>
      </c>
      <c r="I338" s="78">
        <v>75</v>
      </c>
      <c r="J338" s="78">
        <v>125</v>
      </c>
      <c r="K338" s="78">
        <v>250</v>
      </c>
      <c r="L338" s="78">
        <v>145</v>
      </c>
      <c r="M338" s="78">
        <v>205</v>
      </c>
      <c r="N338" s="78">
        <v>150</v>
      </c>
      <c r="O338" s="78">
        <v>365</v>
      </c>
      <c r="P338" s="78">
        <v>135</v>
      </c>
      <c r="Q338" s="78">
        <v>100</v>
      </c>
      <c r="R338" s="78">
        <v>5</v>
      </c>
      <c r="S338" s="78">
        <v>50</v>
      </c>
      <c r="T338" s="78">
        <v>5</v>
      </c>
      <c r="U338" s="78">
        <v>30</v>
      </c>
      <c r="V338" s="78">
        <v>945</v>
      </c>
      <c r="W338" s="78">
        <v>5</v>
      </c>
      <c r="X338" s="78">
        <v>10</v>
      </c>
      <c r="Y338" s="78">
        <v>15</v>
      </c>
      <c r="Z338" s="78">
        <v>60</v>
      </c>
    </row>
    <row r="339" spans="2:26" x14ac:dyDescent="0.35">
      <c r="B339" s="81" t="s">
        <v>570</v>
      </c>
      <c r="C339" s="82">
        <v>5</v>
      </c>
      <c r="D339" s="82">
        <v>5</v>
      </c>
      <c r="E339" s="82">
        <v>805</v>
      </c>
      <c r="F339" s="82">
        <v>10</v>
      </c>
      <c r="G339" s="82">
        <v>425</v>
      </c>
      <c r="H339" s="82">
        <v>5</v>
      </c>
      <c r="I339" s="82">
        <v>195</v>
      </c>
      <c r="J339" s="82">
        <v>405</v>
      </c>
      <c r="K339" s="82">
        <v>135</v>
      </c>
      <c r="L339" s="82">
        <v>300</v>
      </c>
      <c r="M339" s="82">
        <v>710</v>
      </c>
      <c r="N339" s="82">
        <v>505</v>
      </c>
      <c r="O339" s="82">
        <v>995</v>
      </c>
      <c r="P339" s="82">
        <v>460</v>
      </c>
      <c r="Q339" s="82">
        <v>175</v>
      </c>
      <c r="R339" s="82">
        <v>5</v>
      </c>
      <c r="S339" s="82">
        <v>100</v>
      </c>
      <c r="T339" s="82">
        <v>40</v>
      </c>
      <c r="U339" s="82">
        <v>85</v>
      </c>
      <c r="V339" s="82">
        <v>1575</v>
      </c>
      <c r="W339" s="82">
        <v>5</v>
      </c>
      <c r="X339" s="82">
        <v>5</v>
      </c>
      <c r="Y339" s="82">
        <v>60</v>
      </c>
      <c r="Z339" s="82">
        <v>190</v>
      </c>
    </row>
    <row r="340" spans="2:26" x14ac:dyDescent="0.35">
      <c r="B340" s="77" t="s">
        <v>571</v>
      </c>
      <c r="C340" s="78">
        <v>5</v>
      </c>
      <c r="D340" s="78">
        <v>5</v>
      </c>
      <c r="E340" s="78">
        <v>985</v>
      </c>
      <c r="F340" s="78">
        <v>15</v>
      </c>
      <c r="G340" s="78">
        <v>545</v>
      </c>
      <c r="H340" s="78">
        <v>5</v>
      </c>
      <c r="I340" s="78">
        <v>295</v>
      </c>
      <c r="J340" s="78">
        <v>755</v>
      </c>
      <c r="K340" s="78">
        <v>100</v>
      </c>
      <c r="L340" s="78">
        <v>470</v>
      </c>
      <c r="M340" s="78">
        <v>1300</v>
      </c>
      <c r="N340" s="78">
        <v>1005</v>
      </c>
      <c r="O340" s="78">
        <v>1605</v>
      </c>
      <c r="P340" s="78">
        <v>790</v>
      </c>
      <c r="Q340" s="78">
        <v>220</v>
      </c>
      <c r="R340" s="78">
        <v>5</v>
      </c>
      <c r="S340" s="78">
        <v>110</v>
      </c>
      <c r="T340" s="78">
        <v>140</v>
      </c>
      <c r="U340" s="78">
        <v>170</v>
      </c>
      <c r="V340" s="78">
        <v>2235</v>
      </c>
      <c r="W340" s="78">
        <v>15</v>
      </c>
      <c r="X340" s="78">
        <v>10</v>
      </c>
      <c r="Y340" s="78">
        <v>90</v>
      </c>
      <c r="Z340" s="78">
        <v>280</v>
      </c>
    </row>
    <row r="341" spans="2:26" x14ac:dyDescent="0.35">
      <c r="B341" s="81" t="s">
        <v>151</v>
      </c>
      <c r="C341" s="82">
        <v>0</v>
      </c>
      <c r="D341" s="82">
        <v>0</v>
      </c>
      <c r="E341" s="82">
        <v>2595</v>
      </c>
      <c r="F341" s="82">
        <v>15</v>
      </c>
      <c r="G341" s="82">
        <v>645</v>
      </c>
      <c r="H341" s="82">
        <v>5</v>
      </c>
      <c r="I341" s="82">
        <v>310</v>
      </c>
      <c r="J341" s="82">
        <v>1390</v>
      </c>
      <c r="K341" s="82">
        <v>285</v>
      </c>
      <c r="L341" s="82">
        <v>1040</v>
      </c>
      <c r="M341" s="82">
        <v>900</v>
      </c>
      <c r="N341" s="82">
        <v>755</v>
      </c>
      <c r="O341" s="82">
        <v>1080</v>
      </c>
      <c r="P341" s="82">
        <v>865</v>
      </c>
      <c r="Q341" s="82">
        <v>275</v>
      </c>
      <c r="R341" s="82">
        <v>10</v>
      </c>
      <c r="S341" s="82">
        <v>130</v>
      </c>
      <c r="T341" s="82">
        <v>25</v>
      </c>
      <c r="U341" s="82">
        <v>290</v>
      </c>
      <c r="V341" s="82">
        <v>4780</v>
      </c>
      <c r="W341" s="82">
        <v>15</v>
      </c>
      <c r="X341" s="82">
        <v>5</v>
      </c>
      <c r="Y341" s="82">
        <v>95</v>
      </c>
      <c r="Z341" s="82">
        <v>80</v>
      </c>
    </row>
    <row r="342" spans="2:26" x14ac:dyDescent="0.35">
      <c r="B342" s="77" t="s">
        <v>420</v>
      </c>
      <c r="C342" s="78">
        <v>5</v>
      </c>
      <c r="D342" s="78">
        <v>5</v>
      </c>
      <c r="E342" s="78">
        <v>1220</v>
      </c>
      <c r="F342" s="78">
        <v>25</v>
      </c>
      <c r="G342" s="78">
        <v>345</v>
      </c>
      <c r="H342" s="78">
        <v>5</v>
      </c>
      <c r="I342" s="78">
        <v>115</v>
      </c>
      <c r="J342" s="78">
        <v>555</v>
      </c>
      <c r="K342" s="78">
        <v>285</v>
      </c>
      <c r="L342" s="78">
        <v>290</v>
      </c>
      <c r="M342" s="78">
        <v>455</v>
      </c>
      <c r="N342" s="78">
        <v>360</v>
      </c>
      <c r="O342" s="78">
        <v>765</v>
      </c>
      <c r="P342" s="78">
        <v>480</v>
      </c>
      <c r="Q342" s="78">
        <v>180</v>
      </c>
      <c r="R342" s="78">
        <v>5</v>
      </c>
      <c r="S342" s="78">
        <v>250</v>
      </c>
      <c r="T342" s="78">
        <v>15</v>
      </c>
      <c r="U342" s="78">
        <v>90</v>
      </c>
      <c r="V342" s="78">
        <v>1930</v>
      </c>
      <c r="W342" s="78">
        <v>5</v>
      </c>
      <c r="X342" s="78">
        <v>0</v>
      </c>
      <c r="Y342" s="78">
        <v>25</v>
      </c>
      <c r="Z342" s="78">
        <v>105</v>
      </c>
    </row>
    <row r="343" spans="2:26" x14ac:dyDescent="0.35">
      <c r="B343" s="81" t="s">
        <v>152</v>
      </c>
      <c r="C343" s="82">
        <v>5</v>
      </c>
      <c r="D343" s="82">
        <v>5</v>
      </c>
      <c r="E343" s="82">
        <v>730</v>
      </c>
      <c r="F343" s="82">
        <v>10</v>
      </c>
      <c r="G343" s="82">
        <v>160</v>
      </c>
      <c r="H343" s="82">
        <v>5</v>
      </c>
      <c r="I343" s="82">
        <v>45</v>
      </c>
      <c r="J343" s="82">
        <v>400</v>
      </c>
      <c r="K343" s="82">
        <v>360</v>
      </c>
      <c r="L343" s="82">
        <v>235</v>
      </c>
      <c r="M343" s="82">
        <v>205</v>
      </c>
      <c r="N343" s="82">
        <v>165</v>
      </c>
      <c r="O343" s="82">
        <v>430</v>
      </c>
      <c r="P343" s="82">
        <v>205</v>
      </c>
      <c r="Q343" s="82">
        <v>145</v>
      </c>
      <c r="R343" s="82">
        <v>5</v>
      </c>
      <c r="S343" s="82">
        <v>80</v>
      </c>
      <c r="T343" s="82">
        <v>5</v>
      </c>
      <c r="U343" s="82">
        <v>45</v>
      </c>
      <c r="V343" s="82">
        <v>1165</v>
      </c>
      <c r="W343" s="82">
        <v>5</v>
      </c>
      <c r="X343" s="82">
        <v>0</v>
      </c>
      <c r="Y343" s="82">
        <v>15</v>
      </c>
      <c r="Z343" s="82">
        <v>75</v>
      </c>
    </row>
    <row r="344" spans="2:26" x14ac:dyDescent="0.35">
      <c r="B344" s="77" t="s">
        <v>458</v>
      </c>
      <c r="C344" s="78">
        <v>0</v>
      </c>
      <c r="D344" s="78">
        <v>5</v>
      </c>
      <c r="E344" s="78">
        <v>1065</v>
      </c>
      <c r="F344" s="78">
        <v>5</v>
      </c>
      <c r="G344" s="78">
        <v>200</v>
      </c>
      <c r="H344" s="78">
        <v>0</v>
      </c>
      <c r="I344" s="78">
        <v>110</v>
      </c>
      <c r="J344" s="78">
        <v>290</v>
      </c>
      <c r="K344" s="78">
        <v>170</v>
      </c>
      <c r="L344" s="78">
        <v>360</v>
      </c>
      <c r="M344" s="78">
        <v>345</v>
      </c>
      <c r="N344" s="78">
        <v>260</v>
      </c>
      <c r="O344" s="78">
        <v>370</v>
      </c>
      <c r="P344" s="78">
        <v>345</v>
      </c>
      <c r="Q344" s="78">
        <v>100</v>
      </c>
      <c r="R344" s="78">
        <v>5</v>
      </c>
      <c r="S344" s="78">
        <v>50</v>
      </c>
      <c r="T344" s="78">
        <v>20</v>
      </c>
      <c r="U344" s="78">
        <v>100</v>
      </c>
      <c r="V344" s="78">
        <v>1840</v>
      </c>
      <c r="W344" s="78">
        <v>5</v>
      </c>
      <c r="X344" s="78">
        <v>0</v>
      </c>
      <c r="Y344" s="78">
        <v>20</v>
      </c>
      <c r="Z344" s="78">
        <v>10</v>
      </c>
    </row>
    <row r="345" spans="2:26" x14ac:dyDescent="0.35">
      <c r="B345" s="81" t="s">
        <v>307</v>
      </c>
      <c r="C345" s="82">
        <v>0</v>
      </c>
      <c r="D345" s="82">
        <v>0</v>
      </c>
      <c r="E345" s="82">
        <v>600</v>
      </c>
      <c r="F345" s="82">
        <v>5</v>
      </c>
      <c r="G345" s="82">
        <v>180</v>
      </c>
      <c r="H345" s="82">
        <v>0</v>
      </c>
      <c r="I345" s="82">
        <v>50</v>
      </c>
      <c r="J345" s="82">
        <v>180</v>
      </c>
      <c r="K345" s="82">
        <v>190</v>
      </c>
      <c r="L345" s="82">
        <v>125</v>
      </c>
      <c r="M345" s="82">
        <v>185</v>
      </c>
      <c r="N345" s="82">
        <v>140</v>
      </c>
      <c r="O345" s="82">
        <v>325</v>
      </c>
      <c r="P345" s="82">
        <v>145</v>
      </c>
      <c r="Q345" s="82">
        <v>85</v>
      </c>
      <c r="R345" s="82">
        <v>5</v>
      </c>
      <c r="S345" s="82">
        <v>80</v>
      </c>
      <c r="T345" s="82">
        <v>5</v>
      </c>
      <c r="U345" s="82">
        <v>35</v>
      </c>
      <c r="V345" s="82">
        <v>885</v>
      </c>
      <c r="W345" s="82">
        <v>5</v>
      </c>
      <c r="X345" s="82">
        <v>0</v>
      </c>
      <c r="Y345" s="82">
        <v>15</v>
      </c>
      <c r="Z345" s="82">
        <v>65</v>
      </c>
    </row>
    <row r="346" spans="2:26" x14ac:dyDescent="0.35">
      <c r="B346" s="77" t="s">
        <v>395</v>
      </c>
      <c r="C346" s="78">
        <v>5</v>
      </c>
      <c r="D346" s="78">
        <v>5</v>
      </c>
      <c r="E346" s="78">
        <v>1255</v>
      </c>
      <c r="F346" s="78">
        <v>15</v>
      </c>
      <c r="G346" s="78">
        <v>340</v>
      </c>
      <c r="H346" s="78">
        <v>5</v>
      </c>
      <c r="I346" s="78">
        <v>215</v>
      </c>
      <c r="J346" s="78">
        <v>955</v>
      </c>
      <c r="K346" s="78">
        <v>75</v>
      </c>
      <c r="L346" s="78">
        <v>600</v>
      </c>
      <c r="M346" s="78">
        <v>760</v>
      </c>
      <c r="N346" s="78">
        <v>585</v>
      </c>
      <c r="O346" s="78">
        <v>955</v>
      </c>
      <c r="P346" s="78">
        <v>705</v>
      </c>
      <c r="Q346" s="78">
        <v>125</v>
      </c>
      <c r="R346" s="78">
        <v>5</v>
      </c>
      <c r="S346" s="78">
        <v>90</v>
      </c>
      <c r="T346" s="78">
        <v>65</v>
      </c>
      <c r="U346" s="78">
        <v>170</v>
      </c>
      <c r="V346" s="78">
        <v>2570</v>
      </c>
      <c r="W346" s="78">
        <v>5</v>
      </c>
      <c r="X346" s="78">
        <v>15</v>
      </c>
      <c r="Y346" s="78">
        <v>70</v>
      </c>
      <c r="Z346" s="78">
        <v>140</v>
      </c>
    </row>
    <row r="347" spans="2:26" x14ac:dyDescent="0.35">
      <c r="B347" s="81" t="s">
        <v>396</v>
      </c>
      <c r="C347" s="82">
        <v>0</v>
      </c>
      <c r="D347" s="82">
        <v>5</v>
      </c>
      <c r="E347" s="82">
        <v>2220</v>
      </c>
      <c r="F347" s="82">
        <v>20</v>
      </c>
      <c r="G347" s="82">
        <v>630</v>
      </c>
      <c r="H347" s="82">
        <v>10</v>
      </c>
      <c r="I347" s="82">
        <v>395</v>
      </c>
      <c r="J347" s="82">
        <v>1270</v>
      </c>
      <c r="K347" s="82">
        <v>180</v>
      </c>
      <c r="L347" s="82">
        <v>795</v>
      </c>
      <c r="M347" s="82">
        <v>1330</v>
      </c>
      <c r="N347" s="82">
        <v>1050</v>
      </c>
      <c r="O347" s="82">
        <v>1650</v>
      </c>
      <c r="P347" s="82">
        <v>1050</v>
      </c>
      <c r="Q347" s="82">
        <v>310</v>
      </c>
      <c r="R347" s="82">
        <v>10</v>
      </c>
      <c r="S347" s="82">
        <v>125</v>
      </c>
      <c r="T347" s="82">
        <v>120</v>
      </c>
      <c r="U347" s="82">
        <v>295</v>
      </c>
      <c r="V347" s="82">
        <v>4180</v>
      </c>
      <c r="W347" s="82">
        <v>5</v>
      </c>
      <c r="X347" s="82">
        <v>20</v>
      </c>
      <c r="Y347" s="82">
        <v>100</v>
      </c>
      <c r="Z347" s="82">
        <v>255</v>
      </c>
    </row>
    <row r="348" spans="2:26" x14ac:dyDescent="0.35">
      <c r="B348" s="77" t="s">
        <v>392</v>
      </c>
      <c r="C348" s="78">
        <v>0</v>
      </c>
      <c r="D348" s="78">
        <v>5</v>
      </c>
      <c r="E348" s="78">
        <v>1045</v>
      </c>
      <c r="F348" s="78">
        <v>10</v>
      </c>
      <c r="G348" s="78">
        <v>335</v>
      </c>
      <c r="H348" s="78">
        <v>5</v>
      </c>
      <c r="I348" s="78">
        <v>160</v>
      </c>
      <c r="J348" s="78">
        <v>330</v>
      </c>
      <c r="K348" s="78">
        <v>85</v>
      </c>
      <c r="L348" s="78">
        <v>335</v>
      </c>
      <c r="M348" s="78">
        <v>395</v>
      </c>
      <c r="N348" s="78">
        <v>295</v>
      </c>
      <c r="O348" s="78">
        <v>470</v>
      </c>
      <c r="P348" s="78">
        <v>300</v>
      </c>
      <c r="Q348" s="78">
        <v>110</v>
      </c>
      <c r="R348" s="78">
        <v>5</v>
      </c>
      <c r="S348" s="78">
        <v>50</v>
      </c>
      <c r="T348" s="78">
        <v>15</v>
      </c>
      <c r="U348" s="78">
        <v>70</v>
      </c>
      <c r="V348" s="78">
        <v>1770</v>
      </c>
      <c r="W348" s="78">
        <v>5</v>
      </c>
      <c r="X348" s="78">
        <v>5</v>
      </c>
      <c r="Y348" s="78">
        <v>25</v>
      </c>
      <c r="Z348" s="78">
        <v>85</v>
      </c>
    </row>
    <row r="349" spans="2:26" x14ac:dyDescent="0.35">
      <c r="B349" s="81" t="s">
        <v>572</v>
      </c>
      <c r="C349" s="82">
        <v>5</v>
      </c>
      <c r="D349" s="82">
        <v>5</v>
      </c>
      <c r="E349" s="82">
        <v>1220</v>
      </c>
      <c r="F349" s="82">
        <v>15</v>
      </c>
      <c r="G349" s="82">
        <v>545</v>
      </c>
      <c r="H349" s="82">
        <v>5</v>
      </c>
      <c r="I349" s="82">
        <v>325</v>
      </c>
      <c r="J349" s="82">
        <v>1140</v>
      </c>
      <c r="K349" s="82">
        <v>20</v>
      </c>
      <c r="L349" s="82">
        <v>1180</v>
      </c>
      <c r="M349" s="82">
        <v>795</v>
      </c>
      <c r="N349" s="82">
        <v>735</v>
      </c>
      <c r="O349" s="82">
        <v>1050</v>
      </c>
      <c r="P349" s="82">
        <v>1025</v>
      </c>
      <c r="Q349" s="82">
        <v>140</v>
      </c>
      <c r="R349" s="82">
        <v>10</v>
      </c>
      <c r="S349" s="82">
        <v>45</v>
      </c>
      <c r="T349" s="82">
        <v>45</v>
      </c>
      <c r="U349" s="82">
        <v>295</v>
      </c>
      <c r="V349" s="82">
        <v>3560</v>
      </c>
      <c r="W349" s="82">
        <v>10</v>
      </c>
      <c r="X349" s="82">
        <v>5</v>
      </c>
      <c r="Y349" s="82">
        <v>130</v>
      </c>
      <c r="Z349" s="82">
        <v>55</v>
      </c>
    </row>
    <row r="350" spans="2:26" x14ac:dyDescent="0.35">
      <c r="B350" s="77" t="s">
        <v>153</v>
      </c>
      <c r="C350" s="78">
        <v>5</v>
      </c>
      <c r="D350" s="78">
        <v>5</v>
      </c>
      <c r="E350" s="78">
        <v>2540</v>
      </c>
      <c r="F350" s="78">
        <v>15</v>
      </c>
      <c r="G350" s="78">
        <v>565</v>
      </c>
      <c r="H350" s="78">
        <v>5</v>
      </c>
      <c r="I350" s="78">
        <v>260</v>
      </c>
      <c r="J350" s="78">
        <v>1095</v>
      </c>
      <c r="K350" s="78">
        <v>290</v>
      </c>
      <c r="L350" s="78">
        <v>675</v>
      </c>
      <c r="M350" s="78">
        <v>740</v>
      </c>
      <c r="N350" s="78">
        <v>585</v>
      </c>
      <c r="O350" s="78">
        <v>955</v>
      </c>
      <c r="P350" s="78">
        <v>675</v>
      </c>
      <c r="Q350" s="78">
        <v>245</v>
      </c>
      <c r="R350" s="78">
        <v>5</v>
      </c>
      <c r="S350" s="78">
        <v>175</v>
      </c>
      <c r="T350" s="78">
        <v>30</v>
      </c>
      <c r="U350" s="78">
        <v>195</v>
      </c>
      <c r="V350" s="78">
        <v>4045</v>
      </c>
      <c r="W350" s="78">
        <v>10</v>
      </c>
      <c r="X350" s="78">
        <v>5</v>
      </c>
      <c r="Y350" s="78">
        <v>70</v>
      </c>
      <c r="Z350" s="78">
        <v>80</v>
      </c>
    </row>
    <row r="351" spans="2:26" x14ac:dyDescent="0.35">
      <c r="B351" s="81" t="s">
        <v>215</v>
      </c>
      <c r="C351" s="82">
        <v>20</v>
      </c>
      <c r="D351" s="82">
        <v>5</v>
      </c>
      <c r="E351" s="82">
        <v>660</v>
      </c>
      <c r="F351" s="82">
        <v>70</v>
      </c>
      <c r="G351" s="82">
        <v>185</v>
      </c>
      <c r="H351" s="82">
        <v>5</v>
      </c>
      <c r="I351" s="82">
        <v>105</v>
      </c>
      <c r="J351" s="82">
        <v>1250</v>
      </c>
      <c r="K351" s="82">
        <v>130</v>
      </c>
      <c r="L351" s="82">
        <v>585</v>
      </c>
      <c r="M351" s="82">
        <v>435</v>
      </c>
      <c r="N351" s="82">
        <v>385</v>
      </c>
      <c r="O351" s="82">
        <v>1390</v>
      </c>
      <c r="P351" s="82">
        <v>955</v>
      </c>
      <c r="Q351" s="82">
        <v>180</v>
      </c>
      <c r="R351" s="82">
        <v>10</v>
      </c>
      <c r="S351" s="82">
        <v>105</v>
      </c>
      <c r="T351" s="82">
        <v>30</v>
      </c>
      <c r="U351" s="82">
        <v>145</v>
      </c>
      <c r="V351" s="82">
        <v>1885</v>
      </c>
      <c r="W351" s="82">
        <v>10</v>
      </c>
      <c r="X351" s="82">
        <v>15</v>
      </c>
      <c r="Y351" s="82">
        <v>50</v>
      </c>
      <c r="Z351" s="82">
        <v>465</v>
      </c>
    </row>
    <row r="352" spans="2:26" x14ac:dyDescent="0.35">
      <c r="B352" s="77" t="s">
        <v>573</v>
      </c>
      <c r="C352" s="78">
        <v>5</v>
      </c>
      <c r="D352" s="78">
        <v>5</v>
      </c>
      <c r="E352" s="78">
        <v>1075</v>
      </c>
      <c r="F352" s="78">
        <v>75</v>
      </c>
      <c r="G352" s="78">
        <v>295</v>
      </c>
      <c r="H352" s="78">
        <v>0</v>
      </c>
      <c r="I352" s="78">
        <v>95</v>
      </c>
      <c r="J352" s="78">
        <v>485</v>
      </c>
      <c r="K352" s="78">
        <v>275</v>
      </c>
      <c r="L352" s="78">
        <v>340</v>
      </c>
      <c r="M352" s="78">
        <v>190</v>
      </c>
      <c r="N352" s="78">
        <v>150</v>
      </c>
      <c r="O352" s="78">
        <v>690</v>
      </c>
      <c r="P352" s="78">
        <v>450</v>
      </c>
      <c r="Q352" s="78">
        <v>135</v>
      </c>
      <c r="R352" s="78">
        <v>10</v>
      </c>
      <c r="S352" s="78">
        <v>130</v>
      </c>
      <c r="T352" s="78">
        <v>5</v>
      </c>
      <c r="U352" s="78">
        <v>40</v>
      </c>
      <c r="V352" s="78">
        <v>1720</v>
      </c>
      <c r="W352" s="78">
        <v>5</v>
      </c>
      <c r="X352" s="78">
        <v>0</v>
      </c>
      <c r="Y352" s="78">
        <v>25</v>
      </c>
      <c r="Z352" s="78">
        <v>150</v>
      </c>
    </row>
    <row r="353" spans="2:26" x14ac:dyDescent="0.35">
      <c r="B353" s="81" t="s">
        <v>574</v>
      </c>
      <c r="C353" s="82">
        <v>5</v>
      </c>
      <c r="D353" s="82">
        <v>5</v>
      </c>
      <c r="E353" s="82">
        <v>655</v>
      </c>
      <c r="F353" s="82">
        <v>55</v>
      </c>
      <c r="G353" s="82">
        <v>160</v>
      </c>
      <c r="H353" s="82">
        <v>5</v>
      </c>
      <c r="I353" s="82">
        <v>60</v>
      </c>
      <c r="J353" s="82">
        <v>465</v>
      </c>
      <c r="K353" s="82">
        <v>190</v>
      </c>
      <c r="L353" s="82">
        <v>215</v>
      </c>
      <c r="M353" s="82">
        <v>150</v>
      </c>
      <c r="N353" s="82">
        <v>120</v>
      </c>
      <c r="O353" s="82">
        <v>520</v>
      </c>
      <c r="P353" s="82">
        <v>340</v>
      </c>
      <c r="Q353" s="82">
        <v>110</v>
      </c>
      <c r="R353" s="82">
        <v>5</v>
      </c>
      <c r="S353" s="82">
        <v>80</v>
      </c>
      <c r="T353" s="82">
        <v>5</v>
      </c>
      <c r="U353" s="82">
        <v>45</v>
      </c>
      <c r="V353" s="82">
        <v>1095</v>
      </c>
      <c r="W353" s="82">
        <v>10</v>
      </c>
      <c r="X353" s="82">
        <v>5</v>
      </c>
      <c r="Y353" s="82">
        <v>10</v>
      </c>
      <c r="Z353" s="82">
        <v>115</v>
      </c>
    </row>
    <row r="354" spans="2:26" x14ac:dyDescent="0.35">
      <c r="B354" s="77" t="s">
        <v>474</v>
      </c>
      <c r="C354" s="78">
        <v>0</v>
      </c>
      <c r="D354" s="78">
        <v>5</v>
      </c>
      <c r="E354" s="78">
        <v>1890</v>
      </c>
      <c r="F354" s="78">
        <v>5</v>
      </c>
      <c r="G354" s="78">
        <v>450</v>
      </c>
      <c r="H354" s="78">
        <v>5</v>
      </c>
      <c r="I354" s="78">
        <v>220</v>
      </c>
      <c r="J354" s="78">
        <v>735</v>
      </c>
      <c r="K354" s="78">
        <v>275</v>
      </c>
      <c r="L354" s="78">
        <v>645</v>
      </c>
      <c r="M354" s="78">
        <v>780</v>
      </c>
      <c r="N354" s="78">
        <v>585</v>
      </c>
      <c r="O354" s="78">
        <v>725</v>
      </c>
      <c r="P354" s="78">
        <v>525</v>
      </c>
      <c r="Q354" s="78">
        <v>195</v>
      </c>
      <c r="R354" s="78">
        <v>5</v>
      </c>
      <c r="S354" s="78">
        <v>130</v>
      </c>
      <c r="T354" s="78">
        <v>20</v>
      </c>
      <c r="U354" s="78">
        <v>205</v>
      </c>
      <c r="V354" s="78">
        <v>3295</v>
      </c>
      <c r="W354" s="78">
        <v>10</v>
      </c>
      <c r="X354" s="78">
        <v>0</v>
      </c>
      <c r="Y354" s="78">
        <v>55</v>
      </c>
      <c r="Z354" s="78">
        <v>20</v>
      </c>
    </row>
    <row r="355" spans="2:26" x14ac:dyDescent="0.35">
      <c r="B355" s="81" t="s">
        <v>355</v>
      </c>
      <c r="C355" s="82">
        <v>0</v>
      </c>
      <c r="D355" s="82">
        <v>0</v>
      </c>
      <c r="E355" s="82">
        <v>1245</v>
      </c>
      <c r="F355" s="82">
        <v>10</v>
      </c>
      <c r="G355" s="82">
        <v>220</v>
      </c>
      <c r="H355" s="82">
        <v>5</v>
      </c>
      <c r="I355" s="82">
        <v>65</v>
      </c>
      <c r="J355" s="82">
        <v>375</v>
      </c>
      <c r="K355" s="82">
        <v>400</v>
      </c>
      <c r="L355" s="82">
        <v>315</v>
      </c>
      <c r="M355" s="82">
        <v>330</v>
      </c>
      <c r="N355" s="82">
        <v>240</v>
      </c>
      <c r="O355" s="82">
        <v>545</v>
      </c>
      <c r="P355" s="82">
        <v>255</v>
      </c>
      <c r="Q355" s="82">
        <v>165</v>
      </c>
      <c r="R355" s="82">
        <v>5</v>
      </c>
      <c r="S355" s="82">
        <v>130</v>
      </c>
      <c r="T355" s="82">
        <v>10</v>
      </c>
      <c r="U355" s="82">
        <v>35</v>
      </c>
      <c r="V355" s="82">
        <v>1810</v>
      </c>
      <c r="W355" s="82">
        <v>5</v>
      </c>
      <c r="X355" s="82">
        <v>0</v>
      </c>
      <c r="Y355" s="82">
        <v>20</v>
      </c>
      <c r="Z355" s="82">
        <v>90</v>
      </c>
    </row>
    <row r="356" spans="2:26" x14ac:dyDescent="0.35">
      <c r="B356" s="77" t="s">
        <v>575</v>
      </c>
      <c r="C356" s="78">
        <v>0</v>
      </c>
      <c r="D356" s="78">
        <v>0</v>
      </c>
      <c r="E356" s="78">
        <v>570</v>
      </c>
      <c r="F356" s="78">
        <v>10</v>
      </c>
      <c r="G356" s="78">
        <v>175</v>
      </c>
      <c r="H356" s="78">
        <v>5</v>
      </c>
      <c r="I356" s="78">
        <v>60</v>
      </c>
      <c r="J356" s="78">
        <v>310</v>
      </c>
      <c r="K356" s="78">
        <v>115</v>
      </c>
      <c r="L356" s="78">
        <v>190</v>
      </c>
      <c r="M356" s="78">
        <v>215</v>
      </c>
      <c r="N356" s="78">
        <v>170</v>
      </c>
      <c r="O356" s="78">
        <v>365</v>
      </c>
      <c r="P356" s="78">
        <v>225</v>
      </c>
      <c r="Q356" s="78">
        <v>90</v>
      </c>
      <c r="R356" s="78">
        <v>5</v>
      </c>
      <c r="S356" s="78">
        <v>105</v>
      </c>
      <c r="T356" s="78">
        <v>5</v>
      </c>
      <c r="U356" s="78">
        <v>55</v>
      </c>
      <c r="V356" s="78">
        <v>975</v>
      </c>
      <c r="W356" s="78">
        <v>5</v>
      </c>
      <c r="X356" s="78">
        <v>5</v>
      </c>
      <c r="Y356" s="78">
        <v>20</v>
      </c>
      <c r="Z356" s="78">
        <v>50</v>
      </c>
    </row>
    <row r="357" spans="2:26" x14ac:dyDescent="0.35">
      <c r="B357" s="81" t="s">
        <v>403</v>
      </c>
      <c r="C357" s="82">
        <v>5</v>
      </c>
      <c r="D357" s="82">
        <v>5</v>
      </c>
      <c r="E357" s="82">
        <v>2140</v>
      </c>
      <c r="F357" s="82">
        <v>30</v>
      </c>
      <c r="G357" s="82">
        <v>485</v>
      </c>
      <c r="H357" s="82">
        <v>5</v>
      </c>
      <c r="I357" s="82">
        <v>150</v>
      </c>
      <c r="J357" s="82">
        <v>795</v>
      </c>
      <c r="K357" s="82">
        <v>395</v>
      </c>
      <c r="L357" s="82">
        <v>510</v>
      </c>
      <c r="M357" s="82">
        <v>615</v>
      </c>
      <c r="N357" s="82">
        <v>460</v>
      </c>
      <c r="O357" s="82">
        <v>1055</v>
      </c>
      <c r="P357" s="82">
        <v>580</v>
      </c>
      <c r="Q357" s="82">
        <v>235</v>
      </c>
      <c r="R357" s="82">
        <v>10</v>
      </c>
      <c r="S357" s="82">
        <v>260</v>
      </c>
      <c r="T357" s="82">
        <v>15</v>
      </c>
      <c r="U357" s="82">
        <v>125</v>
      </c>
      <c r="V357" s="82">
        <v>3170</v>
      </c>
      <c r="W357" s="82">
        <v>5</v>
      </c>
      <c r="X357" s="82">
        <v>10</v>
      </c>
      <c r="Y357" s="82">
        <v>40</v>
      </c>
      <c r="Z357" s="82">
        <v>235</v>
      </c>
    </row>
    <row r="358" spans="2:26" x14ac:dyDescent="0.35">
      <c r="B358" s="77" t="s">
        <v>576</v>
      </c>
      <c r="C358" s="78">
        <v>5</v>
      </c>
      <c r="D358" s="78">
        <v>0</v>
      </c>
      <c r="E358" s="78">
        <v>2500</v>
      </c>
      <c r="F358" s="78">
        <v>10</v>
      </c>
      <c r="G358" s="78">
        <v>400</v>
      </c>
      <c r="H358" s="78">
        <v>5</v>
      </c>
      <c r="I358" s="78">
        <v>95</v>
      </c>
      <c r="J358" s="78">
        <v>670</v>
      </c>
      <c r="K358" s="78">
        <v>860</v>
      </c>
      <c r="L358" s="78">
        <v>330</v>
      </c>
      <c r="M358" s="78">
        <v>570</v>
      </c>
      <c r="N358" s="78">
        <v>425</v>
      </c>
      <c r="O358" s="78">
        <v>835</v>
      </c>
      <c r="P358" s="78">
        <v>335</v>
      </c>
      <c r="Q358" s="78">
        <v>335</v>
      </c>
      <c r="R358" s="78">
        <v>5</v>
      </c>
      <c r="S358" s="78">
        <v>235</v>
      </c>
      <c r="T358" s="78">
        <v>10</v>
      </c>
      <c r="U358" s="78">
        <v>120</v>
      </c>
      <c r="V358" s="78">
        <v>3275</v>
      </c>
      <c r="W358" s="78">
        <v>5</v>
      </c>
      <c r="X358" s="78">
        <v>0</v>
      </c>
      <c r="Y358" s="78">
        <v>20</v>
      </c>
      <c r="Z358" s="78">
        <v>75</v>
      </c>
    </row>
    <row r="359" spans="2:26" x14ac:dyDescent="0.35">
      <c r="B359" s="81" t="s">
        <v>183</v>
      </c>
      <c r="C359" s="82">
        <v>5</v>
      </c>
      <c r="D359" s="82">
        <v>5</v>
      </c>
      <c r="E359" s="82">
        <v>1340</v>
      </c>
      <c r="F359" s="82">
        <v>5</v>
      </c>
      <c r="G359" s="82">
        <v>235</v>
      </c>
      <c r="H359" s="82">
        <v>5</v>
      </c>
      <c r="I359" s="82">
        <v>135</v>
      </c>
      <c r="J359" s="82">
        <v>360</v>
      </c>
      <c r="K359" s="82">
        <v>195</v>
      </c>
      <c r="L359" s="82">
        <v>460</v>
      </c>
      <c r="M359" s="82">
        <v>350</v>
      </c>
      <c r="N359" s="82">
        <v>270</v>
      </c>
      <c r="O359" s="82">
        <v>475</v>
      </c>
      <c r="P359" s="82">
        <v>455</v>
      </c>
      <c r="Q359" s="82">
        <v>140</v>
      </c>
      <c r="R359" s="82">
        <v>5</v>
      </c>
      <c r="S359" s="82">
        <v>35</v>
      </c>
      <c r="T359" s="82">
        <v>15</v>
      </c>
      <c r="U359" s="82">
        <v>110</v>
      </c>
      <c r="V359" s="82">
        <v>2345</v>
      </c>
      <c r="W359" s="82">
        <v>0</v>
      </c>
      <c r="X359" s="82">
        <v>0</v>
      </c>
      <c r="Y359" s="82">
        <v>40</v>
      </c>
      <c r="Z359" s="82">
        <v>5</v>
      </c>
    </row>
    <row r="360" spans="2:26" x14ac:dyDescent="0.35">
      <c r="B360" s="77" t="s">
        <v>262</v>
      </c>
      <c r="C360" s="78">
        <v>5</v>
      </c>
      <c r="D360" s="78">
        <v>5</v>
      </c>
      <c r="E360" s="78">
        <v>900</v>
      </c>
      <c r="F360" s="78">
        <v>20</v>
      </c>
      <c r="G360" s="78">
        <v>210</v>
      </c>
      <c r="H360" s="78">
        <v>5</v>
      </c>
      <c r="I360" s="78">
        <v>70</v>
      </c>
      <c r="J360" s="78">
        <v>570</v>
      </c>
      <c r="K360" s="78">
        <v>295</v>
      </c>
      <c r="L360" s="78">
        <v>265</v>
      </c>
      <c r="M360" s="78">
        <v>305</v>
      </c>
      <c r="N360" s="78">
        <v>230</v>
      </c>
      <c r="O360" s="78">
        <v>550</v>
      </c>
      <c r="P360" s="78">
        <v>345</v>
      </c>
      <c r="Q360" s="78">
        <v>125</v>
      </c>
      <c r="R360" s="78">
        <v>5</v>
      </c>
      <c r="S360" s="78">
        <v>140</v>
      </c>
      <c r="T360" s="78">
        <v>5</v>
      </c>
      <c r="U360" s="78">
        <v>55</v>
      </c>
      <c r="V360" s="78">
        <v>1435</v>
      </c>
      <c r="W360" s="78">
        <v>5</v>
      </c>
      <c r="X360" s="78">
        <v>5</v>
      </c>
      <c r="Y360" s="78">
        <v>10</v>
      </c>
      <c r="Z360" s="78">
        <v>115</v>
      </c>
    </row>
    <row r="361" spans="2:26" x14ac:dyDescent="0.35">
      <c r="B361" s="81" t="s">
        <v>485</v>
      </c>
      <c r="C361" s="82">
        <v>5</v>
      </c>
      <c r="D361" s="82">
        <v>0</v>
      </c>
      <c r="E361" s="82">
        <v>540</v>
      </c>
      <c r="F361" s="82">
        <v>5</v>
      </c>
      <c r="G361" s="82">
        <v>80</v>
      </c>
      <c r="H361" s="82">
        <v>0</v>
      </c>
      <c r="I361" s="82">
        <v>40</v>
      </c>
      <c r="J361" s="82">
        <v>155</v>
      </c>
      <c r="K361" s="82">
        <v>195</v>
      </c>
      <c r="L361" s="82">
        <v>145</v>
      </c>
      <c r="M361" s="82">
        <v>165</v>
      </c>
      <c r="N361" s="82">
        <v>120</v>
      </c>
      <c r="O361" s="82">
        <v>230</v>
      </c>
      <c r="P361" s="82">
        <v>135</v>
      </c>
      <c r="Q361" s="82">
        <v>90</v>
      </c>
      <c r="R361" s="82">
        <v>5</v>
      </c>
      <c r="S361" s="82">
        <v>25</v>
      </c>
      <c r="T361" s="82">
        <v>5</v>
      </c>
      <c r="U361" s="82">
        <v>40</v>
      </c>
      <c r="V361" s="82">
        <v>845</v>
      </c>
      <c r="W361" s="82">
        <v>5</v>
      </c>
      <c r="X361" s="82">
        <v>0</v>
      </c>
      <c r="Y361" s="82">
        <v>5</v>
      </c>
      <c r="Z361" s="82">
        <v>10</v>
      </c>
    </row>
    <row r="362" spans="2:26" x14ac:dyDescent="0.35">
      <c r="B362" s="77" t="s">
        <v>577</v>
      </c>
      <c r="C362" s="78">
        <v>5</v>
      </c>
      <c r="D362" s="78">
        <v>0</v>
      </c>
      <c r="E362" s="78">
        <v>1235</v>
      </c>
      <c r="F362" s="78">
        <v>15</v>
      </c>
      <c r="G362" s="78">
        <v>540</v>
      </c>
      <c r="H362" s="78">
        <v>5</v>
      </c>
      <c r="I362" s="78">
        <v>230</v>
      </c>
      <c r="J362" s="78">
        <v>1070</v>
      </c>
      <c r="K362" s="78">
        <v>95</v>
      </c>
      <c r="L362" s="78">
        <v>545</v>
      </c>
      <c r="M362" s="78">
        <v>1385</v>
      </c>
      <c r="N362" s="78">
        <v>1070</v>
      </c>
      <c r="O362" s="78">
        <v>1160</v>
      </c>
      <c r="P362" s="78">
        <v>685</v>
      </c>
      <c r="Q362" s="78">
        <v>170</v>
      </c>
      <c r="R362" s="78">
        <v>10</v>
      </c>
      <c r="S362" s="78">
        <v>315</v>
      </c>
      <c r="T362" s="78">
        <v>80</v>
      </c>
      <c r="U362" s="78">
        <v>350</v>
      </c>
      <c r="V362" s="78">
        <v>2735</v>
      </c>
      <c r="W362" s="78">
        <v>15</v>
      </c>
      <c r="X362" s="78">
        <v>5</v>
      </c>
      <c r="Y362" s="78">
        <v>100</v>
      </c>
      <c r="Z362" s="78">
        <v>100</v>
      </c>
    </row>
    <row r="363" spans="2:26" x14ac:dyDescent="0.35">
      <c r="B363" s="81" t="s">
        <v>578</v>
      </c>
      <c r="C363" s="82">
        <v>5</v>
      </c>
      <c r="D363" s="82">
        <v>5</v>
      </c>
      <c r="E363" s="82">
        <v>690</v>
      </c>
      <c r="F363" s="82">
        <v>5</v>
      </c>
      <c r="G363" s="82">
        <v>285</v>
      </c>
      <c r="H363" s="82">
        <v>10</v>
      </c>
      <c r="I363" s="82">
        <v>120</v>
      </c>
      <c r="J363" s="82">
        <v>640</v>
      </c>
      <c r="K363" s="82">
        <v>75</v>
      </c>
      <c r="L363" s="82">
        <v>225</v>
      </c>
      <c r="M363" s="82">
        <v>790</v>
      </c>
      <c r="N363" s="82">
        <v>610</v>
      </c>
      <c r="O363" s="82">
        <v>620</v>
      </c>
      <c r="P363" s="82">
        <v>290</v>
      </c>
      <c r="Q363" s="82">
        <v>115</v>
      </c>
      <c r="R363" s="82">
        <v>5</v>
      </c>
      <c r="S363" s="82">
        <v>255</v>
      </c>
      <c r="T363" s="82">
        <v>45</v>
      </c>
      <c r="U363" s="82">
        <v>185</v>
      </c>
      <c r="V363" s="82">
        <v>1355</v>
      </c>
      <c r="W363" s="82">
        <v>10</v>
      </c>
      <c r="X363" s="82">
        <v>5</v>
      </c>
      <c r="Y363" s="82">
        <v>30</v>
      </c>
      <c r="Z363" s="82">
        <v>60</v>
      </c>
    </row>
    <row r="364" spans="2:26" x14ac:dyDescent="0.35">
      <c r="B364" s="77" t="s">
        <v>579</v>
      </c>
      <c r="C364" s="78">
        <v>5</v>
      </c>
      <c r="D364" s="78">
        <v>0</v>
      </c>
      <c r="E364" s="78">
        <v>970</v>
      </c>
      <c r="F364" s="78">
        <v>5</v>
      </c>
      <c r="G364" s="78">
        <v>225</v>
      </c>
      <c r="H364" s="78">
        <v>5</v>
      </c>
      <c r="I364" s="78">
        <v>105</v>
      </c>
      <c r="J364" s="78">
        <v>655</v>
      </c>
      <c r="K364" s="78">
        <v>65</v>
      </c>
      <c r="L364" s="78">
        <v>290</v>
      </c>
      <c r="M364" s="78">
        <v>485</v>
      </c>
      <c r="N364" s="78">
        <v>405</v>
      </c>
      <c r="O364" s="78">
        <v>470</v>
      </c>
      <c r="P364" s="78">
        <v>330</v>
      </c>
      <c r="Q364" s="78">
        <v>70</v>
      </c>
      <c r="R364" s="78">
        <v>5</v>
      </c>
      <c r="S364" s="78">
        <v>70</v>
      </c>
      <c r="T364" s="78">
        <v>30</v>
      </c>
      <c r="U364" s="78">
        <v>150</v>
      </c>
      <c r="V364" s="78">
        <v>1700</v>
      </c>
      <c r="W364" s="78">
        <v>5</v>
      </c>
      <c r="X364" s="78">
        <v>10</v>
      </c>
      <c r="Y364" s="78">
        <v>35</v>
      </c>
      <c r="Z364" s="78">
        <v>30</v>
      </c>
    </row>
    <row r="365" spans="2:26" x14ac:dyDescent="0.35">
      <c r="B365" s="81" t="s">
        <v>580</v>
      </c>
      <c r="C365" s="82">
        <v>5</v>
      </c>
      <c r="D365" s="82">
        <v>5</v>
      </c>
      <c r="E365" s="82">
        <v>2085</v>
      </c>
      <c r="F365" s="82">
        <v>30</v>
      </c>
      <c r="G365" s="82">
        <v>805</v>
      </c>
      <c r="H365" s="82">
        <v>10</v>
      </c>
      <c r="I365" s="82">
        <v>320</v>
      </c>
      <c r="J365" s="82">
        <v>1325</v>
      </c>
      <c r="K365" s="82">
        <v>200</v>
      </c>
      <c r="L365" s="82">
        <v>795</v>
      </c>
      <c r="M365" s="82">
        <v>1960</v>
      </c>
      <c r="N365" s="82">
        <v>1520</v>
      </c>
      <c r="O365" s="82">
        <v>1860</v>
      </c>
      <c r="P365" s="82">
        <v>905</v>
      </c>
      <c r="Q365" s="82">
        <v>315</v>
      </c>
      <c r="R365" s="82">
        <v>10</v>
      </c>
      <c r="S365" s="82">
        <v>305</v>
      </c>
      <c r="T365" s="82">
        <v>105</v>
      </c>
      <c r="U365" s="82">
        <v>455</v>
      </c>
      <c r="V365" s="82">
        <v>4095</v>
      </c>
      <c r="W365" s="82">
        <v>15</v>
      </c>
      <c r="X365" s="82">
        <v>5</v>
      </c>
      <c r="Y365" s="82">
        <v>140</v>
      </c>
      <c r="Z365" s="82">
        <v>210</v>
      </c>
    </row>
    <row r="366" spans="2:26" x14ac:dyDescent="0.35">
      <c r="B366" s="77" t="s">
        <v>290</v>
      </c>
      <c r="C366" s="78">
        <v>5</v>
      </c>
      <c r="D366" s="78">
        <v>0</v>
      </c>
      <c r="E366" s="78">
        <v>415</v>
      </c>
      <c r="F366" s="78">
        <v>5</v>
      </c>
      <c r="G366" s="78">
        <v>65</v>
      </c>
      <c r="H366" s="78">
        <v>5</v>
      </c>
      <c r="I366" s="78">
        <v>25</v>
      </c>
      <c r="J366" s="78">
        <v>90</v>
      </c>
      <c r="K366" s="78">
        <v>170</v>
      </c>
      <c r="L366" s="78">
        <v>70</v>
      </c>
      <c r="M366" s="78">
        <v>130</v>
      </c>
      <c r="N366" s="78">
        <v>90</v>
      </c>
      <c r="O366" s="78">
        <v>180</v>
      </c>
      <c r="P366" s="78">
        <v>110</v>
      </c>
      <c r="Q366" s="78">
        <v>65</v>
      </c>
      <c r="R366" s="78">
        <v>0</v>
      </c>
      <c r="S366" s="78">
        <v>35</v>
      </c>
      <c r="T366" s="78">
        <v>5</v>
      </c>
      <c r="U366" s="78">
        <v>35</v>
      </c>
      <c r="V366" s="78">
        <v>620</v>
      </c>
      <c r="W366" s="78">
        <v>5</v>
      </c>
      <c r="X366" s="78">
        <v>0</v>
      </c>
      <c r="Y366" s="78">
        <v>5</v>
      </c>
      <c r="Z366" s="78">
        <v>20</v>
      </c>
    </row>
    <row r="367" spans="2:26" x14ac:dyDescent="0.35">
      <c r="B367" s="81" t="s">
        <v>216</v>
      </c>
      <c r="C367" s="82">
        <v>40</v>
      </c>
      <c r="D367" s="82">
        <v>15</v>
      </c>
      <c r="E367" s="82">
        <v>315</v>
      </c>
      <c r="F367" s="82">
        <v>30</v>
      </c>
      <c r="G367" s="82">
        <v>50</v>
      </c>
      <c r="H367" s="82">
        <v>0</v>
      </c>
      <c r="I367" s="82">
        <v>25</v>
      </c>
      <c r="J367" s="82">
        <v>785</v>
      </c>
      <c r="K367" s="82">
        <v>95</v>
      </c>
      <c r="L367" s="82">
        <v>145</v>
      </c>
      <c r="M367" s="82">
        <v>115</v>
      </c>
      <c r="N367" s="82">
        <v>95</v>
      </c>
      <c r="O367" s="82">
        <v>775</v>
      </c>
      <c r="P367" s="82">
        <v>235</v>
      </c>
      <c r="Q367" s="82">
        <v>75</v>
      </c>
      <c r="R367" s="82">
        <v>5</v>
      </c>
      <c r="S367" s="82">
        <v>35</v>
      </c>
      <c r="T367" s="82">
        <v>15</v>
      </c>
      <c r="U367" s="82">
        <v>35</v>
      </c>
      <c r="V367" s="82">
        <v>605</v>
      </c>
      <c r="W367" s="82">
        <v>5</v>
      </c>
      <c r="X367" s="82">
        <v>5</v>
      </c>
      <c r="Y367" s="82">
        <v>15</v>
      </c>
      <c r="Z367" s="82">
        <v>485</v>
      </c>
    </row>
    <row r="368" spans="2:26" x14ac:dyDescent="0.35">
      <c r="B368" s="77" t="s">
        <v>315</v>
      </c>
      <c r="C368" s="78">
        <v>5</v>
      </c>
      <c r="D368" s="78">
        <v>5</v>
      </c>
      <c r="E368" s="78">
        <v>1450</v>
      </c>
      <c r="F368" s="78">
        <v>30</v>
      </c>
      <c r="G368" s="78">
        <v>470</v>
      </c>
      <c r="H368" s="78">
        <v>5</v>
      </c>
      <c r="I368" s="78">
        <v>180</v>
      </c>
      <c r="J368" s="78">
        <v>725</v>
      </c>
      <c r="K368" s="78">
        <v>225</v>
      </c>
      <c r="L368" s="78">
        <v>415</v>
      </c>
      <c r="M368" s="78">
        <v>585</v>
      </c>
      <c r="N368" s="78">
        <v>465</v>
      </c>
      <c r="O368" s="78">
        <v>885</v>
      </c>
      <c r="P368" s="78">
        <v>515</v>
      </c>
      <c r="Q368" s="78">
        <v>195</v>
      </c>
      <c r="R368" s="78">
        <v>10</v>
      </c>
      <c r="S368" s="78">
        <v>265</v>
      </c>
      <c r="T368" s="78">
        <v>25</v>
      </c>
      <c r="U368" s="78">
        <v>115</v>
      </c>
      <c r="V368" s="78">
        <v>2395</v>
      </c>
      <c r="W368" s="78">
        <v>10</v>
      </c>
      <c r="X368" s="78">
        <v>5</v>
      </c>
      <c r="Y368" s="78">
        <v>35</v>
      </c>
      <c r="Z368" s="78">
        <v>130</v>
      </c>
    </row>
    <row r="369" spans="2:26" x14ac:dyDescent="0.35">
      <c r="B369" s="81" t="s">
        <v>204</v>
      </c>
      <c r="C369" s="82">
        <v>5</v>
      </c>
      <c r="D369" s="82">
        <v>0</v>
      </c>
      <c r="E369" s="82">
        <v>835</v>
      </c>
      <c r="F369" s="82">
        <v>20</v>
      </c>
      <c r="G369" s="82">
        <v>280</v>
      </c>
      <c r="H369" s="82">
        <v>5</v>
      </c>
      <c r="I369" s="82">
        <v>95</v>
      </c>
      <c r="J369" s="82">
        <v>325</v>
      </c>
      <c r="K369" s="82">
        <v>200</v>
      </c>
      <c r="L369" s="82">
        <v>180</v>
      </c>
      <c r="M369" s="82">
        <v>215</v>
      </c>
      <c r="N369" s="82">
        <v>160</v>
      </c>
      <c r="O369" s="82">
        <v>470</v>
      </c>
      <c r="P369" s="82">
        <v>270</v>
      </c>
      <c r="Q369" s="82">
        <v>125</v>
      </c>
      <c r="R369" s="82">
        <v>0</v>
      </c>
      <c r="S369" s="82">
        <v>110</v>
      </c>
      <c r="T369" s="82">
        <v>10</v>
      </c>
      <c r="U369" s="82">
        <v>45</v>
      </c>
      <c r="V369" s="82">
        <v>1275</v>
      </c>
      <c r="W369" s="82">
        <v>5</v>
      </c>
      <c r="X369" s="82">
        <v>0</v>
      </c>
      <c r="Y369" s="82">
        <v>25</v>
      </c>
      <c r="Z369" s="82">
        <v>80</v>
      </c>
    </row>
    <row r="370" spans="2:26" x14ac:dyDescent="0.35">
      <c r="B370" s="77" t="s">
        <v>184</v>
      </c>
      <c r="C370" s="78">
        <v>0</v>
      </c>
      <c r="D370" s="78">
        <v>0</v>
      </c>
      <c r="E370" s="78">
        <v>2080</v>
      </c>
      <c r="F370" s="78">
        <v>5</v>
      </c>
      <c r="G370" s="78">
        <v>290</v>
      </c>
      <c r="H370" s="78">
        <v>5</v>
      </c>
      <c r="I370" s="78">
        <v>140</v>
      </c>
      <c r="J370" s="78">
        <v>440</v>
      </c>
      <c r="K370" s="78">
        <v>370</v>
      </c>
      <c r="L370" s="78">
        <v>320</v>
      </c>
      <c r="M370" s="78">
        <v>295</v>
      </c>
      <c r="N370" s="78">
        <v>235</v>
      </c>
      <c r="O370" s="78">
        <v>455</v>
      </c>
      <c r="P370" s="78">
        <v>275</v>
      </c>
      <c r="Q370" s="78">
        <v>235</v>
      </c>
      <c r="R370" s="78">
        <v>5</v>
      </c>
      <c r="S370" s="78">
        <v>50</v>
      </c>
      <c r="T370" s="78">
        <v>10</v>
      </c>
      <c r="U370" s="78">
        <v>75</v>
      </c>
      <c r="V370" s="78">
        <v>2805</v>
      </c>
      <c r="W370" s="78">
        <v>5</v>
      </c>
      <c r="X370" s="78">
        <v>0</v>
      </c>
      <c r="Y370" s="78">
        <v>15</v>
      </c>
      <c r="Z370" s="78">
        <v>10</v>
      </c>
    </row>
    <row r="371" spans="2:26" x14ac:dyDescent="0.35">
      <c r="B371" s="81" t="s">
        <v>387</v>
      </c>
      <c r="C371" s="82">
        <v>5</v>
      </c>
      <c r="D371" s="82">
        <v>5</v>
      </c>
      <c r="E371" s="82">
        <v>785</v>
      </c>
      <c r="F371" s="82">
        <v>5</v>
      </c>
      <c r="G371" s="82">
        <v>220</v>
      </c>
      <c r="H371" s="82">
        <v>5</v>
      </c>
      <c r="I371" s="82">
        <v>85</v>
      </c>
      <c r="J371" s="82">
        <v>235</v>
      </c>
      <c r="K371" s="82">
        <v>120</v>
      </c>
      <c r="L371" s="82">
        <v>190</v>
      </c>
      <c r="M371" s="82">
        <v>350</v>
      </c>
      <c r="N371" s="82">
        <v>240</v>
      </c>
      <c r="O371" s="82">
        <v>395</v>
      </c>
      <c r="P371" s="82">
        <v>225</v>
      </c>
      <c r="Q371" s="82">
        <v>115</v>
      </c>
      <c r="R371" s="82">
        <v>5</v>
      </c>
      <c r="S371" s="82">
        <v>115</v>
      </c>
      <c r="T371" s="82">
        <v>10</v>
      </c>
      <c r="U371" s="82">
        <v>95</v>
      </c>
      <c r="V371" s="82">
        <v>1285</v>
      </c>
      <c r="W371" s="82">
        <v>5</v>
      </c>
      <c r="X371" s="82">
        <v>0</v>
      </c>
      <c r="Y371" s="82">
        <v>15</v>
      </c>
      <c r="Z371" s="82">
        <v>25</v>
      </c>
    </row>
    <row r="372" spans="2:26" x14ac:dyDescent="0.35">
      <c r="B372" s="77" t="s">
        <v>189</v>
      </c>
      <c r="C372" s="78">
        <v>0</v>
      </c>
      <c r="D372" s="78">
        <v>0</v>
      </c>
      <c r="E372" s="78">
        <v>2685</v>
      </c>
      <c r="F372" s="78">
        <v>10</v>
      </c>
      <c r="G372" s="78">
        <v>415</v>
      </c>
      <c r="H372" s="78">
        <v>5</v>
      </c>
      <c r="I372" s="78">
        <v>195</v>
      </c>
      <c r="J372" s="78">
        <v>1005</v>
      </c>
      <c r="K372" s="78">
        <v>550</v>
      </c>
      <c r="L372" s="78">
        <v>505</v>
      </c>
      <c r="M372" s="78">
        <v>665</v>
      </c>
      <c r="N372" s="78">
        <v>510</v>
      </c>
      <c r="O372" s="78">
        <v>750</v>
      </c>
      <c r="P372" s="78">
        <v>495</v>
      </c>
      <c r="Q372" s="78">
        <v>325</v>
      </c>
      <c r="R372" s="78">
        <v>5</v>
      </c>
      <c r="S372" s="78">
        <v>95</v>
      </c>
      <c r="T372" s="78">
        <v>15</v>
      </c>
      <c r="U372" s="78">
        <v>180</v>
      </c>
      <c r="V372" s="78">
        <v>3900</v>
      </c>
      <c r="W372" s="78">
        <v>10</v>
      </c>
      <c r="X372" s="78">
        <v>0</v>
      </c>
      <c r="Y372" s="78">
        <v>30</v>
      </c>
      <c r="Z372" s="78">
        <v>40</v>
      </c>
    </row>
    <row r="373" spans="2:26" x14ac:dyDescent="0.35">
      <c r="B373" s="81" t="s">
        <v>291</v>
      </c>
      <c r="C373" s="82">
        <v>5</v>
      </c>
      <c r="D373" s="82">
        <v>5</v>
      </c>
      <c r="E373" s="82">
        <v>755</v>
      </c>
      <c r="F373" s="82">
        <v>5</v>
      </c>
      <c r="G373" s="82">
        <v>210</v>
      </c>
      <c r="H373" s="82">
        <v>5</v>
      </c>
      <c r="I373" s="82">
        <v>60</v>
      </c>
      <c r="J373" s="82">
        <v>115</v>
      </c>
      <c r="K373" s="82">
        <v>265</v>
      </c>
      <c r="L373" s="82">
        <v>135</v>
      </c>
      <c r="M373" s="82">
        <v>190</v>
      </c>
      <c r="N373" s="82">
        <v>140</v>
      </c>
      <c r="O373" s="82">
        <v>330</v>
      </c>
      <c r="P373" s="82">
        <v>120</v>
      </c>
      <c r="Q373" s="82">
        <v>130</v>
      </c>
      <c r="R373" s="82">
        <v>5</v>
      </c>
      <c r="S373" s="82">
        <v>75</v>
      </c>
      <c r="T373" s="82">
        <v>5</v>
      </c>
      <c r="U373" s="82">
        <v>40</v>
      </c>
      <c r="V373" s="82">
        <v>1060</v>
      </c>
      <c r="W373" s="82">
        <v>5</v>
      </c>
      <c r="X373" s="82">
        <v>0</v>
      </c>
      <c r="Y373" s="82">
        <v>10</v>
      </c>
      <c r="Z373" s="82">
        <v>50</v>
      </c>
    </row>
    <row r="374" spans="2:26" x14ac:dyDescent="0.35">
      <c r="B374" s="77" t="s">
        <v>440</v>
      </c>
      <c r="C374" s="78">
        <v>0</v>
      </c>
      <c r="D374" s="78">
        <v>0</v>
      </c>
      <c r="E374" s="78">
        <v>740</v>
      </c>
      <c r="F374" s="78">
        <v>15</v>
      </c>
      <c r="G374" s="78">
        <v>360</v>
      </c>
      <c r="H374" s="78">
        <v>5</v>
      </c>
      <c r="I374" s="78">
        <v>120</v>
      </c>
      <c r="J374" s="78">
        <v>740</v>
      </c>
      <c r="K374" s="78">
        <v>140</v>
      </c>
      <c r="L374" s="78">
        <v>180</v>
      </c>
      <c r="M374" s="78">
        <v>1010</v>
      </c>
      <c r="N374" s="78">
        <v>750</v>
      </c>
      <c r="O374" s="78">
        <v>975</v>
      </c>
      <c r="P374" s="78">
        <v>395</v>
      </c>
      <c r="Q374" s="78">
        <v>130</v>
      </c>
      <c r="R374" s="78">
        <v>5</v>
      </c>
      <c r="S374" s="78">
        <v>180</v>
      </c>
      <c r="T374" s="78">
        <v>45</v>
      </c>
      <c r="U374" s="78">
        <v>175</v>
      </c>
      <c r="V374" s="78">
        <v>1345</v>
      </c>
      <c r="W374" s="78">
        <v>10</v>
      </c>
      <c r="X374" s="78">
        <v>10</v>
      </c>
      <c r="Y374" s="78">
        <v>40</v>
      </c>
      <c r="Z374" s="78">
        <v>125</v>
      </c>
    </row>
    <row r="375" spans="2:26" x14ac:dyDescent="0.35">
      <c r="B375" s="81" t="s">
        <v>581</v>
      </c>
      <c r="C375" s="82">
        <v>5</v>
      </c>
      <c r="D375" s="82">
        <v>5</v>
      </c>
      <c r="E375" s="82">
        <v>900</v>
      </c>
      <c r="F375" s="82">
        <v>15</v>
      </c>
      <c r="G375" s="82">
        <v>360</v>
      </c>
      <c r="H375" s="82">
        <v>5</v>
      </c>
      <c r="I375" s="82">
        <v>135</v>
      </c>
      <c r="J375" s="82">
        <v>475</v>
      </c>
      <c r="K375" s="82">
        <v>160</v>
      </c>
      <c r="L375" s="82">
        <v>225</v>
      </c>
      <c r="M375" s="82">
        <v>630</v>
      </c>
      <c r="N375" s="82">
        <v>480</v>
      </c>
      <c r="O375" s="82">
        <v>815</v>
      </c>
      <c r="P375" s="82">
        <v>385</v>
      </c>
      <c r="Q375" s="82">
        <v>135</v>
      </c>
      <c r="R375" s="82">
        <v>10</v>
      </c>
      <c r="S375" s="82">
        <v>95</v>
      </c>
      <c r="T375" s="82">
        <v>30</v>
      </c>
      <c r="U375" s="82">
        <v>100</v>
      </c>
      <c r="V375" s="82">
        <v>1520</v>
      </c>
      <c r="W375" s="82">
        <v>5</v>
      </c>
      <c r="X375" s="82">
        <v>5</v>
      </c>
      <c r="Y375" s="82">
        <v>50</v>
      </c>
      <c r="Z375" s="82">
        <v>135</v>
      </c>
    </row>
    <row r="376" spans="2:26" x14ac:dyDescent="0.35">
      <c r="B376" s="77" t="s">
        <v>582</v>
      </c>
      <c r="C376" s="78">
        <v>5</v>
      </c>
      <c r="D376" s="78">
        <v>0</v>
      </c>
      <c r="E376" s="78">
        <v>390</v>
      </c>
      <c r="F376" s="78">
        <v>15</v>
      </c>
      <c r="G376" s="78">
        <v>195</v>
      </c>
      <c r="H376" s="78">
        <v>5</v>
      </c>
      <c r="I376" s="78">
        <v>75</v>
      </c>
      <c r="J376" s="78">
        <v>355</v>
      </c>
      <c r="K376" s="78">
        <v>60</v>
      </c>
      <c r="L376" s="78">
        <v>150</v>
      </c>
      <c r="M376" s="78">
        <v>455</v>
      </c>
      <c r="N376" s="78">
        <v>335</v>
      </c>
      <c r="O376" s="78">
        <v>510</v>
      </c>
      <c r="P376" s="78">
        <v>225</v>
      </c>
      <c r="Q376" s="78">
        <v>70</v>
      </c>
      <c r="R376" s="78">
        <v>5</v>
      </c>
      <c r="S376" s="78">
        <v>80</v>
      </c>
      <c r="T376" s="78">
        <v>15</v>
      </c>
      <c r="U376" s="78">
        <v>75</v>
      </c>
      <c r="V376" s="78">
        <v>765</v>
      </c>
      <c r="W376" s="78">
        <v>5</v>
      </c>
      <c r="X376" s="78">
        <v>5</v>
      </c>
      <c r="Y376" s="78">
        <v>35</v>
      </c>
      <c r="Z376" s="78">
        <v>80</v>
      </c>
    </row>
    <row r="377" spans="2:26" x14ac:dyDescent="0.35">
      <c r="B377" s="81" t="s">
        <v>441</v>
      </c>
      <c r="C377" s="82">
        <v>5</v>
      </c>
      <c r="D377" s="82">
        <v>0</v>
      </c>
      <c r="E377" s="82">
        <v>455</v>
      </c>
      <c r="F377" s="82">
        <v>10</v>
      </c>
      <c r="G377" s="82">
        <v>305</v>
      </c>
      <c r="H377" s="82">
        <v>5</v>
      </c>
      <c r="I377" s="82">
        <v>90</v>
      </c>
      <c r="J377" s="82">
        <v>575</v>
      </c>
      <c r="K377" s="82">
        <v>85</v>
      </c>
      <c r="L377" s="82">
        <v>135</v>
      </c>
      <c r="M377" s="82">
        <v>1040</v>
      </c>
      <c r="N377" s="82">
        <v>755</v>
      </c>
      <c r="O377" s="82">
        <v>870</v>
      </c>
      <c r="P377" s="82">
        <v>340</v>
      </c>
      <c r="Q377" s="82">
        <v>130</v>
      </c>
      <c r="R377" s="82">
        <v>5</v>
      </c>
      <c r="S377" s="82">
        <v>185</v>
      </c>
      <c r="T377" s="82">
        <v>30</v>
      </c>
      <c r="U377" s="82">
        <v>160</v>
      </c>
      <c r="V377" s="82">
        <v>960</v>
      </c>
      <c r="W377" s="82">
        <v>10</v>
      </c>
      <c r="X377" s="82">
        <v>5</v>
      </c>
      <c r="Y377" s="82">
        <v>30</v>
      </c>
      <c r="Z377" s="82">
        <v>120</v>
      </c>
    </row>
    <row r="378" spans="2:26" x14ac:dyDescent="0.35">
      <c r="B378" s="77" t="s">
        <v>157</v>
      </c>
      <c r="C378" s="78">
        <v>0</v>
      </c>
      <c r="D378" s="78">
        <v>0</v>
      </c>
      <c r="E378" s="78">
        <v>1005</v>
      </c>
      <c r="F378" s="78">
        <v>5</v>
      </c>
      <c r="G378" s="78">
        <v>80</v>
      </c>
      <c r="H378" s="78">
        <v>0</v>
      </c>
      <c r="I378" s="78">
        <v>25</v>
      </c>
      <c r="J378" s="78">
        <v>160</v>
      </c>
      <c r="K378" s="78">
        <v>575</v>
      </c>
      <c r="L378" s="78">
        <v>85</v>
      </c>
      <c r="M378" s="78">
        <v>120</v>
      </c>
      <c r="N378" s="78">
        <v>80</v>
      </c>
      <c r="O378" s="78">
        <v>230</v>
      </c>
      <c r="P378" s="78">
        <v>90</v>
      </c>
      <c r="Q378" s="78">
        <v>130</v>
      </c>
      <c r="R378" s="78">
        <v>5</v>
      </c>
      <c r="S378" s="78">
        <v>35</v>
      </c>
      <c r="T378" s="78">
        <v>5</v>
      </c>
      <c r="U378" s="78">
        <v>30</v>
      </c>
      <c r="V378" s="78">
        <v>1210</v>
      </c>
      <c r="W378" s="78">
        <v>5</v>
      </c>
      <c r="X378" s="78">
        <v>0</v>
      </c>
      <c r="Y378" s="78">
        <v>5</v>
      </c>
      <c r="Z378" s="78">
        <v>15</v>
      </c>
    </row>
    <row r="379" spans="2:26" x14ac:dyDescent="0.35">
      <c r="B379" s="81" t="s">
        <v>455</v>
      </c>
      <c r="C379" s="82">
        <v>0</v>
      </c>
      <c r="D379" s="82">
        <v>5</v>
      </c>
      <c r="E379" s="82">
        <v>2665</v>
      </c>
      <c r="F379" s="82">
        <v>25</v>
      </c>
      <c r="G379" s="82">
        <v>465</v>
      </c>
      <c r="H379" s="82">
        <v>5</v>
      </c>
      <c r="I379" s="82">
        <v>165</v>
      </c>
      <c r="J379" s="82">
        <v>965</v>
      </c>
      <c r="K379" s="82">
        <v>980</v>
      </c>
      <c r="L379" s="82">
        <v>500</v>
      </c>
      <c r="M379" s="82">
        <v>735</v>
      </c>
      <c r="N379" s="82">
        <v>570</v>
      </c>
      <c r="O379" s="82">
        <v>905</v>
      </c>
      <c r="P379" s="82">
        <v>615</v>
      </c>
      <c r="Q379" s="82">
        <v>310</v>
      </c>
      <c r="R379" s="82">
        <v>5</v>
      </c>
      <c r="S379" s="82">
        <v>165</v>
      </c>
      <c r="T379" s="82">
        <v>30</v>
      </c>
      <c r="U379" s="82">
        <v>220</v>
      </c>
      <c r="V379" s="82">
        <v>3950</v>
      </c>
      <c r="W379" s="82">
        <v>10</v>
      </c>
      <c r="X379" s="82">
        <v>5</v>
      </c>
      <c r="Y379" s="82">
        <v>35</v>
      </c>
      <c r="Z379" s="82">
        <v>50</v>
      </c>
    </row>
    <row r="380" spans="2:26" x14ac:dyDescent="0.35">
      <c r="B380" s="77" t="s">
        <v>220</v>
      </c>
      <c r="C380" s="78">
        <v>0</v>
      </c>
      <c r="D380" s="78">
        <v>5</v>
      </c>
      <c r="E380" s="78">
        <v>1150</v>
      </c>
      <c r="F380" s="78">
        <v>10</v>
      </c>
      <c r="G380" s="78">
        <v>255</v>
      </c>
      <c r="H380" s="78">
        <v>5</v>
      </c>
      <c r="I380" s="78">
        <v>110</v>
      </c>
      <c r="J380" s="78">
        <v>375</v>
      </c>
      <c r="K380" s="78">
        <v>510</v>
      </c>
      <c r="L380" s="78">
        <v>470</v>
      </c>
      <c r="M380" s="78">
        <v>315</v>
      </c>
      <c r="N380" s="78">
        <v>265</v>
      </c>
      <c r="O380" s="78">
        <v>530</v>
      </c>
      <c r="P380" s="78">
        <v>420</v>
      </c>
      <c r="Q380" s="78">
        <v>115</v>
      </c>
      <c r="R380" s="78">
        <v>10</v>
      </c>
      <c r="S380" s="78">
        <v>105</v>
      </c>
      <c r="T380" s="78">
        <v>10</v>
      </c>
      <c r="U380" s="78">
        <v>80</v>
      </c>
      <c r="V380" s="78">
        <v>2015</v>
      </c>
      <c r="W380" s="78">
        <v>10</v>
      </c>
      <c r="X380" s="78">
        <v>5</v>
      </c>
      <c r="Y380" s="78">
        <v>25</v>
      </c>
      <c r="Z380" s="78">
        <v>70</v>
      </c>
    </row>
    <row r="381" spans="2:26" x14ac:dyDescent="0.35">
      <c r="B381" s="81" t="s">
        <v>221</v>
      </c>
      <c r="C381" s="82">
        <v>5</v>
      </c>
      <c r="D381" s="82">
        <v>0</v>
      </c>
      <c r="E381" s="82">
        <v>65</v>
      </c>
      <c r="F381" s="82">
        <v>5</v>
      </c>
      <c r="G381" s="82">
        <v>25</v>
      </c>
      <c r="H381" s="82">
        <v>0</v>
      </c>
      <c r="I381" s="82">
        <v>15</v>
      </c>
      <c r="J381" s="82">
        <v>155</v>
      </c>
      <c r="K381" s="82">
        <v>10</v>
      </c>
      <c r="L381" s="82">
        <v>40</v>
      </c>
      <c r="M381" s="82">
        <v>70</v>
      </c>
      <c r="N381" s="82">
        <v>55</v>
      </c>
      <c r="O381" s="82">
        <v>165</v>
      </c>
      <c r="P381" s="82">
        <v>110</v>
      </c>
      <c r="Q381" s="82">
        <v>25</v>
      </c>
      <c r="R381" s="82">
        <v>5</v>
      </c>
      <c r="S381" s="82">
        <v>15</v>
      </c>
      <c r="T381" s="82">
        <v>5</v>
      </c>
      <c r="U381" s="82">
        <v>15</v>
      </c>
      <c r="V381" s="82">
        <v>170</v>
      </c>
      <c r="W381" s="82">
        <v>0</v>
      </c>
      <c r="X381" s="82">
        <v>5</v>
      </c>
      <c r="Y381" s="82">
        <v>5</v>
      </c>
      <c r="Z381" s="82">
        <v>30</v>
      </c>
    </row>
    <row r="382" spans="2:26" x14ac:dyDescent="0.35">
      <c r="B382" s="77" t="s">
        <v>156</v>
      </c>
      <c r="C382" s="78">
        <v>5</v>
      </c>
      <c r="D382" s="78">
        <v>5</v>
      </c>
      <c r="E382" s="78">
        <v>2640</v>
      </c>
      <c r="F382" s="78">
        <v>5</v>
      </c>
      <c r="G382" s="78">
        <v>435</v>
      </c>
      <c r="H382" s="78">
        <v>5</v>
      </c>
      <c r="I382" s="78">
        <v>185</v>
      </c>
      <c r="J382" s="78">
        <v>1040</v>
      </c>
      <c r="K382" s="78">
        <v>560</v>
      </c>
      <c r="L382" s="78">
        <v>435</v>
      </c>
      <c r="M382" s="78">
        <v>435</v>
      </c>
      <c r="N382" s="78">
        <v>355</v>
      </c>
      <c r="O382" s="78">
        <v>785</v>
      </c>
      <c r="P382" s="78">
        <v>435</v>
      </c>
      <c r="Q382" s="78">
        <v>365</v>
      </c>
      <c r="R382" s="78">
        <v>5</v>
      </c>
      <c r="S382" s="78">
        <v>45</v>
      </c>
      <c r="T382" s="78">
        <v>15</v>
      </c>
      <c r="U382" s="78">
        <v>150</v>
      </c>
      <c r="V382" s="78">
        <v>3675</v>
      </c>
      <c r="W382" s="78">
        <v>15</v>
      </c>
      <c r="X382" s="78">
        <v>5</v>
      </c>
      <c r="Y382" s="78">
        <v>50</v>
      </c>
      <c r="Z382" s="78">
        <v>30</v>
      </c>
    </row>
    <row r="383" spans="2:26" x14ac:dyDescent="0.35">
      <c r="B383" s="81" t="s">
        <v>480</v>
      </c>
      <c r="C383" s="82">
        <v>5</v>
      </c>
      <c r="D383" s="82">
        <v>5</v>
      </c>
      <c r="E383" s="82">
        <v>1940</v>
      </c>
      <c r="F383" s="82">
        <v>5</v>
      </c>
      <c r="G383" s="82">
        <v>480</v>
      </c>
      <c r="H383" s="82">
        <v>10</v>
      </c>
      <c r="I383" s="82">
        <v>240</v>
      </c>
      <c r="J383" s="82">
        <v>845</v>
      </c>
      <c r="K383" s="82">
        <v>300</v>
      </c>
      <c r="L383" s="82">
        <v>735</v>
      </c>
      <c r="M383" s="82">
        <v>630</v>
      </c>
      <c r="N383" s="82">
        <v>510</v>
      </c>
      <c r="O383" s="82">
        <v>895</v>
      </c>
      <c r="P383" s="82">
        <v>595</v>
      </c>
      <c r="Q383" s="82">
        <v>345</v>
      </c>
      <c r="R383" s="82">
        <v>10</v>
      </c>
      <c r="S383" s="82">
        <v>80</v>
      </c>
      <c r="T383" s="82">
        <v>25</v>
      </c>
      <c r="U383" s="82">
        <v>220</v>
      </c>
      <c r="V383" s="82">
        <v>3515</v>
      </c>
      <c r="W383" s="82">
        <v>5</v>
      </c>
      <c r="X383" s="82">
        <v>5</v>
      </c>
      <c r="Y383" s="82">
        <v>80</v>
      </c>
      <c r="Z383" s="82">
        <v>20</v>
      </c>
    </row>
    <row r="384" spans="2:26" x14ac:dyDescent="0.35">
      <c r="B384" s="77" t="s">
        <v>225</v>
      </c>
      <c r="C384" s="78">
        <v>5</v>
      </c>
      <c r="D384" s="78">
        <v>5</v>
      </c>
      <c r="E384" s="78">
        <v>1175</v>
      </c>
      <c r="F384" s="78">
        <v>50</v>
      </c>
      <c r="G384" s="78">
        <v>215</v>
      </c>
      <c r="H384" s="78">
        <v>5</v>
      </c>
      <c r="I384" s="78">
        <v>75</v>
      </c>
      <c r="J384" s="78">
        <v>970</v>
      </c>
      <c r="K384" s="78">
        <v>340</v>
      </c>
      <c r="L384" s="78">
        <v>545</v>
      </c>
      <c r="M384" s="78">
        <v>225</v>
      </c>
      <c r="N384" s="78">
        <v>185</v>
      </c>
      <c r="O384" s="78">
        <v>860</v>
      </c>
      <c r="P384" s="78">
        <v>715</v>
      </c>
      <c r="Q384" s="78">
        <v>145</v>
      </c>
      <c r="R384" s="78">
        <v>5</v>
      </c>
      <c r="S384" s="78">
        <v>170</v>
      </c>
      <c r="T384" s="78">
        <v>5</v>
      </c>
      <c r="U384" s="78">
        <v>65</v>
      </c>
      <c r="V384" s="78">
        <v>2185</v>
      </c>
      <c r="W384" s="78">
        <v>10</v>
      </c>
      <c r="X384" s="78">
        <v>5</v>
      </c>
      <c r="Y384" s="78">
        <v>20</v>
      </c>
      <c r="Z384" s="78">
        <v>225</v>
      </c>
    </row>
    <row r="385" spans="2:26" x14ac:dyDescent="0.35">
      <c r="B385" s="81" t="s">
        <v>285</v>
      </c>
      <c r="C385" s="82">
        <v>10</v>
      </c>
      <c r="D385" s="82">
        <v>10</v>
      </c>
      <c r="E385" s="82">
        <v>1795</v>
      </c>
      <c r="F385" s="82">
        <v>90</v>
      </c>
      <c r="G385" s="82">
        <v>565</v>
      </c>
      <c r="H385" s="82">
        <v>5</v>
      </c>
      <c r="I385" s="82">
        <v>255</v>
      </c>
      <c r="J385" s="82">
        <v>1390</v>
      </c>
      <c r="K385" s="82">
        <v>225</v>
      </c>
      <c r="L385" s="82">
        <v>990</v>
      </c>
      <c r="M385" s="82">
        <v>665</v>
      </c>
      <c r="N385" s="82">
        <v>535</v>
      </c>
      <c r="O385" s="82">
        <v>1445</v>
      </c>
      <c r="P385" s="82">
        <v>1180</v>
      </c>
      <c r="Q385" s="82">
        <v>285</v>
      </c>
      <c r="R385" s="82">
        <v>15</v>
      </c>
      <c r="S385" s="82">
        <v>240</v>
      </c>
      <c r="T385" s="82">
        <v>25</v>
      </c>
      <c r="U385" s="82">
        <v>170</v>
      </c>
      <c r="V385" s="82">
        <v>3745</v>
      </c>
      <c r="W385" s="82">
        <v>15</v>
      </c>
      <c r="X385" s="82">
        <v>10</v>
      </c>
      <c r="Y385" s="82">
        <v>60</v>
      </c>
      <c r="Z385" s="82">
        <v>230</v>
      </c>
    </row>
    <row r="386" spans="2:26" x14ac:dyDescent="0.35">
      <c r="B386" s="77" t="s">
        <v>286</v>
      </c>
      <c r="C386" s="78">
        <v>5</v>
      </c>
      <c r="D386" s="78">
        <v>5</v>
      </c>
      <c r="E386" s="78">
        <v>1025</v>
      </c>
      <c r="F386" s="78">
        <v>40</v>
      </c>
      <c r="G386" s="78">
        <v>320</v>
      </c>
      <c r="H386" s="78">
        <v>0</v>
      </c>
      <c r="I386" s="78">
        <v>100</v>
      </c>
      <c r="J386" s="78">
        <v>560</v>
      </c>
      <c r="K386" s="78">
        <v>210</v>
      </c>
      <c r="L386" s="78">
        <v>340</v>
      </c>
      <c r="M386" s="78">
        <v>340</v>
      </c>
      <c r="N386" s="78">
        <v>245</v>
      </c>
      <c r="O386" s="78">
        <v>680</v>
      </c>
      <c r="P386" s="78">
        <v>495</v>
      </c>
      <c r="Q386" s="78">
        <v>140</v>
      </c>
      <c r="R386" s="78">
        <v>5</v>
      </c>
      <c r="S386" s="78">
        <v>135</v>
      </c>
      <c r="T386" s="78">
        <v>10</v>
      </c>
      <c r="U386" s="78">
        <v>65</v>
      </c>
      <c r="V386" s="78">
        <v>1750</v>
      </c>
      <c r="W386" s="78">
        <v>10</v>
      </c>
      <c r="X386" s="78">
        <v>5</v>
      </c>
      <c r="Y386" s="78">
        <v>20</v>
      </c>
      <c r="Z386" s="78">
        <v>105</v>
      </c>
    </row>
    <row r="387" spans="2:26" x14ac:dyDescent="0.35">
      <c r="B387" s="81" t="s">
        <v>463</v>
      </c>
      <c r="C387" s="82">
        <v>5</v>
      </c>
      <c r="D387" s="82">
        <v>5</v>
      </c>
      <c r="E387" s="82">
        <v>795</v>
      </c>
      <c r="F387" s="82">
        <v>5</v>
      </c>
      <c r="G387" s="82">
        <v>255</v>
      </c>
      <c r="H387" s="82">
        <v>5</v>
      </c>
      <c r="I387" s="82">
        <v>110</v>
      </c>
      <c r="J387" s="82">
        <v>400</v>
      </c>
      <c r="K387" s="82">
        <v>65</v>
      </c>
      <c r="L387" s="82">
        <v>315</v>
      </c>
      <c r="M387" s="82">
        <v>420</v>
      </c>
      <c r="N387" s="82">
        <v>310</v>
      </c>
      <c r="O387" s="82">
        <v>445</v>
      </c>
      <c r="P387" s="82">
        <v>300</v>
      </c>
      <c r="Q387" s="82">
        <v>60</v>
      </c>
      <c r="R387" s="82">
        <v>5</v>
      </c>
      <c r="S387" s="82">
        <v>90</v>
      </c>
      <c r="T387" s="82">
        <v>15</v>
      </c>
      <c r="U387" s="82">
        <v>130</v>
      </c>
      <c r="V387" s="82">
        <v>1535</v>
      </c>
      <c r="W387" s="82">
        <v>5</v>
      </c>
      <c r="X387" s="82">
        <v>0</v>
      </c>
      <c r="Y387" s="82">
        <v>45</v>
      </c>
      <c r="Z387" s="82">
        <v>15</v>
      </c>
    </row>
    <row r="388" spans="2:26" x14ac:dyDescent="0.35">
      <c r="B388" s="77" t="s">
        <v>292</v>
      </c>
      <c r="C388" s="78">
        <v>0</v>
      </c>
      <c r="D388" s="78">
        <v>0</v>
      </c>
      <c r="E388" s="78">
        <v>400</v>
      </c>
      <c r="F388" s="78">
        <v>10</v>
      </c>
      <c r="G388" s="78">
        <v>90</v>
      </c>
      <c r="H388" s="78">
        <v>5</v>
      </c>
      <c r="I388" s="78">
        <v>25</v>
      </c>
      <c r="J388" s="78">
        <v>75</v>
      </c>
      <c r="K388" s="78">
        <v>220</v>
      </c>
      <c r="L388" s="78">
        <v>70</v>
      </c>
      <c r="M388" s="78">
        <v>115</v>
      </c>
      <c r="N388" s="78">
        <v>80</v>
      </c>
      <c r="O388" s="78">
        <v>215</v>
      </c>
      <c r="P388" s="78">
        <v>100</v>
      </c>
      <c r="Q388" s="78">
        <v>75</v>
      </c>
      <c r="R388" s="78">
        <v>5</v>
      </c>
      <c r="S388" s="78">
        <v>40</v>
      </c>
      <c r="T388" s="78">
        <v>5</v>
      </c>
      <c r="U388" s="78">
        <v>20</v>
      </c>
      <c r="V388" s="78">
        <v>565</v>
      </c>
      <c r="W388" s="78">
        <v>5</v>
      </c>
      <c r="X388" s="78">
        <v>0</v>
      </c>
      <c r="Y388" s="78">
        <v>5</v>
      </c>
      <c r="Z388" s="78">
        <v>40</v>
      </c>
    </row>
    <row r="389" spans="2:26" x14ac:dyDescent="0.35">
      <c r="B389" s="81" t="s">
        <v>583</v>
      </c>
      <c r="C389" s="82">
        <v>5</v>
      </c>
      <c r="D389" s="82">
        <v>10</v>
      </c>
      <c r="E389" s="82">
        <v>1595</v>
      </c>
      <c r="F389" s="82">
        <v>30</v>
      </c>
      <c r="G389" s="82">
        <v>500</v>
      </c>
      <c r="H389" s="82">
        <v>5</v>
      </c>
      <c r="I389" s="82">
        <v>225</v>
      </c>
      <c r="J389" s="82">
        <v>830</v>
      </c>
      <c r="K389" s="82">
        <v>180</v>
      </c>
      <c r="L389" s="82">
        <v>645</v>
      </c>
      <c r="M389" s="82">
        <v>600</v>
      </c>
      <c r="N389" s="82">
        <v>465</v>
      </c>
      <c r="O389" s="82">
        <v>910</v>
      </c>
      <c r="P389" s="82">
        <v>700</v>
      </c>
      <c r="Q389" s="82">
        <v>185</v>
      </c>
      <c r="R389" s="82">
        <v>5</v>
      </c>
      <c r="S389" s="82">
        <v>195</v>
      </c>
      <c r="T389" s="82">
        <v>30</v>
      </c>
      <c r="U389" s="82">
        <v>140</v>
      </c>
      <c r="V389" s="82">
        <v>2960</v>
      </c>
      <c r="W389" s="82">
        <v>15</v>
      </c>
      <c r="X389" s="82">
        <v>5</v>
      </c>
      <c r="Y389" s="82">
        <v>45</v>
      </c>
      <c r="Z389" s="82">
        <v>110</v>
      </c>
    </row>
    <row r="390" spans="2:26" x14ac:dyDescent="0.35">
      <c r="B390" s="77" t="s">
        <v>584</v>
      </c>
      <c r="C390" s="78">
        <v>0</v>
      </c>
      <c r="D390" s="78">
        <v>5</v>
      </c>
      <c r="E390" s="78">
        <v>1535</v>
      </c>
      <c r="F390" s="78">
        <v>20</v>
      </c>
      <c r="G390" s="78">
        <v>510</v>
      </c>
      <c r="H390" s="78">
        <v>5</v>
      </c>
      <c r="I390" s="78">
        <v>190</v>
      </c>
      <c r="J390" s="78">
        <v>435</v>
      </c>
      <c r="K390" s="78">
        <v>260</v>
      </c>
      <c r="L390" s="78">
        <v>405</v>
      </c>
      <c r="M390" s="78">
        <v>355</v>
      </c>
      <c r="N390" s="78">
        <v>265</v>
      </c>
      <c r="O390" s="78">
        <v>580</v>
      </c>
      <c r="P390" s="78">
        <v>345</v>
      </c>
      <c r="Q390" s="78">
        <v>150</v>
      </c>
      <c r="R390" s="78">
        <v>5</v>
      </c>
      <c r="S390" s="78">
        <v>90</v>
      </c>
      <c r="T390" s="78">
        <v>25</v>
      </c>
      <c r="U390" s="78">
        <v>75</v>
      </c>
      <c r="V390" s="78">
        <v>2400</v>
      </c>
      <c r="W390" s="78">
        <v>5</v>
      </c>
      <c r="X390" s="78">
        <v>5</v>
      </c>
      <c r="Y390" s="78">
        <v>35</v>
      </c>
      <c r="Z390" s="78">
        <v>95</v>
      </c>
    </row>
    <row r="391" spans="2:26" x14ac:dyDescent="0.35">
      <c r="B391" s="81" t="s">
        <v>585</v>
      </c>
      <c r="C391" s="82">
        <v>5</v>
      </c>
      <c r="D391" s="82">
        <v>5</v>
      </c>
      <c r="E391" s="82">
        <v>1555</v>
      </c>
      <c r="F391" s="82">
        <v>30</v>
      </c>
      <c r="G391" s="82">
        <v>405</v>
      </c>
      <c r="H391" s="82">
        <v>5</v>
      </c>
      <c r="I391" s="82">
        <v>210</v>
      </c>
      <c r="J391" s="82">
        <v>970</v>
      </c>
      <c r="K391" s="82">
        <v>185</v>
      </c>
      <c r="L391" s="82">
        <v>735</v>
      </c>
      <c r="M391" s="82">
        <v>525</v>
      </c>
      <c r="N391" s="82">
        <v>425</v>
      </c>
      <c r="O391" s="82">
        <v>910</v>
      </c>
      <c r="P391" s="82">
        <v>720</v>
      </c>
      <c r="Q391" s="82">
        <v>165</v>
      </c>
      <c r="R391" s="82">
        <v>5</v>
      </c>
      <c r="S391" s="82">
        <v>155</v>
      </c>
      <c r="T391" s="82">
        <v>20</v>
      </c>
      <c r="U391" s="82">
        <v>125</v>
      </c>
      <c r="V391" s="82">
        <v>2945</v>
      </c>
      <c r="W391" s="82">
        <v>15</v>
      </c>
      <c r="X391" s="82">
        <v>5</v>
      </c>
      <c r="Y391" s="82">
        <v>70</v>
      </c>
      <c r="Z391" s="82">
        <v>120</v>
      </c>
    </row>
    <row r="392" spans="2:26" x14ac:dyDescent="0.35">
      <c r="B392" s="77" t="s">
        <v>586</v>
      </c>
      <c r="C392" s="78">
        <v>5</v>
      </c>
      <c r="D392" s="78">
        <v>5</v>
      </c>
      <c r="E392" s="78">
        <v>1185</v>
      </c>
      <c r="F392" s="78">
        <v>40</v>
      </c>
      <c r="G392" s="78">
        <v>370</v>
      </c>
      <c r="H392" s="78">
        <v>5</v>
      </c>
      <c r="I392" s="78">
        <v>165</v>
      </c>
      <c r="J392" s="78">
        <v>875</v>
      </c>
      <c r="K392" s="78">
        <v>145</v>
      </c>
      <c r="L392" s="78">
        <v>515</v>
      </c>
      <c r="M392" s="78">
        <v>520</v>
      </c>
      <c r="N392" s="78">
        <v>405</v>
      </c>
      <c r="O392" s="78">
        <v>835</v>
      </c>
      <c r="P392" s="78">
        <v>605</v>
      </c>
      <c r="Q392" s="78">
        <v>190</v>
      </c>
      <c r="R392" s="78">
        <v>5</v>
      </c>
      <c r="S392" s="78">
        <v>190</v>
      </c>
      <c r="T392" s="78">
        <v>20</v>
      </c>
      <c r="U392" s="78">
        <v>110</v>
      </c>
      <c r="V392" s="78">
        <v>2275</v>
      </c>
      <c r="W392" s="78">
        <v>10</v>
      </c>
      <c r="X392" s="78">
        <v>5</v>
      </c>
      <c r="Y392" s="78">
        <v>35</v>
      </c>
      <c r="Z392" s="78">
        <v>120</v>
      </c>
    </row>
    <row r="393" spans="2:26" x14ac:dyDescent="0.35">
      <c r="B393" s="81" t="s">
        <v>587</v>
      </c>
      <c r="C393" s="82">
        <v>5</v>
      </c>
      <c r="D393" s="82">
        <v>5</v>
      </c>
      <c r="E393" s="82">
        <v>915</v>
      </c>
      <c r="F393" s="82">
        <v>40</v>
      </c>
      <c r="G393" s="82">
        <v>235</v>
      </c>
      <c r="H393" s="82">
        <v>5</v>
      </c>
      <c r="I393" s="82">
        <v>155</v>
      </c>
      <c r="J393" s="82">
        <v>490</v>
      </c>
      <c r="K393" s="82">
        <v>170</v>
      </c>
      <c r="L393" s="82">
        <v>520</v>
      </c>
      <c r="M393" s="82">
        <v>330</v>
      </c>
      <c r="N393" s="82">
        <v>300</v>
      </c>
      <c r="O393" s="82">
        <v>775</v>
      </c>
      <c r="P393" s="82">
        <v>725</v>
      </c>
      <c r="Q393" s="82">
        <v>130</v>
      </c>
      <c r="R393" s="82">
        <v>5</v>
      </c>
      <c r="S393" s="82">
        <v>110</v>
      </c>
      <c r="T393" s="82">
        <v>25</v>
      </c>
      <c r="U393" s="82">
        <v>105</v>
      </c>
      <c r="V393" s="82">
        <v>2080</v>
      </c>
      <c r="W393" s="82">
        <v>5</v>
      </c>
      <c r="X393" s="82">
        <v>10</v>
      </c>
      <c r="Y393" s="82">
        <v>45</v>
      </c>
      <c r="Z393" s="82">
        <v>165</v>
      </c>
    </row>
    <row r="394" spans="2:26" x14ac:dyDescent="0.35">
      <c r="B394" s="77" t="s">
        <v>588</v>
      </c>
      <c r="C394" s="78">
        <v>5</v>
      </c>
      <c r="D394" s="78">
        <v>10</v>
      </c>
      <c r="E394" s="78">
        <v>800</v>
      </c>
      <c r="F394" s="78">
        <v>45</v>
      </c>
      <c r="G394" s="78">
        <v>140</v>
      </c>
      <c r="H394" s="78">
        <v>0</v>
      </c>
      <c r="I394" s="78">
        <v>45</v>
      </c>
      <c r="J394" s="78">
        <v>505</v>
      </c>
      <c r="K394" s="78">
        <v>350</v>
      </c>
      <c r="L394" s="78">
        <v>270</v>
      </c>
      <c r="M394" s="78">
        <v>140</v>
      </c>
      <c r="N394" s="78">
        <v>105</v>
      </c>
      <c r="O394" s="78">
        <v>610</v>
      </c>
      <c r="P394" s="78">
        <v>390</v>
      </c>
      <c r="Q394" s="78">
        <v>110</v>
      </c>
      <c r="R394" s="78">
        <v>5</v>
      </c>
      <c r="S394" s="78">
        <v>175</v>
      </c>
      <c r="T394" s="78">
        <v>10</v>
      </c>
      <c r="U394" s="78">
        <v>30</v>
      </c>
      <c r="V394" s="78">
        <v>1300</v>
      </c>
      <c r="W394" s="78">
        <v>5</v>
      </c>
      <c r="X394" s="78">
        <v>5</v>
      </c>
      <c r="Y394" s="78">
        <v>20</v>
      </c>
      <c r="Z394" s="78">
        <v>185</v>
      </c>
    </row>
    <row r="395" spans="2:26" x14ac:dyDescent="0.35">
      <c r="B395" s="81" t="s">
        <v>311</v>
      </c>
      <c r="C395" s="82">
        <v>0</v>
      </c>
      <c r="D395" s="82">
        <v>0</v>
      </c>
      <c r="E395" s="82">
        <v>440</v>
      </c>
      <c r="F395" s="82">
        <v>5</v>
      </c>
      <c r="G395" s="82">
        <v>105</v>
      </c>
      <c r="H395" s="82">
        <v>5</v>
      </c>
      <c r="I395" s="82">
        <v>20</v>
      </c>
      <c r="J395" s="82">
        <v>100</v>
      </c>
      <c r="K395" s="82">
        <v>135</v>
      </c>
      <c r="L395" s="82">
        <v>90</v>
      </c>
      <c r="M395" s="82">
        <v>125</v>
      </c>
      <c r="N395" s="82">
        <v>95</v>
      </c>
      <c r="O395" s="82">
        <v>210</v>
      </c>
      <c r="P395" s="82">
        <v>95</v>
      </c>
      <c r="Q395" s="82">
        <v>75</v>
      </c>
      <c r="R395" s="82">
        <v>5</v>
      </c>
      <c r="S395" s="82">
        <v>45</v>
      </c>
      <c r="T395" s="82">
        <v>5</v>
      </c>
      <c r="U395" s="82">
        <v>35</v>
      </c>
      <c r="V395" s="82">
        <v>640</v>
      </c>
      <c r="W395" s="82">
        <v>5</v>
      </c>
      <c r="X395" s="82">
        <v>0</v>
      </c>
      <c r="Y395" s="82">
        <v>10</v>
      </c>
      <c r="Z395" s="82">
        <v>25</v>
      </c>
    </row>
    <row r="396" spans="2:26" x14ac:dyDescent="0.35">
      <c r="B396" s="77" t="s">
        <v>347</v>
      </c>
      <c r="C396" s="78">
        <v>5</v>
      </c>
      <c r="D396" s="78">
        <v>5</v>
      </c>
      <c r="E396" s="78">
        <v>1950</v>
      </c>
      <c r="F396" s="78">
        <v>20</v>
      </c>
      <c r="G396" s="78">
        <v>380</v>
      </c>
      <c r="H396" s="78">
        <v>5</v>
      </c>
      <c r="I396" s="78">
        <v>150</v>
      </c>
      <c r="J396" s="78">
        <v>1170</v>
      </c>
      <c r="K396" s="78">
        <v>455</v>
      </c>
      <c r="L396" s="78">
        <v>700</v>
      </c>
      <c r="M396" s="78">
        <v>815</v>
      </c>
      <c r="N396" s="78">
        <v>620</v>
      </c>
      <c r="O396" s="78">
        <v>1110</v>
      </c>
      <c r="P396" s="78">
        <v>670</v>
      </c>
      <c r="Q396" s="78">
        <v>270</v>
      </c>
      <c r="R396" s="78">
        <v>10</v>
      </c>
      <c r="S396" s="78">
        <v>210</v>
      </c>
      <c r="T396" s="78">
        <v>65</v>
      </c>
      <c r="U396" s="78">
        <v>155</v>
      </c>
      <c r="V396" s="78">
        <v>3305</v>
      </c>
      <c r="W396" s="78">
        <v>10</v>
      </c>
      <c r="X396" s="78">
        <v>10</v>
      </c>
      <c r="Y396" s="78">
        <v>55</v>
      </c>
      <c r="Z396" s="78">
        <v>110</v>
      </c>
    </row>
    <row r="397" spans="2:26" x14ac:dyDescent="0.35">
      <c r="B397" s="81" t="s">
        <v>348</v>
      </c>
      <c r="C397" s="82">
        <v>0</v>
      </c>
      <c r="D397" s="82">
        <v>0</v>
      </c>
      <c r="E397" s="82">
        <v>1840</v>
      </c>
      <c r="F397" s="82">
        <v>20</v>
      </c>
      <c r="G397" s="82">
        <v>410</v>
      </c>
      <c r="H397" s="82">
        <v>5</v>
      </c>
      <c r="I397" s="82">
        <v>115</v>
      </c>
      <c r="J397" s="82">
        <v>895</v>
      </c>
      <c r="K397" s="82">
        <v>595</v>
      </c>
      <c r="L397" s="82">
        <v>640</v>
      </c>
      <c r="M397" s="82">
        <v>675</v>
      </c>
      <c r="N397" s="82">
        <v>510</v>
      </c>
      <c r="O397" s="82">
        <v>960</v>
      </c>
      <c r="P397" s="82">
        <v>490</v>
      </c>
      <c r="Q397" s="82">
        <v>260</v>
      </c>
      <c r="R397" s="82">
        <v>5</v>
      </c>
      <c r="S397" s="82">
        <v>270</v>
      </c>
      <c r="T397" s="82">
        <v>30</v>
      </c>
      <c r="U397" s="82">
        <v>120</v>
      </c>
      <c r="V397" s="82">
        <v>2995</v>
      </c>
      <c r="W397" s="82">
        <v>10</v>
      </c>
      <c r="X397" s="82">
        <v>5</v>
      </c>
      <c r="Y397" s="82">
        <v>35</v>
      </c>
      <c r="Z397" s="82">
        <v>120</v>
      </c>
    </row>
    <row r="398" spans="2:26" x14ac:dyDescent="0.35">
      <c r="B398" s="77" t="s">
        <v>349</v>
      </c>
      <c r="C398" s="78">
        <v>0</v>
      </c>
      <c r="D398" s="78">
        <v>5</v>
      </c>
      <c r="E398" s="78">
        <v>865</v>
      </c>
      <c r="F398" s="78">
        <v>5</v>
      </c>
      <c r="G398" s="78">
        <v>195</v>
      </c>
      <c r="H398" s="78">
        <v>5</v>
      </c>
      <c r="I398" s="78">
        <v>40</v>
      </c>
      <c r="J398" s="78">
        <v>165</v>
      </c>
      <c r="K398" s="78">
        <v>405</v>
      </c>
      <c r="L398" s="78">
        <v>150</v>
      </c>
      <c r="M398" s="78">
        <v>240</v>
      </c>
      <c r="N398" s="78">
        <v>165</v>
      </c>
      <c r="O398" s="78">
        <v>400</v>
      </c>
      <c r="P398" s="78">
        <v>150</v>
      </c>
      <c r="Q398" s="78">
        <v>135</v>
      </c>
      <c r="R398" s="78">
        <v>5</v>
      </c>
      <c r="S398" s="78">
        <v>100</v>
      </c>
      <c r="T398" s="78">
        <v>5</v>
      </c>
      <c r="U398" s="78">
        <v>45</v>
      </c>
      <c r="V398" s="78">
        <v>1200</v>
      </c>
      <c r="W398" s="78">
        <v>5</v>
      </c>
      <c r="X398" s="78">
        <v>0</v>
      </c>
      <c r="Y398" s="78">
        <v>15</v>
      </c>
      <c r="Z398" s="78">
        <v>50</v>
      </c>
    </row>
    <row r="399" spans="2:26" x14ac:dyDescent="0.35">
      <c r="B399" s="81" t="s">
        <v>467</v>
      </c>
      <c r="C399" s="82">
        <v>0</v>
      </c>
      <c r="D399" s="82">
        <v>0</v>
      </c>
      <c r="E399" s="82">
        <v>285</v>
      </c>
      <c r="F399" s="82">
        <v>0</v>
      </c>
      <c r="G399" s="82">
        <v>80</v>
      </c>
      <c r="H399" s="82">
        <v>0</v>
      </c>
      <c r="I399" s="82">
        <v>45</v>
      </c>
      <c r="J399" s="82">
        <v>170</v>
      </c>
      <c r="K399" s="82">
        <v>35</v>
      </c>
      <c r="L399" s="82">
        <v>110</v>
      </c>
      <c r="M399" s="82">
        <v>185</v>
      </c>
      <c r="N399" s="82">
        <v>145</v>
      </c>
      <c r="O399" s="82">
        <v>205</v>
      </c>
      <c r="P399" s="82">
        <v>160</v>
      </c>
      <c r="Q399" s="82">
        <v>25</v>
      </c>
      <c r="R399" s="82">
        <v>0</v>
      </c>
      <c r="S399" s="82">
        <v>10</v>
      </c>
      <c r="T399" s="82">
        <v>10</v>
      </c>
      <c r="U399" s="82">
        <v>70</v>
      </c>
      <c r="V399" s="82">
        <v>585</v>
      </c>
      <c r="W399" s="82">
        <v>5</v>
      </c>
      <c r="X399" s="82">
        <v>5</v>
      </c>
      <c r="Y399" s="82">
        <v>15</v>
      </c>
      <c r="Z399" s="82">
        <v>10</v>
      </c>
    </row>
    <row r="400" spans="2:26" x14ac:dyDescent="0.35">
      <c r="B400" s="77" t="s">
        <v>471</v>
      </c>
      <c r="C400" s="78">
        <v>0</v>
      </c>
      <c r="D400" s="78">
        <v>5</v>
      </c>
      <c r="E400" s="78">
        <v>710</v>
      </c>
      <c r="F400" s="78">
        <v>0</v>
      </c>
      <c r="G400" s="78">
        <v>165</v>
      </c>
      <c r="H400" s="78">
        <v>5</v>
      </c>
      <c r="I400" s="78">
        <v>65</v>
      </c>
      <c r="J400" s="78">
        <v>170</v>
      </c>
      <c r="K400" s="78">
        <v>125</v>
      </c>
      <c r="L400" s="78">
        <v>165</v>
      </c>
      <c r="M400" s="78">
        <v>190</v>
      </c>
      <c r="N400" s="78">
        <v>150</v>
      </c>
      <c r="O400" s="78">
        <v>220</v>
      </c>
      <c r="P400" s="78">
        <v>135</v>
      </c>
      <c r="Q400" s="78">
        <v>75</v>
      </c>
      <c r="R400" s="78">
        <v>5</v>
      </c>
      <c r="S400" s="78">
        <v>40</v>
      </c>
      <c r="T400" s="78">
        <v>5</v>
      </c>
      <c r="U400" s="78">
        <v>55</v>
      </c>
      <c r="V400" s="78">
        <v>1095</v>
      </c>
      <c r="W400" s="78">
        <v>5</v>
      </c>
      <c r="X400" s="78">
        <v>0</v>
      </c>
      <c r="Y400" s="78">
        <v>15</v>
      </c>
      <c r="Z400" s="78">
        <v>10</v>
      </c>
    </row>
    <row r="401" spans="2:26" x14ac:dyDescent="0.35">
      <c r="B401" s="81" t="s">
        <v>431</v>
      </c>
      <c r="C401" s="82">
        <v>5</v>
      </c>
      <c r="D401" s="82">
        <v>5</v>
      </c>
      <c r="E401" s="82">
        <v>760</v>
      </c>
      <c r="F401" s="82">
        <v>35</v>
      </c>
      <c r="G401" s="82">
        <v>710</v>
      </c>
      <c r="H401" s="82">
        <v>5</v>
      </c>
      <c r="I401" s="82">
        <v>350</v>
      </c>
      <c r="J401" s="82">
        <v>2025</v>
      </c>
      <c r="K401" s="82">
        <v>50</v>
      </c>
      <c r="L401" s="82">
        <v>505</v>
      </c>
      <c r="M401" s="82">
        <v>3285</v>
      </c>
      <c r="N401" s="82">
        <v>2635</v>
      </c>
      <c r="O401" s="82">
        <v>2685</v>
      </c>
      <c r="P401" s="82">
        <v>1145</v>
      </c>
      <c r="Q401" s="82">
        <v>250</v>
      </c>
      <c r="R401" s="82">
        <v>5</v>
      </c>
      <c r="S401" s="82">
        <v>830</v>
      </c>
      <c r="T401" s="82">
        <v>270</v>
      </c>
      <c r="U401" s="82">
        <v>610</v>
      </c>
      <c r="V401" s="82">
        <v>2565</v>
      </c>
      <c r="W401" s="82">
        <v>20</v>
      </c>
      <c r="X401" s="82">
        <v>10</v>
      </c>
      <c r="Y401" s="82">
        <v>135</v>
      </c>
      <c r="Z401" s="82">
        <v>250</v>
      </c>
    </row>
    <row r="402" spans="2:26" x14ac:dyDescent="0.35">
      <c r="B402" s="77" t="s">
        <v>312</v>
      </c>
      <c r="C402" s="78">
        <v>5</v>
      </c>
      <c r="D402" s="78">
        <v>5</v>
      </c>
      <c r="E402" s="78">
        <v>1135</v>
      </c>
      <c r="F402" s="78">
        <v>10</v>
      </c>
      <c r="G402" s="78">
        <v>310</v>
      </c>
      <c r="H402" s="78">
        <v>5</v>
      </c>
      <c r="I402" s="78">
        <v>110</v>
      </c>
      <c r="J402" s="78">
        <v>315</v>
      </c>
      <c r="K402" s="78">
        <v>220</v>
      </c>
      <c r="L402" s="78">
        <v>265</v>
      </c>
      <c r="M402" s="78">
        <v>435</v>
      </c>
      <c r="N402" s="78">
        <v>330</v>
      </c>
      <c r="O402" s="78">
        <v>505</v>
      </c>
      <c r="P402" s="78">
        <v>225</v>
      </c>
      <c r="Q402" s="78">
        <v>135</v>
      </c>
      <c r="R402" s="78">
        <v>5</v>
      </c>
      <c r="S402" s="78">
        <v>160</v>
      </c>
      <c r="T402" s="78">
        <v>15</v>
      </c>
      <c r="U402" s="78">
        <v>105</v>
      </c>
      <c r="V402" s="78">
        <v>1750</v>
      </c>
      <c r="W402" s="78">
        <v>5</v>
      </c>
      <c r="X402" s="78">
        <v>0</v>
      </c>
      <c r="Y402" s="78">
        <v>15</v>
      </c>
      <c r="Z402" s="78">
        <v>35</v>
      </c>
    </row>
    <row r="403" spans="2:26" x14ac:dyDescent="0.35">
      <c r="B403" s="81" t="s">
        <v>456</v>
      </c>
      <c r="C403" s="82">
        <v>5</v>
      </c>
      <c r="D403" s="82">
        <v>0</v>
      </c>
      <c r="E403" s="82">
        <v>4895</v>
      </c>
      <c r="F403" s="82">
        <v>25</v>
      </c>
      <c r="G403" s="82">
        <v>850</v>
      </c>
      <c r="H403" s="82">
        <v>5</v>
      </c>
      <c r="I403" s="82">
        <v>385</v>
      </c>
      <c r="J403" s="82">
        <v>1800</v>
      </c>
      <c r="K403" s="82">
        <v>915</v>
      </c>
      <c r="L403" s="82">
        <v>1100</v>
      </c>
      <c r="M403" s="82">
        <v>1130</v>
      </c>
      <c r="N403" s="82">
        <v>925</v>
      </c>
      <c r="O403" s="82">
        <v>1410</v>
      </c>
      <c r="P403" s="82">
        <v>950</v>
      </c>
      <c r="Q403" s="82">
        <v>485</v>
      </c>
      <c r="R403" s="82">
        <v>5</v>
      </c>
      <c r="S403" s="82">
        <v>210</v>
      </c>
      <c r="T403" s="82">
        <v>35</v>
      </c>
      <c r="U403" s="82">
        <v>315</v>
      </c>
      <c r="V403" s="82">
        <v>7305</v>
      </c>
      <c r="W403" s="82">
        <v>20</v>
      </c>
      <c r="X403" s="82">
        <v>5</v>
      </c>
      <c r="Y403" s="82">
        <v>85</v>
      </c>
      <c r="Z403" s="82">
        <v>85</v>
      </c>
    </row>
    <row r="404" spans="2:26" x14ac:dyDescent="0.35">
      <c r="B404" s="77" t="s">
        <v>199</v>
      </c>
      <c r="C404" s="78">
        <v>0</v>
      </c>
      <c r="D404" s="78">
        <v>5</v>
      </c>
      <c r="E404" s="78">
        <v>430</v>
      </c>
      <c r="F404" s="78">
        <v>5</v>
      </c>
      <c r="G404" s="78">
        <v>110</v>
      </c>
      <c r="H404" s="78">
        <v>5</v>
      </c>
      <c r="I404" s="78">
        <v>65</v>
      </c>
      <c r="J404" s="78">
        <v>185</v>
      </c>
      <c r="K404" s="78">
        <v>65</v>
      </c>
      <c r="L404" s="78">
        <v>150</v>
      </c>
      <c r="M404" s="78">
        <v>225</v>
      </c>
      <c r="N404" s="78">
        <v>165</v>
      </c>
      <c r="O404" s="78">
        <v>250</v>
      </c>
      <c r="P404" s="78">
        <v>155</v>
      </c>
      <c r="Q404" s="78">
        <v>75</v>
      </c>
      <c r="R404" s="78">
        <v>0</v>
      </c>
      <c r="S404" s="78">
        <v>45</v>
      </c>
      <c r="T404" s="78">
        <v>5</v>
      </c>
      <c r="U404" s="78">
        <v>55</v>
      </c>
      <c r="V404" s="78">
        <v>790</v>
      </c>
      <c r="W404" s="78">
        <v>5</v>
      </c>
      <c r="X404" s="78">
        <v>0</v>
      </c>
      <c r="Y404" s="78">
        <v>15</v>
      </c>
      <c r="Z404" s="78">
        <v>10</v>
      </c>
    </row>
    <row r="405" spans="2:26" x14ac:dyDescent="0.35">
      <c r="B405" s="81" t="s">
        <v>335</v>
      </c>
      <c r="C405" s="82">
        <v>5</v>
      </c>
      <c r="D405" s="82">
        <v>0</v>
      </c>
      <c r="E405" s="82">
        <v>1605</v>
      </c>
      <c r="F405" s="82">
        <v>10</v>
      </c>
      <c r="G405" s="82">
        <v>400</v>
      </c>
      <c r="H405" s="82">
        <v>0</v>
      </c>
      <c r="I405" s="82">
        <v>140</v>
      </c>
      <c r="J405" s="82">
        <v>425</v>
      </c>
      <c r="K405" s="82">
        <v>370</v>
      </c>
      <c r="L405" s="82">
        <v>325</v>
      </c>
      <c r="M405" s="82">
        <v>545</v>
      </c>
      <c r="N405" s="82">
        <v>390</v>
      </c>
      <c r="O405" s="82">
        <v>715</v>
      </c>
      <c r="P405" s="82">
        <v>335</v>
      </c>
      <c r="Q405" s="82">
        <v>220</v>
      </c>
      <c r="R405" s="82">
        <v>5</v>
      </c>
      <c r="S405" s="82">
        <v>155</v>
      </c>
      <c r="T405" s="82">
        <v>20</v>
      </c>
      <c r="U405" s="82">
        <v>105</v>
      </c>
      <c r="V405" s="82">
        <v>2360</v>
      </c>
      <c r="W405" s="82">
        <v>5</v>
      </c>
      <c r="X405" s="82">
        <v>5</v>
      </c>
      <c r="Y405" s="82">
        <v>30</v>
      </c>
      <c r="Z405" s="82">
        <v>115</v>
      </c>
    </row>
    <row r="406" spans="2:26" x14ac:dyDescent="0.35">
      <c r="B406" s="77" t="s">
        <v>336</v>
      </c>
      <c r="C406" s="78">
        <v>5</v>
      </c>
      <c r="D406" s="78">
        <v>0</v>
      </c>
      <c r="E406" s="78">
        <v>750</v>
      </c>
      <c r="F406" s="78">
        <v>5</v>
      </c>
      <c r="G406" s="78">
        <v>195</v>
      </c>
      <c r="H406" s="78">
        <v>5</v>
      </c>
      <c r="I406" s="78">
        <v>65</v>
      </c>
      <c r="J406" s="78">
        <v>120</v>
      </c>
      <c r="K406" s="78">
        <v>215</v>
      </c>
      <c r="L406" s="78">
        <v>145</v>
      </c>
      <c r="M406" s="78">
        <v>210</v>
      </c>
      <c r="N406" s="78">
        <v>155</v>
      </c>
      <c r="O406" s="78">
        <v>340</v>
      </c>
      <c r="P406" s="78">
        <v>135</v>
      </c>
      <c r="Q406" s="78">
        <v>125</v>
      </c>
      <c r="R406" s="78">
        <v>0</v>
      </c>
      <c r="S406" s="78">
        <v>55</v>
      </c>
      <c r="T406" s="78">
        <v>5</v>
      </c>
      <c r="U406" s="78">
        <v>35</v>
      </c>
      <c r="V406" s="78">
        <v>1065</v>
      </c>
      <c r="W406" s="78">
        <v>5</v>
      </c>
      <c r="X406" s="78">
        <v>5</v>
      </c>
      <c r="Y406" s="78">
        <v>5</v>
      </c>
      <c r="Z406" s="78">
        <v>45</v>
      </c>
    </row>
    <row r="407" spans="2:26" x14ac:dyDescent="0.35">
      <c r="B407" s="81" t="s">
        <v>337</v>
      </c>
      <c r="C407" s="82">
        <v>0</v>
      </c>
      <c r="D407" s="82">
        <v>0</v>
      </c>
      <c r="E407" s="82">
        <v>965</v>
      </c>
      <c r="F407" s="82">
        <v>5</v>
      </c>
      <c r="G407" s="82">
        <v>230</v>
      </c>
      <c r="H407" s="82">
        <v>5</v>
      </c>
      <c r="I407" s="82">
        <v>70</v>
      </c>
      <c r="J407" s="82">
        <v>175</v>
      </c>
      <c r="K407" s="82">
        <v>275</v>
      </c>
      <c r="L407" s="82">
        <v>155</v>
      </c>
      <c r="M407" s="82">
        <v>270</v>
      </c>
      <c r="N407" s="82">
        <v>195</v>
      </c>
      <c r="O407" s="82">
        <v>455</v>
      </c>
      <c r="P407" s="82">
        <v>175</v>
      </c>
      <c r="Q407" s="82">
        <v>165</v>
      </c>
      <c r="R407" s="82">
        <v>5</v>
      </c>
      <c r="S407" s="82">
        <v>95</v>
      </c>
      <c r="T407" s="82">
        <v>10</v>
      </c>
      <c r="U407" s="82">
        <v>50</v>
      </c>
      <c r="V407" s="82">
        <v>1345</v>
      </c>
      <c r="W407" s="82">
        <v>5</v>
      </c>
      <c r="X407" s="82">
        <v>5</v>
      </c>
      <c r="Y407" s="82">
        <v>15</v>
      </c>
      <c r="Z407" s="82">
        <v>65</v>
      </c>
    </row>
    <row r="408" spans="2:26" x14ac:dyDescent="0.35">
      <c r="B408" s="77" t="s">
        <v>589</v>
      </c>
      <c r="C408" s="78">
        <v>0</v>
      </c>
      <c r="D408" s="78">
        <v>5</v>
      </c>
      <c r="E408" s="78">
        <v>1025</v>
      </c>
      <c r="F408" s="78">
        <v>20</v>
      </c>
      <c r="G408" s="78">
        <v>1265</v>
      </c>
      <c r="H408" s="78">
        <v>5</v>
      </c>
      <c r="I408" s="78">
        <v>1100</v>
      </c>
      <c r="J408" s="78">
        <v>995</v>
      </c>
      <c r="K408" s="78">
        <v>40</v>
      </c>
      <c r="L408" s="78">
        <v>780</v>
      </c>
      <c r="M408" s="78">
        <v>1345</v>
      </c>
      <c r="N408" s="78">
        <v>995</v>
      </c>
      <c r="O408" s="78">
        <v>1650</v>
      </c>
      <c r="P408" s="78">
        <v>975</v>
      </c>
      <c r="Q408" s="78">
        <v>165</v>
      </c>
      <c r="R408" s="78">
        <v>0</v>
      </c>
      <c r="S408" s="78">
        <v>75</v>
      </c>
      <c r="T408" s="78">
        <v>125</v>
      </c>
      <c r="U408" s="78">
        <v>210</v>
      </c>
      <c r="V408" s="78">
        <v>3550</v>
      </c>
      <c r="W408" s="78">
        <v>20</v>
      </c>
      <c r="X408" s="78">
        <v>10</v>
      </c>
      <c r="Y408" s="78">
        <v>130</v>
      </c>
      <c r="Z408" s="78">
        <v>370</v>
      </c>
    </row>
    <row r="409" spans="2:26" x14ac:dyDescent="0.35">
      <c r="B409" s="81" t="s">
        <v>590</v>
      </c>
      <c r="C409" s="82">
        <v>5</v>
      </c>
      <c r="D409" s="82">
        <v>0</v>
      </c>
      <c r="E409" s="82">
        <v>770</v>
      </c>
      <c r="F409" s="82">
        <v>10</v>
      </c>
      <c r="G409" s="82">
        <v>645</v>
      </c>
      <c r="H409" s="82">
        <v>5</v>
      </c>
      <c r="I409" s="82">
        <v>535</v>
      </c>
      <c r="J409" s="82">
        <v>635</v>
      </c>
      <c r="K409" s="82">
        <v>30</v>
      </c>
      <c r="L409" s="82">
        <v>485</v>
      </c>
      <c r="M409" s="82">
        <v>695</v>
      </c>
      <c r="N409" s="82">
        <v>530</v>
      </c>
      <c r="O409" s="82">
        <v>955</v>
      </c>
      <c r="P409" s="82">
        <v>600</v>
      </c>
      <c r="Q409" s="82">
        <v>95</v>
      </c>
      <c r="R409" s="82">
        <v>5</v>
      </c>
      <c r="S409" s="82">
        <v>65</v>
      </c>
      <c r="T409" s="82">
        <v>75</v>
      </c>
      <c r="U409" s="82">
        <v>125</v>
      </c>
      <c r="V409" s="82">
        <v>2160</v>
      </c>
      <c r="W409" s="82">
        <v>20</v>
      </c>
      <c r="X409" s="82">
        <v>5</v>
      </c>
      <c r="Y409" s="82">
        <v>85</v>
      </c>
      <c r="Z409" s="82">
        <v>175</v>
      </c>
    </row>
    <row r="410" spans="2:26" x14ac:dyDescent="0.35">
      <c r="B410" s="77" t="s">
        <v>591</v>
      </c>
      <c r="C410" s="78">
        <v>5</v>
      </c>
      <c r="D410" s="78">
        <v>0</v>
      </c>
      <c r="E410" s="78">
        <v>5</v>
      </c>
      <c r="F410" s="78">
        <v>0</v>
      </c>
      <c r="G410" s="78">
        <v>5</v>
      </c>
      <c r="H410" s="78">
        <v>0</v>
      </c>
      <c r="I410" s="78">
        <v>5</v>
      </c>
      <c r="J410" s="78">
        <v>5</v>
      </c>
      <c r="K410" s="78">
        <v>5</v>
      </c>
      <c r="L410" s="78">
        <v>30</v>
      </c>
      <c r="M410" s="78">
        <v>10</v>
      </c>
      <c r="N410" s="78">
        <v>10</v>
      </c>
      <c r="O410" s="78">
        <v>10</v>
      </c>
      <c r="P410" s="78">
        <v>5</v>
      </c>
      <c r="Q410" s="78">
        <v>5</v>
      </c>
      <c r="R410" s="78">
        <v>0</v>
      </c>
      <c r="S410" s="78">
        <v>0</v>
      </c>
      <c r="T410" s="78">
        <v>5</v>
      </c>
      <c r="U410" s="78">
        <v>10</v>
      </c>
      <c r="V410" s="78">
        <v>50</v>
      </c>
      <c r="W410" s="78">
        <v>5</v>
      </c>
      <c r="X410" s="78">
        <v>5</v>
      </c>
      <c r="Y410" s="78">
        <v>0</v>
      </c>
      <c r="Z410" s="78">
        <v>0</v>
      </c>
    </row>
    <row r="411" spans="2:26" x14ac:dyDescent="0.35">
      <c r="B411" s="81" t="s">
        <v>472</v>
      </c>
      <c r="C411" s="82">
        <v>0</v>
      </c>
      <c r="D411" s="82">
        <v>5</v>
      </c>
      <c r="E411" s="82">
        <v>745</v>
      </c>
      <c r="F411" s="82">
        <v>5</v>
      </c>
      <c r="G411" s="82">
        <v>185</v>
      </c>
      <c r="H411" s="82">
        <v>5</v>
      </c>
      <c r="I411" s="82">
        <v>95</v>
      </c>
      <c r="J411" s="82">
        <v>175</v>
      </c>
      <c r="K411" s="82">
        <v>90</v>
      </c>
      <c r="L411" s="82">
        <v>235</v>
      </c>
      <c r="M411" s="82">
        <v>230</v>
      </c>
      <c r="N411" s="82">
        <v>185</v>
      </c>
      <c r="O411" s="82">
        <v>260</v>
      </c>
      <c r="P411" s="82">
        <v>230</v>
      </c>
      <c r="Q411" s="82">
        <v>70</v>
      </c>
      <c r="R411" s="82">
        <v>5</v>
      </c>
      <c r="S411" s="82">
        <v>40</v>
      </c>
      <c r="T411" s="82">
        <v>15</v>
      </c>
      <c r="U411" s="82">
        <v>70</v>
      </c>
      <c r="V411" s="82">
        <v>1290</v>
      </c>
      <c r="W411" s="82">
        <v>5</v>
      </c>
      <c r="X411" s="82">
        <v>0</v>
      </c>
      <c r="Y411" s="82">
        <v>10</v>
      </c>
      <c r="Z411" s="82">
        <v>10</v>
      </c>
    </row>
    <row r="412" spans="2:26" x14ac:dyDescent="0.35">
      <c r="B412" s="77" t="s">
        <v>167</v>
      </c>
      <c r="C412" s="78">
        <v>0</v>
      </c>
      <c r="D412" s="78">
        <v>5</v>
      </c>
      <c r="E412" s="78">
        <v>665</v>
      </c>
      <c r="F412" s="78">
        <v>5</v>
      </c>
      <c r="G412" s="78">
        <v>140</v>
      </c>
      <c r="H412" s="78">
        <v>5</v>
      </c>
      <c r="I412" s="78">
        <v>60</v>
      </c>
      <c r="J412" s="78">
        <v>180</v>
      </c>
      <c r="K412" s="78">
        <v>140</v>
      </c>
      <c r="L412" s="78">
        <v>150</v>
      </c>
      <c r="M412" s="78">
        <v>205</v>
      </c>
      <c r="N412" s="78">
        <v>165</v>
      </c>
      <c r="O412" s="78">
        <v>235</v>
      </c>
      <c r="P412" s="78">
        <v>130</v>
      </c>
      <c r="Q412" s="78">
        <v>65</v>
      </c>
      <c r="R412" s="78">
        <v>5</v>
      </c>
      <c r="S412" s="78">
        <v>65</v>
      </c>
      <c r="T412" s="78">
        <v>5</v>
      </c>
      <c r="U412" s="78">
        <v>60</v>
      </c>
      <c r="V412" s="78">
        <v>1000</v>
      </c>
      <c r="W412" s="78">
        <v>5</v>
      </c>
      <c r="X412" s="78">
        <v>0</v>
      </c>
      <c r="Y412" s="78">
        <v>15</v>
      </c>
      <c r="Z412" s="78">
        <v>10</v>
      </c>
    </row>
    <row r="413" spans="2:26" x14ac:dyDescent="0.35">
      <c r="B413" s="81" t="s">
        <v>200</v>
      </c>
      <c r="C413" s="82">
        <v>5</v>
      </c>
      <c r="D413" s="82">
        <v>10</v>
      </c>
      <c r="E413" s="82">
        <v>2225</v>
      </c>
      <c r="F413" s="82">
        <v>5</v>
      </c>
      <c r="G413" s="82">
        <v>565</v>
      </c>
      <c r="H413" s="82">
        <v>5</v>
      </c>
      <c r="I413" s="82">
        <v>305</v>
      </c>
      <c r="J413" s="82">
        <v>1255</v>
      </c>
      <c r="K413" s="82">
        <v>365</v>
      </c>
      <c r="L413" s="82">
        <v>880</v>
      </c>
      <c r="M413" s="82">
        <v>940</v>
      </c>
      <c r="N413" s="82">
        <v>770</v>
      </c>
      <c r="O413" s="82">
        <v>1070</v>
      </c>
      <c r="P413" s="82">
        <v>740</v>
      </c>
      <c r="Q413" s="82">
        <v>320</v>
      </c>
      <c r="R413" s="82">
        <v>5</v>
      </c>
      <c r="S413" s="82">
        <v>145</v>
      </c>
      <c r="T413" s="82">
        <v>40</v>
      </c>
      <c r="U413" s="82">
        <v>310</v>
      </c>
      <c r="V413" s="82">
        <v>4190</v>
      </c>
      <c r="W413" s="82">
        <v>20</v>
      </c>
      <c r="X413" s="82">
        <v>5</v>
      </c>
      <c r="Y413" s="82">
        <v>130</v>
      </c>
      <c r="Z413" s="82">
        <v>50</v>
      </c>
    </row>
    <row r="414" spans="2:26" x14ac:dyDescent="0.35">
      <c r="B414" s="77" t="s">
        <v>254</v>
      </c>
      <c r="C414" s="78">
        <v>5</v>
      </c>
      <c r="D414" s="78">
        <v>5</v>
      </c>
      <c r="E414" s="78">
        <v>1430</v>
      </c>
      <c r="F414" s="78">
        <v>15</v>
      </c>
      <c r="G414" s="78">
        <v>160</v>
      </c>
      <c r="H414" s="78">
        <v>0</v>
      </c>
      <c r="I414" s="78">
        <v>50</v>
      </c>
      <c r="J414" s="78">
        <v>335</v>
      </c>
      <c r="K414" s="78">
        <v>970</v>
      </c>
      <c r="L414" s="78">
        <v>245</v>
      </c>
      <c r="M414" s="78">
        <v>210</v>
      </c>
      <c r="N414" s="78">
        <v>155</v>
      </c>
      <c r="O414" s="78">
        <v>450</v>
      </c>
      <c r="P414" s="78">
        <v>250</v>
      </c>
      <c r="Q414" s="78">
        <v>155</v>
      </c>
      <c r="R414" s="78">
        <v>5</v>
      </c>
      <c r="S414" s="78">
        <v>120</v>
      </c>
      <c r="T414" s="78">
        <v>5</v>
      </c>
      <c r="U414" s="78">
        <v>40</v>
      </c>
      <c r="V414" s="78">
        <v>1910</v>
      </c>
      <c r="W414" s="78">
        <v>5</v>
      </c>
      <c r="X414" s="78">
        <v>5</v>
      </c>
      <c r="Y414" s="78">
        <v>15</v>
      </c>
      <c r="Z414" s="78">
        <v>85</v>
      </c>
    </row>
    <row r="415" spans="2:26" x14ac:dyDescent="0.35">
      <c r="B415" s="81" t="s">
        <v>421</v>
      </c>
      <c r="C415" s="82">
        <v>5</v>
      </c>
      <c r="D415" s="82">
        <v>0</v>
      </c>
      <c r="E415" s="82">
        <v>370</v>
      </c>
      <c r="F415" s="82">
        <v>5</v>
      </c>
      <c r="G415" s="82">
        <v>155</v>
      </c>
      <c r="H415" s="82">
        <v>5</v>
      </c>
      <c r="I415" s="82">
        <v>70</v>
      </c>
      <c r="J415" s="82">
        <v>170</v>
      </c>
      <c r="K415" s="82">
        <v>45</v>
      </c>
      <c r="L415" s="82">
        <v>125</v>
      </c>
      <c r="M415" s="82">
        <v>230</v>
      </c>
      <c r="N415" s="82">
        <v>170</v>
      </c>
      <c r="O415" s="82">
        <v>285</v>
      </c>
      <c r="P415" s="82">
        <v>145</v>
      </c>
      <c r="Q415" s="82">
        <v>70</v>
      </c>
      <c r="R415" s="82">
        <v>5</v>
      </c>
      <c r="S415" s="82">
        <v>50</v>
      </c>
      <c r="T415" s="82">
        <v>10</v>
      </c>
      <c r="U415" s="82">
        <v>35</v>
      </c>
      <c r="V415" s="82">
        <v>670</v>
      </c>
      <c r="W415" s="82">
        <v>5</v>
      </c>
      <c r="X415" s="82">
        <v>5</v>
      </c>
      <c r="Y415" s="82">
        <v>15</v>
      </c>
      <c r="Z415" s="82">
        <v>30</v>
      </c>
    </row>
    <row r="416" spans="2:26" x14ac:dyDescent="0.35">
      <c r="B416" s="77" t="s">
        <v>448</v>
      </c>
      <c r="C416" s="78">
        <v>5</v>
      </c>
      <c r="D416" s="78">
        <v>5</v>
      </c>
      <c r="E416" s="78">
        <v>2130</v>
      </c>
      <c r="F416" s="78">
        <v>15</v>
      </c>
      <c r="G416" s="78">
        <v>510</v>
      </c>
      <c r="H416" s="78">
        <v>5</v>
      </c>
      <c r="I416" s="78">
        <v>220</v>
      </c>
      <c r="J416" s="78">
        <v>1210</v>
      </c>
      <c r="K416" s="78">
        <v>250</v>
      </c>
      <c r="L416" s="78">
        <v>785</v>
      </c>
      <c r="M416" s="78">
        <v>860</v>
      </c>
      <c r="N416" s="78">
        <v>715</v>
      </c>
      <c r="O416" s="78">
        <v>1005</v>
      </c>
      <c r="P416" s="78">
        <v>835</v>
      </c>
      <c r="Q416" s="78">
        <v>245</v>
      </c>
      <c r="R416" s="78">
        <v>10</v>
      </c>
      <c r="S416" s="78">
        <v>255</v>
      </c>
      <c r="T416" s="78">
        <v>20</v>
      </c>
      <c r="U416" s="78">
        <v>270</v>
      </c>
      <c r="V416" s="78">
        <v>3920</v>
      </c>
      <c r="W416" s="78">
        <v>10</v>
      </c>
      <c r="X416" s="78">
        <v>5</v>
      </c>
      <c r="Y416" s="78">
        <v>60</v>
      </c>
      <c r="Z416" s="78">
        <v>90</v>
      </c>
    </row>
    <row r="417" spans="2:26" x14ac:dyDescent="0.35">
      <c r="B417" s="81" t="s">
        <v>592</v>
      </c>
      <c r="C417" s="82">
        <v>5</v>
      </c>
      <c r="D417" s="82">
        <v>5</v>
      </c>
      <c r="E417" s="82">
        <v>2145</v>
      </c>
      <c r="F417" s="82">
        <v>25</v>
      </c>
      <c r="G417" s="82">
        <v>635</v>
      </c>
      <c r="H417" s="82">
        <v>5</v>
      </c>
      <c r="I417" s="82">
        <v>360</v>
      </c>
      <c r="J417" s="82">
        <v>1795</v>
      </c>
      <c r="K417" s="82">
        <v>105</v>
      </c>
      <c r="L417" s="82">
        <v>1335</v>
      </c>
      <c r="M417" s="82">
        <v>1005</v>
      </c>
      <c r="N417" s="82">
        <v>850</v>
      </c>
      <c r="O417" s="82">
        <v>1080</v>
      </c>
      <c r="P417" s="82">
        <v>940</v>
      </c>
      <c r="Q417" s="82">
        <v>195</v>
      </c>
      <c r="R417" s="82">
        <v>20</v>
      </c>
      <c r="S417" s="82">
        <v>80</v>
      </c>
      <c r="T417" s="82">
        <v>45</v>
      </c>
      <c r="U417" s="82">
        <v>395</v>
      </c>
      <c r="V417" s="82">
        <v>4790</v>
      </c>
      <c r="W417" s="82">
        <v>25</v>
      </c>
      <c r="X417" s="82">
        <v>5</v>
      </c>
      <c r="Y417" s="82">
        <v>125</v>
      </c>
      <c r="Z417" s="82">
        <v>80</v>
      </c>
    </row>
    <row r="418" spans="2:26" x14ac:dyDescent="0.35">
      <c r="B418" s="77" t="s">
        <v>425</v>
      </c>
      <c r="C418" s="78">
        <v>0</v>
      </c>
      <c r="D418" s="78">
        <v>5</v>
      </c>
      <c r="E418" s="78">
        <v>565</v>
      </c>
      <c r="F418" s="78">
        <v>20</v>
      </c>
      <c r="G418" s="78">
        <v>185</v>
      </c>
      <c r="H418" s="78">
        <v>5</v>
      </c>
      <c r="I418" s="78">
        <v>75</v>
      </c>
      <c r="J418" s="78">
        <v>435</v>
      </c>
      <c r="K418" s="78">
        <v>80</v>
      </c>
      <c r="L418" s="78">
        <v>220</v>
      </c>
      <c r="M418" s="78">
        <v>170</v>
      </c>
      <c r="N418" s="78">
        <v>140</v>
      </c>
      <c r="O418" s="78">
        <v>420</v>
      </c>
      <c r="P418" s="78">
        <v>345</v>
      </c>
      <c r="Q418" s="78">
        <v>90</v>
      </c>
      <c r="R418" s="78">
        <v>5</v>
      </c>
      <c r="S418" s="78">
        <v>130</v>
      </c>
      <c r="T418" s="78">
        <v>5</v>
      </c>
      <c r="U418" s="78">
        <v>30</v>
      </c>
      <c r="V418" s="78">
        <v>1060</v>
      </c>
      <c r="W418" s="78">
        <v>5</v>
      </c>
      <c r="X418" s="78">
        <v>5</v>
      </c>
      <c r="Y418" s="78">
        <v>20</v>
      </c>
      <c r="Z418" s="78">
        <v>75</v>
      </c>
    </row>
    <row r="419" spans="2:26" x14ac:dyDescent="0.35">
      <c r="B419" s="81" t="s">
        <v>164</v>
      </c>
      <c r="C419" s="82">
        <v>0</v>
      </c>
      <c r="D419" s="82">
        <v>5</v>
      </c>
      <c r="E419" s="82">
        <v>1020</v>
      </c>
      <c r="F419" s="82">
        <v>15</v>
      </c>
      <c r="G419" s="82">
        <v>270</v>
      </c>
      <c r="H419" s="82">
        <v>5</v>
      </c>
      <c r="I419" s="82">
        <v>135</v>
      </c>
      <c r="J419" s="82">
        <v>520</v>
      </c>
      <c r="K419" s="82">
        <v>130</v>
      </c>
      <c r="L419" s="82">
        <v>505</v>
      </c>
      <c r="M419" s="82">
        <v>450</v>
      </c>
      <c r="N419" s="82">
        <v>385</v>
      </c>
      <c r="O419" s="82">
        <v>510</v>
      </c>
      <c r="P419" s="82">
        <v>465</v>
      </c>
      <c r="Q419" s="82">
        <v>95</v>
      </c>
      <c r="R419" s="82">
        <v>5</v>
      </c>
      <c r="S419" s="82">
        <v>45</v>
      </c>
      <c r="T419" s="82">
        <v>20</v>
      </c>
      <c r="U419" s="82">
        <v>155</v>
      </c>
      <c r="V419" s="82">
        <v>2090</v>
      </c>
      <c r="W419" s="82">
        <v>5</v>
      </c>
      <c r="X419" s="82">
        <v>0</v>
      </c>
      <c r="Y419" s="82">
        <v>50</v>
      </c>
      <c r="Z419" s="82">
        <v>25</v>
      </c>
    </row>
    <row r="420" spans="2:26" x14ac:dyDescent="0.35">
      <c r="B420" s="77" t="s">
        <v>593</v>
      </c>
      <c r="C420" s="78">
        <v>0</v>
      </c>
      <c r="D420" s="78">
        <v>0</v>
      </c>
      <c r="E420" s="78">
        <v>340</v>
      </c>
      <c r="F420" s="78">
        <v>5</v>
      </c>
      <c r="G420" s="78">
        <v>100</v>
      </c>
      <c r="H420" s="78">
        <v>0</v>
      </c>
      <c r="I420" s="78">
        <v>40</v>
      </c>
      <c r="J420" s="78">
        <v>100</v>
      </c>
      <c r="K420" s="78">
        <v>85</v>
      </c>
      <c r="L420" s="78">
        <v>110</v>
      </c>
      <c r="M420" s="78">
        <v>175</v>
      </c>
      <c r="N420" s="78">
        <v>130</v>
      </c>
      <c r="O420" s="78">
        <v>190</v>
      </c>
      <c r="P420" s="78">
        <v>120</v>
      </c>
      <c r="Q420" s="78">
        <v>55</v>
      </c>
      <c r="R420" s="78">
        <v>5</v>
      </c>
      <c r="S420" s="78">
        <v>55</v>
      </c>
      <c r="T420" s="78">
        <v>5</v>
      </c>
      <c r="U420" s="78">
        <v>30</v>
      </c>
      <c r="V420" s="78">
        <v>600</v>
      </c>
      <c r="W420" s="78">
        <v>0</v>
      </c>
      <c r="X420" s="78">
        <v>0</v>
      </c>
      <c r="Y420" s="78">
        <v>10</v>
      </c>
      <c r="Z420" s="78">
        <v>15</v>
      </c>
    </row>
    <row r="421" spans="2:26" x14ac:dyDescent="0.35">
      <c r="B421" s="81" t="s">
        <v>477</v>
      </c>
      <c r="C421" s="82">
        <v>10</v>
      </c>
      <c r="D421" s="82">
        <v>15</v>
      </c>
      <c r="E421" s="82">
        <v>2120</v>
      </c>
      <c r="F421" s="82">
        <v>20</v>
      </c>
      <c r="G421" s="82">
        <v>675</v>
      </c>
      <c r="H421" s="82">
        <v>5</v>
      </c>
      <c r="I421" s="82">
        <v>325</v>
      </c>
      <c r="J421" s="82">
        <v>1515</v>
      </c>
      <c r="K421" s="82">
        <v>375</v>
      </c>
      <c r="L421" s="82">
        <v>1050</v>
      </c>
      <c r="M421" s="82">
        <v>1195</v>
      </c>
      <c r="N421" s="82">
        <v>960</v>
      </c>
      <c r="O421" s="82">
        <v>1310</v>
      </c>
      <c r="P421" s="82">
        <v>890</v>
      </c>
      <c r="Q421" s="82">
        <v>245</v>
      </c>
      <c r="R421" s="82">
        <v>10</v>
      </c>
      <c r="S421" s="82">
        <v>190</v>
      </c>
      <c r="T421" s="82">
        <v>40</v>
      </c>
      <c r="U421" s="82">
        <v>375</v>
      </c>
      <c r="V421" s="82">
        <v>4390</v>
      </c>
      <c r="W421" s="82">
        <v>20</v>
      </c>
      <c r="X421" s="82">
        <v>5</v>
      </c>
      <c r="Y421" s="82">
        <v>155</v>
      </c>
      <c r="Z421" s="82">
        <v>140</v>
      </c>
    </row>
    <row r="422" spans="2:26" x14ac:dyDescent="0.35">
      <c r="B422" s="77" t="s">
        <v>594</v>
      </c>
      <c r="C422" s="78">
        <v>5</v>
      </c>
      <c r="D422" s="78">
        <v>20</v>
      </c>
      <c r="E422" s="78">
        <v>2330</v>
      </c>
      <c r="F422" s="78">
        <v>10</v>
      </c>
      <c r="G422" s="78">
        <v>770</v>
      </c>
      <c r="H422" s="78">
        <v>10</v>
      </c>
      <c r="I422" s="78">
        <v>465</v>
      </c>
      <c r="J422" s="78">
        <v>1830</v>
      </c>
      <c r="K422" s="78">
        <v>290</v>
      </c>
      <c r="L422" s="78">
        <v>1030</v>
      </c>
      <c r="M422" s="78">
        <v>1320</v>
      </c>
      <c r="N422" s="78">
        <v>1095</v>
      </c>
      <c r="O422" s="78">
        <v>1400</v>
      </c>
      <c r="P422" s="78">
        <v>1050</v>
      </c>
      <c r="Q422" s="78">
        <v>210</v>
      </c>
      <c r="R422" s="78">
        <v>10</v>
      </c>
      <c r="S422" s="78">
        <v>100</v>
      </c>
      <c r="T422" s="78">
        <v>105</v>
      </c>
      <c r="U422" s="78">
        <v>410</v>
      </c>
      <c r="V422" s="78">
        <v>4790</v>
      </c>
      <c r="W422" s="78">
        <v>20</v>
      </c>
      <c r="X422" s="78">
        <v>10</v>
      </c>
      <c r="Y422" s="78">
        <v>145</v>
      </c>
      <c r="Z422" s="78">
        <v>95</v>
      </c>
    </row>
    <row r="423" spans="2:26" x14ac:dyDescent="0.35">
      <c r="B423" s="81" t="s">
        <v>595</v>
      </c>
      <c r="C423" s="82">
        <v>5</v>
      </c>
      <c r="D423" s="82">
        <v>5</v>
      </c>
      <c r="E423" s="82">
        <v>360</v>
      </c>
      <c r="F423" s="82">
        <v>0</v>
      </c>
      <c r="G423" s="82">
        <v>110</v>
      </c>
      <c r="H423" s="82">
        <v>5</v>
      </c>
      <c r="I423" s="82">
        <v>50</v>
      </c>
      <c r="J423" s="82">
        <v>150</v>
      </c>
      <c r="K423" s="82">
        <v>90</v>
      </c>
      <c r="L423" s="82">
        <v>140</v>
      </c>
      <c r="M423" s="82">
        <v>185</v>
      </c>
      <c r="N423" s="82">
        <v>140</v>
      </c>
      <c r="O423" s="82">
        <v>200</v>
      </c>
      <c r="P423" s="82">
        <v>120</v>
      </c>
      <c r="Q423" s="82">
        <v>50</v>
      </c>
      <c r="R423" s="82">
        <v>5</v>
      </c>
      <c r="S423" s="82">
        <v>35</v>
      </c>
      <c r="T423" s="82">
        <v>5</v>
      </c>
      <c r="U423" s="82">
        <v>40</v>
      </c>
      <c r="V423" s="82">
        <v>675</v>
      </c>
      <c r="W423" s="82">
        <v>5</v>
      </c>
      <c r="X423" s="82">
        <v>5</v>
      </c>
      <c r="Y423" s="82">
        <v>15</v>
      </c>
      <c r="Z423" s="82">
        <v>30</v>
      </c>
    </row>
    <row r="424" spans="2:26" x14ac:dyDescent="0.35">
      <c r="B424" s="77" t="s">
        <v>596</v>
      </c>
      <c r="C424" s="78">
        <v>5</v>
      </c>
      <c r="D424" s="78">
        <v>5</v>
      </c>
      <c r="E424" s="78">
        <v>1330</v>
      </c>
      <c r="F424" s="78">
        <v>5</v>
      </c>
      <c r="G424" s="78">
        <v>345</v>
      </c>
      <c r="H424" s="78">
        <v>5</v>
      </c>
      <c r="I424" s="78">
        <v>155</v>
      </c>
      <c r="J424" s="78">
        <v>605</v>
      </c>
      <c r="K424" s="78">
        <v>250</v>
      </c>
      <c r="L424" s="78">
        <v>495</v>
      </c>
      <c r="M424" s="78">
        <v>590</v>
      </c>
      <c r="N424" s="78">
        <v>435</v>
      </c>
      <c r="O424" s="78">
        <v>595</v>
      </c>
      <c r="P424" s="78">
        <v>405</v>
      </c>
      <c r="Q424" s="78">
        <v>170</v>
      </c>
      <c r="R424" s="78">
        <v>5</v>
      </c>
      <c r="S424" s="78">
        <v>90</v>
      </c>
      <c r="T424" s="78">
        <v>20</v>
      </c>
      <c r="U424" s="78">
        <v>155</v>
      </c>
      <c r="V424" s="78">
        <v>2400</v>
      </c>
      <c r="W424" s="78">
        <v>10</v>
      </c>
      <c r="X424" s="78">
        <v>5</v>
      </c>
      <c r="Y424" s="78">
        <v>35</v>
      </c>
      <c r="Z424" s="78">
        <v>30</v>
      </c>
    </row>
    <row r="425" spans="2:26" x14ac:dyDescent="0.35">
      <c r="B425" s="81" t="s">
        <v>449</v>
      </c>
      <c r="C425" s="82">
        <v>5</v>
      </c>
      <c r="D425" s="82">
        <v>5</v>
      </c>
      <c r="E425" s="82">
        <v>980</v>
      </c>
      <c r="F425" s="82">
        <v>10</v>
      </c>
      <c r="G425" s="82">
        <v>335</v>
      </c>
      <c r="H425" s="82">
        <v>5</v>
      </c>
      <c r="I425" s="82">
        <v>110</v>
      </c>
      <c r="J425" s="82">
        <v>360</v>
      </c>
      <c r="K425" s="82">
        <v>215</v>
      </c>
      <c r="L425" s="82">
        <v>265</v>
      </c>
      <c r="M425" s="82">
        <v>585</v>
      </c>
      <c r="N425" s="82">
        <v>435</v>
      </c>
      <c r="O425" s="82">
        <v>640</v>
      </c>
      <c r="P425" s="82">
        <v>320</v>
      </c>
      <c r="Q425" s="82">
        <v>140</v>
      </c>
      <c r="R425" s="82">
        <v>5</v>
      </c>
      <c r="S425" s="82">
        <v>165</v>
      </c>
      <c r="T425" s="82">
        <v>15</v>
      </c>
      <c r="U425" s="82">
        <v>150</v>
      </c>
      <c r="V425" s="82">
        <v>1645</v>
      </c>
      <c r="W425" s="82">
        <v>10</v>
      </c>
      <c r="X425" s="82">
        <v>5</v>
      </c>
      <c r="Y425" s="82">
        <v>35</v>
      </c>
      <c r="Z425" s="82">
        <v>60</v>
      </c>
    </row>
    <row r="426" spans="2:26" x14ac:dyDescent="0.35">
      <c r="B426" s="77" t="s">
        <v>121</v>
      </c>
      <c r="C426" s="78">
        <v>5</v>
      </c>
      <c r="D426" s="78">
        <v>0</v>
      </c>
      <c r="E426" s="78">
        <v>400</v>
      </c>
      <c r="F426" s="78">
        <v>5</v>
      </c>
      <c r="G426" s="78">
        <v>115</v>
      </c>
      <c r="H426" s="78">
        <v>5</v>
      </c>
      <c r="I426" s="78">
        <v>55</v>
      </c>
      <c r="J426" s="78">
        <v>75</v>
      </c>
      <c r="K426" s="78">
        <v>75</v>
      </c>
      <c r="L426" s="78">
        <v>110</v>
      </c>
      <c r="M426" s="78">
        <v>160</v>
      </c>
      <c r="N426" s="78">
        <v>100</v>
      </c>
      <c r="O426" s="78">
        <v>220</v>
      </c>
      <c r="P426" s="78">
        <v>115</v>
      </c>
      <c r="Q426" s="78">
        <v>75</v>
      </c>
      <c r="R426" s="78">
        <v>5</v>
      </c>
      <c r="S426" s="78">
        <v>30</v>
      </c>
      <c r="T426" s="78">
        <v>5</v>
      </c>
      <c r="U426" s="78">
        <v>35</v>
      </c>
      <c r="V426" s="78">
        <v>650</v>
      </c>
      <c r="W426" s="78">
        <v>5</v>
      </c>
      <c r="X426" s="78">
        <v>0</v>
      </c>
      <c r="Y426" s="78">
        <v>15</v>
      </c>
      <c r="Z426" s="78">
        <v>10</v>
      </c>
    </row>
    <row r="427" spans="2:26" x14ac:dyDescent="0.35">
      <c r="B427" s="81" t="s">
        <v>457</v>
      </c>
      <c r="C427" s="82">
        <v>5</v>
      </c>
      <c r="D427" s="82">
        <v>0</v>
      </c>
      <c r="E427" s="82">
        <v>2295</v>
      </c>
      <c r="F427" s="82">
        <v>5</v>
      </c>
      <c r="G427" s="82">
        <v>540</v>
      </c>
      <c r="H427" s="82">
        <v>5</v>
      </c>
      <c r="I427" s="82">
        <v>165</v>
      </c>
      <c r="J427" s="82">
        <v>670</v>
      </c>
      <c r="K427" s="82">
        <v>350</v>
      </c>
      <c r="L427" s="82">
        <v>565</v>
      </c>
      <c r="M427" s="82">
        <v>825</v>
      </c>
      <c r="N427" s="82">
        <v>630</v>
      </c>
      <c r="O427" s="82">
        <v>975</v>
      </c>
      <c r="P427" s="82">
        <v>485</v>
      </c>
      <c r="Q427" s="82">
        <v>320</v>
      </c>
      <c r="R427" s="82">
        <v>10</v>
      </c>
      <c r="S427" s="82">
        <v>275</v>
      </c>
      <c r="T427" s="82">
        <v>15</v>
      </c>
      <c r="U427" s="82">
        <v>215</v>
      </c>
      <c r="V427" s="82">
        <v>3525</v>
      </c>
      <c r="W427" s="82">
        <v>5</v>
      </c>
      <c r="X427" s="82">
        <v>0</v>
      </c>
      <c r="Y427" s="82">
        <v>45</v>
      </c>
      <c r="Z427" s="82">
        <v>65</v>
      </c>
    </row>
    <row r="428" spans="2:26" x14ac:dyDescent="0.35">
      <c r="B428" s="77" t="s">
        <v>222</v>
      </c>
      <c r="C428" s="78">
        <v>0</v>
      </c>
      <c r="D428" s="78">
        <v>0</v>
      </c>
      <c r="E428" s="78">
        <v>755</v>
      </c>
      <c r="F428" s="78">
        <v>10</v>
      </c>
      <c r="G428" s="78">
        <v>165</v>
      </c>
      <c r="H428" s="78">
        <v>5</v>
      </c>
      <c r="I428" s="78">
        <v>75</v>
      </c>
      <c r="J428" s="78">
        <v>560</v>
      </c>
      <c r="K428" s="78">
        <v>290</v>
      </c>
      <c r="L428" s="78">
        <v>570</v>
      </c>
      <c r="M428" s="78">
        <v>265</v>
      </c>
      <c r="N428" s="78">
        <v>235</v>
      </c>
      <c r="O428" s="78">
        <v>530</v>
      </c>
      <c r="P428" s="78">
        <v>520</v>
      </c>
      <c r="Q428" s="78">
        <v>95</v>
      </c>
      <c r="R428" s="78">
        <v>5</v>
      </c>
      <c r="S428" s="78">
        <v>80</v>
      </c>
      <c r="T428" s="78">
        <v>5</v>
      </c>
      <c r="U428" s="78">
        <v>100</v>
      </c>
      <c r="V428" s="78">
        <v>1755</v>
      </c>
      <c r="W428" s="78">
        <v>5</v>
      </c>
      <c r="X428" s="78">
        <v>5</v>
      </c>
      <c r="Y428" s="78">
        <v>25</v>
      </c>
      <c r="Z428" s="78">
        <v>90</v>
      </c>
    </row>
    <row r="429" spans="2:26" x14ac:dyDescent="0.35">
      <c r="B429" s="81" t="s">
        <v>597</v>
      </c>
      <c r="C429" s="82">
        <v>0</v>
      </c>
      <c r="D429" s="82">
        <v>5</v>
      </c>
      <c r="E429" s="82">
        <v>670</v>
      </c>
      <c r="F429" s="82">
        <v>5</v>
      </c>
      <c r="G429" s="82">
        <v>400</v>
      </c>
      <c r="H429" s="82">
        <v>5</v>
      </c>
      <c r="I429" s="82">
        <v>150</v>
      </c>
      <c r="J429" s="82">
        <v>385</v>
      </c>
      <c r="K429" s="82">
        <v>70</v>
      </c>
      <c r="L429" s="82">
        <v>260</v>
      </c>
      <c r="M429" s="82">
        <v>585</v>
      </c>
      <c r="N429" s="82">
        <v>420</v>
      </c>
      <c r="O429" s="82">
        <v>685</v>
      </c>
      <c r="P429" s="82">
        <v>340</v>
      </c>
      <c r="Q429" s="82">
        <v>135</v>
      </c>
      <c r="R429" s="82">
        <v>5</v>
      </c>
      <c r="S429" s="82">
        <v>140</v>
      </c>
      <c r="T429" s="82">
        <v>20</v>
      </c>
      <c r="U429" s="82">
        <v>135</v>
      </c>
      <c r="V429" s="82">
        <v>1365</v>
      </c>
      <c r="W429" s="82">
        <v>10</v>
      </c>
      <c r="X429" s="82">
        <v>5</v>
      </c>
      <c r="Y429" s="82">
        <v>55</v>
      </c>
      <c r="Z429" s="82">
        <v>105</v>
      </c>
    </row>
    <row r="430" spans="2:26" x14ac:dyDescent="0.35">
      <c r="B430" s="77" t="s">
        <v>598</v>
      </c>
      <c r="C430" s="78">
        <v>5</v>
      </c>
      <c r="D430" s="78">
        <v>5</v>
      </c>
      <c r="E430" s="78">
        <v>1320</v>
      </c>
      <c r="F430" s="78">
        <v>20</v>
      </c>
      <c r="G430" s="78">
        <v>385</v>
      </c>
      <c r="H430" s="78">
        <v>5</v>
      </c>
      <c r="I430" s="78">
        <v>165</v>
      </c>
      <c r="J430" s="78">
        <v>520</v>
      </c>
      <c r="K430" s="78">
        <v>150</v>
      </c>
      <c r="L430" s="78">
        <v>360</v>
      </c>
      <c r="M430" s="78">
        <v>580</v>
      </c>
      <c r="N430" s="78">
        <v>435</v>
      </c>
      <c r="O430" s="78">
        <v>700</v>
      </c>
      <c r="P430" s="78">
        <v>405</v>
      </c>
      <c r="Q430" s="78">
        <v>165</v>
      </c>
      <c r="R430" s="78">
        <v>5</v>
      </c>
      <c r="S430" s="78">
        <v>140</v>
      </c>
      <c r="T430" s="78">
        <v>20</v>
      </c>
      <c r="U430" s="78">
        <v>135</v>
      </c>
      <c r="V430" s="78">
        <v>2185</v>
      </c>
      <c r="W430" s="78">
        <v>5</v>
      </c>
      <c r="X430" s="78">
        <v>5</v>
      </c>
      <c r="Y430" s="78">
        <v>35</v>
      </c>
      <c r="Z430" s="78">
        <v>120</v>
      </c>
    </row>
    <row r="431" spans="2:26" x14ac:dyDescent="0.35">
      <c r="B431" s="81" t="s">
        <v>599</v>
      </c>
      <c r="C431" s="82">
        <v>5</v>
      </c>
      <c r="D431" s="82">
        <v>5</v>
      </c>
      <c r="E431" s="82">
        <v>290</v>
      </c>
      <c r="F431" s="82">
        <v>20</v>
      </c>
      <c r="G431" s="82">
        <v>35</v>
      </c>
      <c r="H431" s="82">
        <v>0</v>
      </c>
      <c r="I431" s="82">
        <v>15</v>
      </c>
      <c r="J431" s="82">
        <v>355</v>
      </c>
      <c r="K431" s="82">
        <v>135</v>
      </c>
      <c r="L431" s="82">
        <v>90</v>
      </c>
      <c r="M431" s="82">
        <v>90</v>
      </c>
      <c r="N431" s="82">
        <v>75</v>
      </c>
      <c r="O431" s="82">
        <v>395</v>
      </c>
      <c r="P431" s="82">
        <v>280</v>
      </c>
      <c r="Q431" s="82">
        <v>75</v>
      </c>
      <c r="R431" s="82">
        <v>5</v>
      </c>
      <c r="S431" s="82">
        <v>60</v>
      </c>
      <c r="T431" s="82">
        <v>5</v>
      </c>
      <c r="U431" s="82">
        <v>20</v>
      </c>
      <c r="V431" s="82">
        <v>485</v>
      </c>
      <c r="W431" s="82">
        <v>5</v>
      </c>
      <c r="X431" s="82">
        <v>5</v>
      </c>
      <c r="Y431" s="82">
        <v>5</v>
      </c>
      <c r="Z431" s="82">
        <v>100</v>
      </c>
    </row>
    <row r="432" spans="2:26" x14ac:dyDescent="0.35">
      <c r="B432" s="77" t="s">
        <v>600</v>
      </c>
      <c r="C432" s="78">
        <v>0</v>
      </c>
      <c r="D432" s="78">
        <v>5</v>
      </c>
      <c r="E432" s="78">
        <v>535</v>
      </c>
      <c r="F432" s="78">
        <v>30</v>
      </c>
      <c r="G432" s="78">
        <v>110</v>
      </c>
      <c r="H432" s="78">
        <v>0</v>
      </c>
      <c r="I432" s="78">
        <v>60</v>
      </c>
      <c r="J432" s="78">
        <v>315</v>
      </c>
      <c r="K432" s="78">
        <v>150</v>
      </c>
      <c r="L432" s="78">
        <v>280</v>
      </c>
      <c r="M432" s="78">
        <v>140</v>
      </c>
      <c r="N432" s="78">
        <v>125</v>
      </c>
      <c r="O432" s="78">
        <v>405</v>
      </c>
      <c r="P432" s="78">
        <v>355</v>
      </c>
      <c r="Q432" s="78">
        <v>60</v>
      </c>
      <c r="R432" s="78">
        <v>5</v>
      </c>
      <c r="S432" s="78">
        <v>60</v>
      </c>
      <c r="T432" s="78">
        <v>5</v>
      </c>
      <c r="U432" s="78">
        <v>45</v>
      </c>
      <c r="V432" s="78">
        <v>1070</v>
      </c>
      <c r="W432" s="78">
        <v>5</v>
      </c>
      <c r="X432" s="78">
        <v>5</v>
      </c>
      <c r="Y432" s="78">
        <v>15</v>
      </c>
      <c r="Z432" s="78">
        <v>80</v>
      </c>
    </row>
    <row r="433" spans="2:26" x14ac:dyDescent="0.35">
      <c r="B433" s="81" t="s">
        <v>217</v>
      </c>
      <c r="C433" s="82">
        <v>5</v>
      </c>
      <c r="D433" s="82">
        <v>5</v>
      </c>
      <c r="E433" s="82">
        <v>285</v>
      </c>
      <c r="F433" s="82">
        <v>10</v>
      </c>
      <c r="G433" s="82">
        <v>25</v>
      </c>
      <c r="H433" s="82">
        <v>0</v>
      </c>
      <c r="I433" s="82">
        <v>10</v>
      </c>
      <c r="J433" s="82">
        <v>185</v>
      </c>
      <c r="K433" s="82">
        <v>220</v>
      </c>
      <c r="L433" s="82">
        <v>55</v>
      </c>
      <c r="M433" s="82">
        <v>65</v>
      </c>
      <c r="N433" s="82">
        <v>55</v>
      </c>
      <c r="O433" s="82">
        <v>195</v>
      </c>
      <c r="P433" s="82">
        <v>120</v>
      </c>
      <c r="Q433" s="82">
        <v>35</v>
      </c>
      <c r="R433" s="82">
        <v>0</v>
      </c>
      <c r="S433" s="82">
        <v>35</v>
      </c>
      <c r="T433" s="82">
        <v>5</v>
      </c>
      <c r="U433" s="82">
        <v>15</v>
      </c>
      <c r="V433" s="82">
        <v>400</v>
      </c>
      <c r="W433" s="82">
        <v>5</v>
      </c>
      <c r="X433" s="82">
        <v>0</v>
      </c>
      <c r="Y433" s="82">
        <v>5</v>
      </c>
      <c r="Z433" s="82">
        <v>60</v>
      </c>
    </row>
    <row r="434" spans="2:26" x14ac:dyDescent="0.35">
      <c r="B434" s="77" t="s">
        <v>601</v>
      </c>
      <c r="C434" s="78">
        <v>5</v>
      </c>
      <c r="D434" s="78">
        <v>5</v>
      </c>
      <c r="E434" s="78">
        <v>270</v>
      </c>
      <c r="F434" s="78">
        <v>25</v>
      </c>
      <c r="G434" s="78">
        <v>60</v>
      </c>
      <c r="H434" s="78">
        <v>5</v>
      </c>
      <c r="I434" s="78">
        <v>20</v>
      </c>
      <c r="J434" s="78">
        <v>410</v>
      </c>
      <c r="K434" s="78">
        <v>165</v>
      </c>
      <c r="L434" s="78">
        <v>120</v>
      </c>
      <c r="M434" s="78">
        <v>175</v>
      </c>
      <c r="N434" s="78">
        <v>145</v>
      </c>
      <c r="O434" s="78">
        <v>510</v>
      </c>
      <c r="P434" s="78">
        <v>330</v>
      </c>
      <c r="Q434" s="78">
        <v>70</v>
      </c>
      <c r="R434" s="78">
        <v>5</v>
      </c>
      <c r="S434" s="78">
        <v>75</v>
      </c>
      <c r="T434" s="78">
        <v>5</v>
      </c>
      <c r="U434" s="78">
        <v>40</v>
      </c>
      <c r="V434" s="78">
        <v>550</v>
      </c>
      <c r="W434" s="78">
        <v>5</v>
      </c>
      <c r="X434" s="78">
        <v>5</v>
      </c>
      <c r="Y434" s="78">
        <v>20</v>
      </c>
      <c r="Z434" s="78">
        <v>155</v>
      </c>
    </row>
    <row r="435" spans="2:26" x14ac:dyDescent="0.35">
      <c r="B435" s="81" t="s">
        <v>602</v>
      </c>
      <c r="C435" s="82">
        <v>0</v>
      </c>
      <c r="D435" s="82">
        <v>0</v>
      </c>
      <c r="E435" s="82">
        <v>165</v>
      </c>
      <c r="F435" s="82">
        <v>10</v>
      </c>
      <c r="G435" s="82">
        <v>50</v>
      </c>
      <c r="H435" s="82">
        <v>0</v>
      </c>
      <c r="I435" s="82">
        <v>15</v>
      </c>
      <c r="J435" s="82">
        <v>210</v>
      </c>
      <c r="K435" s="82">
        <v>95</v>
      </c>
      <c r="L435" s="82">
        <v>70</v>
      </c>
      <c r="M435" s="82">
        <v>85</v>
      </c>
      <c r="N435" s="82">
        <v>60</v>
      </c>
      <c r="O435" s="82">
        <v>255</v>
      </c>
      <c r="P435" s="82">
        <v>155</v>
      </c>
      <c r="Q435" s="82">
        <v>45</v>
      </c>
      <c r="R435" s="82">
        <v>5</v>
      </c>
      <c r="S435" s="82">
        <v>15</v>
      </c>
      <c r="T435" s="82">
        <v>5</v>
      </c>
      <c r="U435" s="82">
        <v>10</v>
      </c>
      <c r="V435" s="82">
        <v>310</v>
      </c>
      <c r="W435" s="82">
        <v>5</v>
      </c>
      <c r="X435" s="82">
        <v>5</v>
      </c>
      <c r="Y435" s="82">
        <v>5</v>
      </c>
      <c r="Z435" s="82">
        <v>65</v>
      </c>
    </row>
    <row r="436" spans="2:26" x14ac:dyDescent="0.35">
      <c r="B436" s="77" t="s">
        <v>72</v>
      </c>
      <c r="C436" s="78">
        <v>0</v>
      </c>
      <c r="D436" s="78">
        <v>5</v>
      </c>
      <c r="E436" s="78">
        <v>780</v>
      </c>
      <c r="F436" s="78">
        <v>5</v>
      </c>
      <c r="G436" s="78">
        <v>145</v>
      </c>
      <c r="H436" s="78">
        <v>5</v>
      </c>
      <c r="I436" s="78">
        <v>60</v>
      </c>
      <c r="J436" s="78">
        <v>180</v>
      </c>
      <c r="K436" s="78">
        <v>195</v>
      </c>
      <c r="L436" s="78">
        <v>240</v>
      </c>
      <c r="M436" s="78">
        <v>305</v>
      </c>
      <c r="N436" s="78">
        <v>200</v>
      </c>
      <c r="O436" s="78">
        <v>375</v>
      </c>
      <c r="P436" s="78">
        <v>225</v>
      </c>
      <c r="Q436" s="78">
        <v>110</v>
      </c>
      <c r="R436" s="78">
        <v>5</v>
      </c>
      <c r="S436" s="78">
        <v>70</v>
      </c>
      <c r="T436" s="78">
        <v>10</v>
      </c>
      <c r="U436" s="78">
        <v>50</v>
      </c>
      <c r="V436" s="78">
        <v>1275</v>
      </c>
      <c r="W436" s="78">
        <v>5</v>
      </c>
      <c r="X436" s="78">
        <v>0</v>
      </c>
      <c r="Y436" s="78">
        <v>20</v>
      </c>
      <c r="Z436" s="78">
        <v>5</v>
      </c>
    </row>
    <row r="437" spans="2:26" x14ac:dyDescent="0.35">
      <c r="B437" s="81" t="s">
        <v>393</v>
      </c>
      <c r="C437" s="82">
        <v>5</v>
      </c>
      <c r="D437" s="82">
        <v>0</v>
      </c>
      <c r="E437" s="82">
        <v>2580</v>
      </c>
      <c r="F437" s="82">
        <v>20</v>
      </c>
      <c r="G437" s="82">
        <v>765</v>
      </c>
      <c r="H437" s="82">
        <v>10</v>
      </c>
      <c r="I437" s="82">
        <v>480</v>
      </c>
      <c r="J437" s="82">
        <v>1430</v>
      </c>
      <c r="K437" s="82">
        <v>175</v>
      </c>
      <c r="L437" s="82">
        <v>740</v>
      </c>
      <c r="M437" s="82">
        <v>1105</v>
      </c>
      <c r="N437" s="82">
        <v>840</v>
      </c>
      <c r="O437" s="82">
        <v>1485</v>
      </c>
      <c r="P437" s="82">
        <v>1020</v>
      </c>
      <c r="Q437" s="82">
        <v>285</v>
      </c>
      <c r="R437" s="82">
        <v>5</v>
      </c>
      <c r="S437" s="82">
        <v>120</v>
      </c>
      <c r="T437" s="82">
        <v>95</v>
      </c>
      <c r="U437" s="82">
        <v>180</v>
      </c>
      <c r="V437" s="82">
        <v>4495</v>
      </c>
      <c r="W437" s="82">
        <v>5</v>
      </c>
      <c r="X437" s="82">
        <v>30</v>
      </c>
      <c r="Y437" s="82">
        <v>60</v>
      </c>
      <c r="Z437" s="82">
        <v>295</v>
      </c>
    </row>
    <row r="438" spans="2:26" x14ac:dyDescent="0.35">
      <c r="B438" s="77" t="s">
        <v>394</v>
      </c>
      <c r="C438" s="78">
        <v>0</v>
      </c>
      <c r="D438" s="78">
        <v>0</v>
      </c>
      <c r="E438" s="78">
        <v>1515</v>
      </c>
      <c r="F438" s="78">
        <v>15</v>
      </c>
      <c r="G438" s="78">
        <v>440</v>
      </c>
      <c r="H438" s="78">
        <v>5</v>
      </c>
      <c r="I438" s="78">
        <v>255</v>
      </c>
      <c r="J438" s="78">
        <v>615</v>
      </c>
      <c r="K438" s="78">
        <v>100</v>
      </c>
      <c r="L438" s="78">
        <v>405</v>
      </c>
      <c r="M438" s="78">
        <v>785</v>
      </c>
      <c r="N438" s="78">
        <v>615</v>
      </c>
      <c r="O438" s="78">
        <v>995</v>
      </c>
      <c r="P438" s="78">
        <v>645</v>
      </c>
      <c r="Q438" s="78">
        <v>185</v>
      </c>
      <c r="R438" s="78">
        <v>0</v>
      </c>
      <c r="S438" s="78">
        <v>75</v>
      </c>
      <c r="T438" s="78">
        <v>40</v>
      </c>
      <c r="U438" s="78">
        <v>140</v>
      </c>
      <c r="V438" s="78">
        <v>2645</v>
      </c>
      <c r="W438" s="78">
        <v>5</v>
      </c>
      <c r="X438" s="78">
        <v>15</v>
      </c>
      <c r="Y438" s="78">
        <v>35</v>
      </c>
      <c r="Z438" s="78">
        <v>200</v>
      </c>
    </row>
    <row r="439" spans="2:26" x14ac:dyDescent="0.35">
      <c r="B439" s="81" t="s">
        <v>410</v>
      </c>
      <c r="C439" s="82">
        <v>5</v>
      </c>
      <c r="D439" s="82">
        <v>5</v>
      </c>
      <c r="E439" s="82">
        <v>2495</v>
      </c>
      <c r="F439" s="82">
        <v>20</v>
      </c>
      <c r="G439" s="82">
        <v>915</v>
      </c>
      <c r="H439" s="82">
        <v>5</v>
      </c>
      <c r="I439" s="82">
        <v>545</v>
      </c>
      <c r="J439" s="82">
        <v>1715</v>
      </c>
      <c r="K439" s="82">
        <v>170</v>
      </c>
      <c r="L439" s="82">
        <v>860</v>
      </c>
      <c r="M439" s="82">
        <v>1455</v>
      </c>
      <c r="N439" s="82">
        <v>1200</v>
      </c>
      <c r="O439" s="82">
        <v>1875</v>
      </c>
      <c r="P439" s="82">
        <v>1470</v>
      </c>
      <c r="Q439" s="82">
        <v>345</v>
      </c>
      <c r="R439" s="82">
        <v>5</v>
      </c>
      <c r="S439" s="82">
        <v>120</v>
      </c>
      <c r="T439" s="82">
        <v>105</v>
      </c>
      <c r="U439" s="82">
        <v>350</v>
      </c>
      <c r="V439" s="82">
        <v>5005</v>
      </c>
      <c r="W439" s="82">
        <v>10</v>
      </c>
      <c r="X439" s="82">
        <v>25</v>
      </c>
      <c r="Y439" s="82">
        <v>100</v>
      </c>
      <c r="Z439" s="82">
        <v>235</v>
      </c>
    </row>
    <row r="440" spans="2:26" x14ac:dyDescent="0.35">
      <c r="B440" s="77" t="s">
        <v>411</v>
      </c>
      <c r="C440" s="78">
        <v>5</v>
      </c>
      <c r="D440" s="78">
        <v>5</v>
      </c>
      <c r="E440" s="78">
        <v>2205</v>
      </c>
      <c r="F440" s="78">
        <v>20</v>
      </c>
      <c r="G440" s="78">
        <v>805</v>
      </c>
      <c r="H440" s="78">
        <v>5</v>
      </c>
      <c r="I440" s="78">
        <v>465</v>
      </c>
      <c r="J440" s="78">
        <v>1160</v>
      </c>
      <c r="K440" s="78">
        <v>110</v>
      </c>
      <c r="L440" s="78">
        <v>710</v>
      </c>
      <c r="M440" s="78">
        <v>1150</v>
      </c>
      <c r="N440" s="78">
        <v>940</v>
      </c>
      <c r="O440" s="78">
        <v>1535</v>
      </c>
      <c r="P440" s="78">
        <v>1160</v>
      </c>
      <c r="Q440" s="78">
        <v>265</v>
      </c>
      <c r="R440" s="78">
        <v>5</v>
      </c>
      <c r="S440" s="78">
        <v>110</v>
      </c>
      <c r="T440" s="78">
        <v>75</v>
      </c>
      <c r="U440" s="78">
        <v>270</v>
      </c>
      <c r="V440" s="78">
        <v>4280</v>
      </c>
      <c r="W440" s="78">
        <v>10</v>
      </c>
      <c r="X440" s="78">
        <v>30</v>
      </c>
      <c r="Y440" s="78">
        <v>80</v>
      </c>
      <c r="Z440" s="78">
        <v>255</v>
      </c>
    </row>
    <row r="441" spans="2:26" x14ac:dyDescent="0.35">
      <c r="B441" s="81" t="s">
        <v>459</v>
      </c>
      <c r="C441" s="82">
        <v>0</v>
      </c>
      <c r="D441" s="82">
        <v>0</v>
      </c>
      <c r="E441" s="82">
        <v>640</v>
      </c>
      <c r="F441" s="82">
        <v>0</v>
      </c>
      <c r="G441" s="82">
        <v>115</v>
      </c>
      <c r="H441" s="82">
        <v>0</v>
      </c>
      <c r="I441" s="82">
        <v>65</v>
      </c>
      <c r="J441" s="82">
        <v>180</v>
      </c>
      <c r="K441" s="82">
        <v>75</v>
      </c>
      <c r="L441" s="82">
        <v>265</v>
      </c>
      <c r="M441" s="82">
        <v>180</v>
      </c>
      <c r="N441" s="82">
        <v>140</v>
      </c>
      <c r="O441" s="82">
        <v>190</v>
      </c>
      <c r="P441" s="82">
        <v>180</v>
      </c>
      <c r="Q441" s="82">
        <v>40</v>
      </c>
      <c r="R441" s="82">
        <v>5</v>
      </c>
      <c r="S441" s="82">
        <v>30</v>
      </c>
      <c r="T441" s="82">
        <v>5</v>
      </c>
      <c r="U441" s="82">
        <v>45</v>
      </c>
      <c r="V441" s="82">
        <v>1140</v>
      </c>
      <c r="W441" s="82">
        <v>5</v>
      </c>
      <c r="X441" s="82">
        <v>0</v>
      </c>
      <c r="Y441" s="82">
        <v>20</v>
      </c>
      <c r="Z441" s="82">
        <v>5</v>
      </c>
    </row>
    <row r="442" spans="2:26" x14ac:dyDescent="0.35">
      <c r="B442" s="77" t="s">
        <v>603</v>
      </c>
      <c r="C442" s="78">
        <v>5</v>
      </c>
      <c r="D442" s="78">
        <v>5</v>
      </c>
      <c r="E442" s="78">
        <v>655</v>
      </c>
      <c r="F442" s="78">
        <v>35</v>
      </c>
      <c r="G442" s="78">
        <v>115</v>
      </c>
      <c r="H442" s="78">
        <v>0</v>
      </c>
      <c r="I442" s="78">
        <v>55</v>
      </c>
      <c r="J442" s="78">
        <v>1010</v>
      </c>
      <c r="K442" s="78">
        <v>145</v>
      </c>
      <c r="L442" s="78">
        <v>615</v>
      </c>
      <c r="M442" s="78">
        <v>235</v>
      </c>
      <c r="N442" s="78">
        <v>210</v>
      </c>
      <c r="O442" s="78">
        <v>655</v>
      </c>
      <c r="P442" s="78">
        <v>660</v>
      </c>
      <c r="Q442" s="78">
        <v>125</v>
      </c>
      <c r="R442" s="78">
        <v>5</v>
      </c>
      <c r="S442" s="78">
        <v>85</v>
      </c>
      <c r="T442" s="78">
        <v>5</v>
      </c>
      <c r="U442" s="78">
        <v>90</v>
      </c>
      <c r="V442" s="78">
        <v>1715</v>
      </c>
      <c r="W442" s="78">
        <v>10</v>
      </c>
      <c r="X442" s="78">
        <v>5</v>
      </c>
      <c r="Y442" s="78">
        <v>40</v>
      </c>
      <c r="Z442" s="78">
        <v>95</v>
      </c>
    </row>
    <row r="443" spans="2:26" x14ac:dyDescent="0.35">
      <c r="B443" s="81" t="s">
        <v>604</v>
      </c>
      <c r="C443" s="82">
        <v>5</v>
      </c>
      <c r="D443" s="82">
        <v>5</v>
      </c>
      <c r="E443" s="82">
        <v>805</v>
      </c>
      <c r="F443" s="82">
        <v>45</v>
      </c>
      <c r="G443" s="82">
        <v>105</v>
      </c>
      <c r="H443" s="82">
        <v>5</v>
      </c>
      <c r="I443" s="82">
        <v>55</v>
      </c>
      <c r="J443" s="82">
        <v>1055</v>
      </c>
      <c r="K443" s="82">
        <v>200</v>
      </c>
      <c r="L443" s="82">
        <v>575</v>
      </c>
      <c r="M443" s="82">
        <v>195</v>
      </c>
      <c r="N443" s="82">
        <v>155</v>
      </c>
      <c r="O443" s="82">
        <v>670</v>
      </c>
      <c r="P443" s="82">
        <v>700</v>
      </c>
      <c r="Q443" s="82">
        <v>120</v>
      </c>
      <c r="R443" s="82">
        <v>5</v>
      </c>
      <c r="S443" s="82">
        <v>65</v>
      </c>
      <c r="T443" s="82">
        <v>10</v>
      </c>
      <c r="U443" s="82">
        <v>30</v>
      </c>
      <c r="V443" s="82">
        <v>1805</v>
      </c>
      <c r="W443" s="82">
        <v>10</v>
      </c>
      <c r="X443" s="82">
        <v>5</v>
      </c>
      <c r="Y443" s="82">
        <v>15</v>
      </c>
      <c r="Z443" s="82">
        <v>125</v>
      </c>
    </row>
    <row r="444" spans="2:26" x14ac:dyDescent="0.35">
      <c r="B444" s="77" t="s">
        <v>223</v>
      </c>
      <c r="C444" s="78">
        <v>5</v>
      </c>
      <c r="D444" s="78">
        <v>5</v>
      </c>
      <c r="E444" s="78">
        <v>805</v>
      </c>
      <c r="F444" s="78">
        <v>45</v>
      </c>
      <c r="G444" s="78">
        <v>155</v>
      </c>
      <c r="H444" s="78">
        <v>5</v>
      </c>
      <c r="I444" s="78">
        <v>50</v>
      </c>
      <c r="J444" s="78">
        <v>975</v>
      </c>
      <c r="K444" s="78">
        <v>185</v>
      </c>
      <c r="L444" s="78">
        <v>445</v>
      </c>
      <c r="M444" s="78">
        <v>325</v>
      </c>
      <c r="N444" s="78">
        <v>250</v>
      </c>
      <c r="O444" s="78">
        <v>820</v>
      </c>
      <c r="P444" s="78">
        <v>630</v>
      </c>
      <c r="Q444" s="78">
        <v>150</v>
      </c>
      <c r="R444" s="78">
        <v>10</v>
      </c>
      <c r="S444" s="78">
        <v>195</v>
      </c>
      <c r="T444" s="78">
        <v>15</v>
      </c>
      <c r="U444" s="78">
        <v>70</v>
      </c>
      <c r="V444" s="78">
        <v>1655</v>
      </c>
      <c r="W444" s="78">
        <v>5</v>
      </c>
      <c r="X444" s="78">
        <v>5</v>
      </c>
      <c r="Y444" s="78">
        <v>25</v>
      </c>
      <c r="Z444" s="78">
        <v>185</v>
      </c>
    </row>
    <row r="445" spans="2:26" x14ac:dyDescent="0.35">
      <c r="B445" s="81" t="s">
        <v>460</v>
      </c>
      <c r="C445" s="82">
        <v>5</v>
      </c>
      <c r="D445" s="82">
        <v>5</v>
      </c>
      <c r="E445" s="82">
        <v>1400</v>
      </c>
      <c r="F445" s="82">
        <v>5</v>
      </c>
      <c r="G445" s="82">
        <v>305</v>
      </c>
      <c r="H445" s="82">
        <v>5</v>
      </c>
      <c r="I445" s="82">
        <v>160</v>
      </c>
      <c r="J445" s="82">
        <v>480</v>
      </c>
      <c r="K445" s="82">
        <v>190</v>
      </c>
      <c r="L445" s="82">
        <v>515</v>
      </c>
      <c r="M445" s="82">
        <v>420</v>
      </c>
      <c r="N445" s="82">
        <v>330</v>
      </c>
      <c r="O445" s="82">
        <v>510</v>
      </c>
      <c r="P445" s="82">
        <v>375</v>
      </c>
      <c r="Q445" s="82">
        <v>175</v>
      </c>
      <c r="R445" s="82">
        <v>10</v>
      </c>
      <c r="S445" s="82">
        <v>90</v>
      </c>
      <c r="T445" s="82">
        <v>25</v>
      </c>
      <c r="U445" s="82">
        <v>135</v>
      </c>
      <c r="V445" s="82">
        <v>2440</v>
      </c>
      <c r="W445" s="82">
        <v>5</v>
      </c>
      <c r="X445" s="82">
        <v>5</v>
      </c>
      <c r="Y445" s="82">
        <v>35</v>
      </c>
      <c r="Z445" s="82">
        <v>15</v>
      </c>
    </row>
    <row r="446" spans="2:26" x14ac:dyDescent="0.35">
      <c r="B446" s="77" t="s">
        <v>136</v>
      </c>
      <c r="C446" s="78">
        <v>5</v>
      </c>
      <c r="D446" s="78">
        <v>0</v>
      </c>
      <c r="E446" s="78">
        <v>1125</v>
      </c>
      <c r="F446" s="78">
        <v>5</v>
      </c>
      <c r="G446" s="78">
        <v>295</v>
      </c>
      <c r="H446" s="78">
        <v>5</v>
      </c>
      <c r="I446" s="78">
        <v>70</v>
      </c>
      <c r="J446" s="78">
        <v>265</v>
      </c>
      <c r="K446" s="78">
        <v>350</v>
      </c>
      <c r="L446" s="78">
        <v>190</v>
      </c>
      <c r="M446" s="78">
        <v>370</v>
      </c>
      <c r="N446" s="78">
        <v>285</v>
      </c>
      <c r="O446" s="78">
        <v>485</v>
      </c>
      <c r="P446" s="78">
        <v>160</v>
      </c>
      <c r="Q446" s="78">
        <v>170</v>
      </c>
      <c r="R446" s="78">
        <v>10</v>
      </c>
      <c r="S446" s="78">
        <v>155</v>
      </c>
      <c r="T446" s="78">
        <v>5</v>
      </c>
      <c r="U446" s="78">
        <v>90</v>
      </c>
      <c r="V446" s="78">
        <v>1600</v>
      </c>
      <c r="W446" s="78">
        <v>5</v>
      </c>
      <c r="X446" s="78">
        <v>0</v>
      </c>
      <c r="Y446" s="78">
        <v>15</v>
      </c>
      <c r="Z446" s="78">
        <v>35</v>
      </c>
    </row>
    <row r="447" spans="2:26" x14ac:dyDescent="0.35">
      <c r="B447" s="81" t="s">
        <v>308</v>
      </c>
      <c r="C447" s="82">
        <v>0</v>
      </c>
      <c r="D447" s="82">
        <v>0</v>
      </c>
      <c r="E447" s="82">
        <v>635</v>
      </c>
      <c r="F447" s="82">
        <v>5</v>
      </c>
      <c r="G447" s="82">
        <v>205</v>
      </c>
      <c r="H447" s="82">
        <v>5</v>
      </c>
      <c r="I447" s="82">
        <v>50</v>
      </c>
      <c r="J447" s="82">
        <v>180</v>
      </c>
      <c r="K447" s="82">
        <v>385</v>
      </c>
      <c r="L447" s="82">
        <v>145</v>
      </c>
      <c r="M447" s="82">
        <v>175</v>
      </c>
      <c r="N447" s="82">
        <v>115</v>
      </c>
      <c r="O447" s="82">
        <v>355</v>
      </c>
      <c r="P447" s="82">
        <v>170</v>
      </c>
      <c r="Q447" s="82">
        <v>100</v>
      </c>
      <c r="R447" s="82">
        <v>5</v>
      </c>
      <c r="S447" s="82">
        <v>85</v>
      </c>
      <c r="T447" s="82">
        <v>5</v>
      </c>
      <c r="U447" s="82">
        <v>25</v>
      </c>
      <c r="V447" s="82">
        <v>940</v>
      </c>
      <c r="W447" s="82">
        <v>5</v>
      </c>
      <c r="X447" s="82">
        <v>5</v>
      </c>
      <c r="Y447" s="82">
        <v>20</v>
      </c>
      <c r="Z447" s="82">
        <v>65</v>
      </c>
    </row>
    <row r="448" spans="2:26" x14ac:dyDescent="0.35">
      <c r="B448" s="77" t="s">
        <v>318</v>
      </c>
      <c r="C448" s="78">
        <v>5</v>
      </c>
      <c r="D448" s="78">
        <v>5</v>
      </c>
      <c r="E448" s="78">
        <v>1240</v>
      </c>
      <c r="F448" s="78">
        <v>10</v>
      </c>
      <c r="G448" s="78">
        <v>475</v>
      </c>
      <c r="H448" s="78">
        <v>5</v>
      </c>
      <c r="I448" s="78">
        <v>175</v>
      </c>
      <c r="J448" s="78">
        <v>495</v>
      </c>
      <c r="K448" s="78">
        <v>320</v>
      </c>
      <c r="L448" s="78">
        <v>385</v>
      </c>
      <c r="M448" s="78">
        <v>665</v>
      </c>
      <c r="N448" s="78">
        <v>520</v>
      </c>
      <c r="O448" s="78">
        <v>830</v>
      </c>
      <c r="P448" s="78">
        <v>420</v>
      </c>
      <c r="Q448" s="78">
        <v>250</v>
      </c>
      <c r="R448" s="78">
        <v>10</v>
      </c>
      <c r="S448" s="78">
        <v>240</v>
      </c>
      <c r="T448" s="78">
        <v>20</v>
      </c>
      <c r="U448" s="78">
        <v>190</v>
      </c>
      <c r="V448" s="78">
        <v>2205</v>
      </c>
      <c r="W448" s="78">
        <v>10</v>
      </c>
      <c r="X448" s="78">
        <v>5</v>
      </c>
      <c r="Y448" s="78">
        <v>35</v>
      </c>
      <c r="Z448" s="78">
        <v>55</v>
      </c>
    </row>
    <row r="449" spans="2:26" x14ac:dyDescent="0.35">
      <c r="B449" s="81" t="s">
        <v>319</v>
      </c>
      <c r="C449" s="82">
        <v>5</v>
      </c>
      <c r="D449" s="82">
        <v>5</v>
      </c>
      <c r="E449" s="82">
        <v>1925</v>
      </c>
      <c r="F449" s="82">
        <v>10</v>
      </c>
      <c r="G449" s="82">
        <v>630</v>
      </c>
      <c r="H449" s="82">
        <v>5</v>
      </c>
      <c r="I449" s="82">
        <v>230</v>
      </c>
      <c r="J449" s="82">
        <v>990</v>
      </c>
      <c r="K449" s="82">
        <v>295</v>
      </c>
      <c r="L449" s="82">
        <v>565</v>
      </c>
      <c r="M449" s="82">
        <v>905</v>
      </c>
      <c r="N449" s="82">
        <v>720</v>
      </c>
      <c r="O449" s="82">
        <v>1020</v>
      </c>
      <c r="P449" s="82">
        <v>535</v>
      </c>
      <c r="Q449" s="82">
        <v>235</v>
      </c>
      <c r="R449" s="82">
        <v>10</v>
      </c>
      <c r="S449" s="82">
        <v>310</v>
      </c>
      <c r="T449" s="82">
        <v>35</v>
      </c>
      <c r="U449" s="82">
        <v>235</v>
      </c>
      <c r="V449" s="82">
        <v>3255</v>
      </c>
      <c r="W449" s="82">
        <v>25</v>
      </c>
      <c r="X449" s="82">
        <v>5</v>
      </c>
      <c r="Y449" s="82">
        <v>60</v>
      </c>
      <c r="Z449" s="82">
        <v>100</v>
      </c>
    </row>
    <row r="450" spans="2:26" x14ac:dyDescent="0.35">
      <c r="B450" s="77" t="s">
        <v>605</v>
      </c>
      <c r="C450" s="78">
        <v>0</v>
      </c>
      <c r="D450" s="78">
        <v>5</v>
      </c>
      <c r="E450" s="78">
        <v>980</v>
      </c>
      <c r="F450" s="78">
        <v>10</v>
      </c>
      <c r="G450" s="78">
        <v>395</v>
      </c>
      <c r="H450" s="78">
        <v>5</v>
      </c>
      <c r="I450" s="78">
        <v>140</v>
      </c>
      <c r="J450" s="78">
        <v>460</v>
      </c>
      <c r="K450" s="78">
        <v>135</v>
      </c>
      <c r="L450" s="78">
        <v>305</v>
      </c>
      <c r="M450" s="78">
        <v>540</v>
      </c>
      <c r="N450" s="78">
        <v>425</v>
      </c>
      <c r="O450" s="78">
        <v>660</v>
      </c>
      <c r="P450" s="78">
        <v>345</v>
      </c>
      <c r="Q450" s="78">
        <v>160</v>
      </c>
      <c r="R450" s="78">
        <v>5</v>
      </c>
      <c r="S450" s="78">
        <v>190</v>
      </c>
      <c r="T450" s="78">
        <v>15</v>
      </c>
      <c r="U450" s="78">
        <v>115</v>
      </c>
      <c r="V450" s="78">
        <v>1740</v>
      </c>
      <c r="W450" s="78">
        <v>10</v>
      </c>
      <c r="X450" s="78">
        <v>5</v>
      </c>
      <c r="Y450" s="78">
        <v>30</v>
      </c>
      <c r="Z450" s="78">
        <v>60</v>
      </c>
    </row>
    <row r="451" spans="2:26" x14ac:dyDescent="0.35">
      <c r="B451" s="81" t="s">
        <v>412</v>
      </c>
      <c r="C451" s="82">
        <v>5</v>
      </c>
      <c r="D451" s="82">
        <v>5</v>
      </c>
      <c r="E451" s="82">
        <v>850</v>
      </c>
      <c r="F451" s="82">
        <v>15</v>
      </c>
      <c r="G451" s="82">
        <v>270</v>
      </c>
      <c r="H451" s="82">
        <v>5</v>
      </c>
      <c r="I451" s="82">
        <v>125</v>
      </c>
      <c r="J451" s="82">
        <v>680</v>
      </c>
      <c r="K451" s="82">
        <v>75</v>
      </c>
      <c r="L451" s="82">
        <v>350</v>
      </c>
      <c r="M451" s="82">
        <v>430</v>
      </c>
      <c r="N451" s="82">
        <v>345</v>
      </c>
      <c r="O451" s="82">
        <v>780</v>
      </c>
      <c r="P451" s="82">
        <v>625</v>
      </c>
      <c r="Q451" s="82">
        <v>120</v>
      </c>
      <c r="R451" s="82">
        <v>5</v>
      </c>
      <c r="S451" s="82">
        <v>70</v>
      </c>
      <c r="T451" s="82">
        <v>35</v>
      </c>
      <c r="U451" s="82">
        <v>90</v>
      </c>
      <c r="V451" s="82">
        <v>1700</v>
      </c>
      <c r="W451" s="82">
        <v>5</v>
      </c>
      <c r="X451" s="82">
        <v>15</v>
      </c>
      <c r="Y451" s="82">
        <v>40</v>
      </c>
      <c r="Z451" s="82">
        <v>90</v>
      </c>
    </row>
    <row r="452" spans="2:26" x14ac:dyDescent="0.35">
      <c r="B452" s="77" t="s">
        <v>413</v>
      </c>
      <c r="C452" s="78">
        <v>5</v>
      </c>
      <c r="D452" s="78">
        <v>5</v>
      </c>
      <c r="E452" s="78">
        <v>1295</v>
      </c>
      <c r="F452" s="78">
        <v>15</v>
      </c>
      <c r="G452" s="78">
        <v>425</v>
      </c>
      <c r="H452" s="78">
        <v>5</v>
      </c>
      <c r="I452" s="78">
        <v>260</v>
      </c>
      <c r="J452" s="78">
        <v>775</v>
      </c>
      <c r="K452" s="78">
        <v>120</v>
      </c>
      <c r="L452" s="78">
        <v>425</v>
      </c>
      <c r="M452" s="78">
        <v>730</v>
      </c>
      <c r="N452" s="78">
        <v>595</v>
      </c>
      <c r="O452" s="78">
        <v>1100</v>
      </c>
      <c r="P452" s="78">
        <v>770</v>
      </c>
      <c r="Q452" s="78">
        <v>205</v>
      </c>
      <c r="R452" s="78">
        <v>5</v>
      </c>
      <c r="S452" s="78">
        <v>95</v>
      </c>
      <c r="T452" s="78">
        <v>45</v>
      </c>
      <c r="U452" s="78">
        <v>180</v>
      </c>
      <c r="V452" s="78">
        <v>2565</v>
      </c>
      <c r="W452" s="78">
        <v>5</v>
      </c>
      <c r="X452" s="78">
        <v>10</v>
      </c>
      <c r="Y452" s="78">
        <v>45</v>
      </c>
      <c r="Z452" s="78">
        <v>200</v>
      </c>
    </row>
    <row r="453" spans="2:26" x14ac:dyDescent="0.35">
      <c r="B453" s="81" t="s">
        <v>414</v>
      </c>
      <c r="C453" s="82">
        <v>0</v>
      </c>
      <c r="D453" s="82">
        <v>5</v>
      </c>
      <c r="E453" s="82">
        <v>2320</v>
      </c>
      <c r="F453" s="82">
        <v>25</v>
      </c>
      <c r="G453" s="82">
        <v>830</v>
      </c>
      <c r="H453" s="82">
        <v>5</v>
      </c>
      <c r="I453" s="82">
        <v>460</v>
      </c>
      <c r="J453" s="82">
        <v>1105</v>
      </c>
      <c r="K453" s="82">
        <v>205</v>
      </c>
      <c r="L453" s="82">
        <v>705</v>
      </c>
      <c r="M453" s="82">
        <v>1060</v>
      </c>
      <c r="N453" s="82">
        <v>845</v>
      </c>
      <c r="O453" s="82">
        <v>1575</v>
      </c>
      <c r="P453" s="82">
        <v>1255</v>
      </c>
      <c r="Q453" s="82">
        <v>260</v>
      </c>
      <c r="R453" s="82">
        <v>10</v>
      </c>
      <c r="S453" s="82">
        <v>120</v>
      </c>
      <c r="T453" s="82">
        <v>70</v>
      </c>
      <c r="U453" s="82">
        <v>215</v>
      </c>
      <c r="V453" s="82">
        <v>4335</v>
      </c>
      <c r="W453" s="82">
        <v>10</v>
      </c>
      <c r="X453" s="82">
        <v>15</v>
      </c>
      <c r="Y453" s="82">
        <v>95</v>
      </c>
      <c r="Z453" s="82">
        <v>230</v>
      </c>
    </row>
    <row r="454" spans="2:26" x14ac:dyDescent="0.35">
      <c r="B454" s="77" t="s">
        <v>249</v>
      </c>
      <c r="C454" s="78">
        <v>0</v>
      </c>
      <c r="D454" s="78">
        <v>0</v>
      </c>
      <c r="E454" s="78">
        <v>635</v>
      </c>
      <c r="F454" s="78">
        <v>15</v>
      </c>
      <c r="G454" s="78">
        <v>100</v>
      </c>
      <c r="H454" s="78">
        <v>5</v>
      </c>
      <c r="I454" s="78">
        <v>25</v>
      </c>
      <c r="J454" s="78">
        <v>230</v>
      </c>
      <c r="K454" s="78">
        <v>475</v>
      </c>
      <c r="L454" s="78">
        <v>120</v>
      </c>
      <c r="M454" s="78">
        <v>175</v>
      </c>
      <c r="N454" s="78">
        <v>130</v>
      </c>
      <c r="O454" s="78">
        <v>330</v>
      </c>
      <c r="P454" s="78">
        <v>140</v>
      </c>
      <c r="Q454" s="78">
        <v>105</v>
      </c>
      <c r="R454" s="78">
        <v>5</v>
      </c>
      <c r="S454" s="78">
        <v>80</v>
      </c>
      <c r="T454" s="78">
        <v>5</v>
      </c>
      <c r="U454" s="78">
        <v>30</v>
      </c>
      <c r="V454" s="78">
        <v>895</v>
      </c>
      <c r="W454" s="78">
        <v>5</v>
      </c>
      <c r="X454" s="78">
        <v>0</v>
      </c>
      <c r="Y454" s="78">
        <v>10</v>
      </c>
      <c r="Z454" s="78">
        <v>55</v>
      </c>
    </row>
    <row r="455" spans="2:26" x14ac:dyDescent="0.35">
      <c r="B455" s="81" t="s">
        <v>239</v>
      </c>
      <c r="C455" s="82">
        <v>5</v>
      </c>
      <c r="D455" s="82">
        <v>0</v>
      </c>
      <c r="E455" s="82">
        <v>885</v>
      </c>
      <c r="F455" s="82">
        <v>15</v>
      </c>
      <c r="G455" s="82">
        <v>145</v>
      </c>
      <c r="H455" s="82">
        <v>0</v>
      </c>
      <c r="I455" s="82">
        <v>25</v>
      </c>
      <c r="J455" s="82">
        <v>305</v>
      </c>
      <c r="K455" s="82">
        <v>765</v>
      </c>
      <c r="L455" s="82">
        <v>135</v>
      </c>
      <c r="M455" s="82">
        <v>220</v>
      </c>
      <c r="N455" s="82">
        <v>170</v>
      </c>
      <c r="O455" s="82">
        <v>480</v>
      </c>
      <c r="P455" s="82">
        <v>175</v>
      </c>
      <c r="Q455" s="82">
        <v>125</v>
      </c>
      <c r="R455" s="82">
        <v>5</v>
      </c>
      <c r="S455" s="82">
        <v>80</v>
      </c>
      <c r="T455" s="82">
        <v>5</v>
      </c>
      <c r="U455" s="82">
        <v>30</v>
      </c>
      <c r="V455" s="82">
        <v>1175</v>
      </c>
      <c r="W455" s="82">
        <v>5</v>
      </c>
      <c r="X455" s="82">
        <v>5</v>
      </c>
      <c r="Y455" s="82">
        <v>10</v>
      </c>
      <c r="Z455" s="82">
        <v>140</v>
      </c>
    </row>
    <row r="456" spans="2:26" x14ac:dyDescent="0.35">
      <c r="B456" s="77" t="s">
        <v>39</v>
      </c>
      <c r="C456" s="78">
        <v>5</v>
      </c>
      <c r="D456" s="78">
        <v>10</v>
      </c>
      <c r="E456" s="78">
        <v>1425</v>
      </c>
      <c r="F456" s="78">
        <v>5</v>
      </c>
      <c r="G456" s="78">
        <v>315</v>
      </c>
      <c r="H456" s="78">
        <v>5</v>
      </c>
      <c r="I456" s="78">
        <v>140</v>
      </c>
      <c r="J456" s="78">
        <v>625</v>
      </c>
      <c r="K456" s="78">
        <v>250</v>
      </c>
      <c r="L456" s="78">
        <v>490</v>
      </c>
      <c r="M456" s="78">
        <v>680</v>
      </c>
      <c r="N456" s="78">
        <v>545</v>
      </c>
      <c r="O456" s="78">
        <v>575</v>
      </c>
      <c r="P456" s="78">
        <v>390</v>
      </c>
      <c r="Q456" s="78">
        <v>120</v>
      </c>
      <c r="R456" s="78">
        <v>5</v>
      </c>
      <c r="S456" s="78">
        <v>110</v>
      </c>
      <c r="T456" s="78">
        <v>30</v>
      </c>
      <c r="U456" s="78">
        <v>230</v>
      </c>
      <c r="V456" s="78">
        <v>2535</v>
      </c>
      <c r="W456" s="78">
        <v>10</v>
      </c>
      <c r="X456" s="78">
        <v>5</v>
      </c>
      <c r="Y456" s="78">
        <v>60</v>
      </c>
      <c r="Z456" s="78">
        <v>20</v>
      </c>
    </row>
    <row r="457" spans="2:26" x14ac:dyDescent="0.35">
      <c r="B457" s="81" t="s">
        <v>606</v>
      </c>
      <c r="C457" s="82">
        <v>0</v>
      </c>
      <c r="D457" s="82">
        <v>0</v>
      </c>
      <c r="E457" s="82">
        <v>740</v>
      </c>
      <c r="F457" s="82">
        <v>5</v>
      </c>
      <c r="G457" s="82">
        <v>195</v>
      </c>
      <c r="H457" s="82">
        <v>5</v>
      </c>
      <c r="I457" s="82">
        <v>90</v>
      </c>
      <c r="J457" s="82">
        <v>215</v>
      </c>
      <c r="K457" s="82">
        <v>115</v>
      </c>
      <c r="L457" s="82">
        <v>275</v>
      </c>
      <c r="M457" s="82">
        <v>340</v>
      </c>
      <c r="N457" s="82">
        <v>265</v>
      </c>
      <c r="O457" s="82">
        <v>330</v>
      </c>
      <c r="P457" s="82">
        <v>235</v>
      </c>
      <c r="Q457" s="82">
        <v>70</v>
      </c>
      <c r="R457" s="82">
        <v>5</v>
      </c>
      <c r="S457" s="82">
        <v>55</v>
      </c>
      <c r="T457" s="82">
        <v>15</v>
      </c>
      <c r="U457" s="82">
        <v>105</v>
      </c>
      <c r="V457" s="82">
        <v>1345</v>
      </c>
      <c r="W457" s="82">
        <v>5</v>
      </c>
      <c r="X457" s="82">
        <v>0</v>
      </c>
      <c r="Y457" s="82">
        <v>25</v>
      </c>
      <c r="Z457" s="82">
        <v>10</v>
      </c>
    </row>
    <row r="458" spans="2:26" x14ac:dyDescent="0.35">
      <c r="B458" s="77" t="s">
        <v>415</v>
      </c>
      <c r="C458" s="78">
        <v>0</v>
      </c>
      <c r="D458" s="78">
        <v>0</v>
      </c>
      <c r="E458" s="78">
        <v>1200</v>
      </c>
      <c r="F458" s="78">
        <v>15</v>
      </c>
      <c r="G458" s="78">
        <v>435</v>
      </c>
      <c r="H458" s="78">
        <v>5</v>
      </c>
      <c r="I458" s="78">
        <v>225</v>
      </c>
      <c r="J458" s="78">
        <v>610</v>
      </c>
      <c r="K458" s="78">
        <v>90</v>
      </c>
      <c r="L458" s="78">
        <v>365</v>
      </c>
      <c r="M458" s="78">
        <v>625</v>
      </c>
      <c r="N458" s="78">
        <v>490</v>
      </c>
      <c r="O458" s="78">
        <v>725</v>
      </c>
      <c r="P458" s="78">
        <v>485</v>
      </c>
      <c r="Q458" s="78">
        <v>150</v>
      </c>
      <c r="R458" s="78">
        <v>5</v>
      </c>
      <c r="S458" s="78">
        <v>130</v>
      </c>
      <c r="T458" s="78">
        <v>30</v>
      </c>
      <c r="U458" s="78">
        <v>150</v>
      </c>
      <c r="V458" s="78">
        <v>2205</v>
      </c>
      <c r="W458" s="78">
        <v>5</v>
      </c>
      <c r="X458" s="78">
        <v>5</v>
      </c>
      <c r="Y458" s="78">
        <v>50</v>
      </c>
      <c r="Z458" s="78">
        <v>85</v>
      </c>
    </row>
    <row r="459" spans="2:26" x14ac:dyDescent="0.35">
      <c r="B459" s="81" t="s">
        <v>607</v>
      </c>
      <c r="C459" s="82">
        <v>5</v>
      </c>
      <c r="D459" s="82">
        <v>0</v>
      </c>
      <c r="E459" s="82">
        <v>945</v>
      </c>
      <c r="F459" s="82">
        <v>20</v>
      </c>
      <c r="G459" s="82">
        <v>515</v>
      </c>
      <c r="H459" s="82">
        <v>10</v>
      </c>
      <c r="I459" s="82">
        <v>235</v>
      </c>
      <c r="J459" s="82">
        <v>1060</v>
      </c>
      <c r="K459" s="82">
        <v>90</v>
      </c>
      <c r="L459" s="82">
        <v>360</v>
      </c>
      <c r="M459" s="82">
        <v>1885</v>
      </c>
      <c r="N459" s="82">
        <v>1390</v>
      </c>
      <c r="O459" s="82">
        <v>1845</v>
      </c>
      <c r="P459" s="82">
        <v>785</v>
      </c>
      <c r="Q459" s="82">
        <v>235</v>
      </c>
      <c r="R459" s="82">
        <v>5</v>
      </c>
      <c r="S459" s="82">
        <v>210</v>
      </c>
      <c r="T459" s="82">
        <v>125</v>
      </c>
      <c r="U459" s="82">
        <v>280</v>
      </c>
      <c r="V459" s="82">
        <v>2085</v>
      </c>
      <c r="W459" s="82">
        <v>10</v>
      </c>
      <c r="X459" s="82">
        <v>10</v>
      </c>
      <c r="Y459" s="82">
        <v>100</v>
      </c>
      <c r="Z459" s="82">
        <v>270</v>
      </c>
    </row>
    <row r="460" spans="2:26" x14ac:dyDescent="0.35">
      <c r="B460" s="77" t="s">
        <v>608</v>
      </c>
      <c r="C460" s="78">
        <v>0</v>
      </c>
      <c r="D460" s="78">
        <v>0</v>
      </c>
      <c r="E460" s="78">
        <v>115</v>
      </c>
      <c r="F460" s="78">
        <v>10</v>
      </c>
      <c r="G460" s="78">
        <v>200</v>
      </c>
      <c r="H460" s="78">
        <v>0</v>
      </c>
      <c r="I460" s="78">
        <v>70</v>
      </c>
      <c r="J460" s="78">
        <v>610</v>
      </c>
      <c r="K460" s="78">
        <v>20</v>
      </c>
      <c r="L460" s="78">
        <v>125</v>
      </c>
      <c r="M460" s="78">
        <v>1615</v>
      </c>
      <c r="N460" s="78">
        <v>1260</v>
      </c>
      <c r="O460" s="78">
        <v>1110</v>
      </c>
      <c r="P460" s="78">
        <v>395</v>
      </c>
      <c r="Q460" s="78">
        <v>110</v>
      </c>
      <c r="R460" s="78">
        <v>5</v>
      </c>
      <c r="S460" s="78">
        <v>380</v>
      </c>
      <c r="T460" s="78">
        <v>100</v>
      </c>
      <c r="U460" s="78">
        <v>190</v>
      </c>
      <c r="V460" s="78">
        <v>615</v>
      </c>
      <c r="W460" s="78">
        <v>5</v>
      </c>
      <c r="X460" s="78">
        <v>10</v>
      </c>
      <c r="Y460" s="78">
        <v>30</v>
      </c>
      <c r="Z460" s="78">
        <v>95</v>
      </c>
    </row>
    <row r="461" spans="2:26" x14ac:dyDescent="0.35">
      <c r="B461" s="81" t="s">
        <v>609</v>
      </c>
      <c r="C461" s="82">
        <v>0</v>
      </c>
      <c r="D461" s="82">
        <v>0</v>
      </c>
      <c r="E461" s="82">
        <v>550</v>
      </c>
      <c r="F461" s="82">
        <v>10</v>
      </c>
      <c r="G461" s="82">
        <v>290</v>
      </c>
      <c r="H461" s="82">
        <v>5</v>
      </c>
      <c r="I461" s="82">
        <v>145</v>
      </c>
      <c r="J461" s="82">
        <v>500</v>
      </c>
      <c r="K461" s="82">
        <v>65</v>
      </c>
      <c r="L461" s="82">
        <v>200</v>
      </c>
      <c r="M461" s="82">
        <v>910</v>
      </c>
      <c r="N461" s="82">
        <v>715</v>
      </c>
      <c r="O461" s="82">
        <v>910</v>
      </c>
      <c r="P461" s="82">
        <v>390</v>
      </c>
      <c r="Q461" s="82">
        <v>95</v>
      </c>
      <c r="R461" s="82">
        <v>5</v>
      </c>
      <c r="S461" s="82">
        <v>85</v>
      </c>
      <c r="T461" s="82">
        <v>80</v>
      </c>
      <c r="U461" s="82">
        <v>130</v>
      </c>
      <c r="V461" s="82">
        <v>1170</v>
      </c>
      <c r="W461" s="82">
        <v>10</v>
      </c>
      <c r="X461" s="82">
        <v>5</v>
      </c>
      <c r="Y461" s="82">
        <v>40</v>
      </c>
      <c r="Z461" s="82">
        <v>160</v>
      </c>
    </row>
    <row r="462" spans="2:26" x14ac:dyDescent="0.35">
      <c r="B462" s="77" t="s">
        <v>610</v>
      </c>
      <c r="C462" s="78">
        <v>0</v>
      </c>
      <c r="D462" s="78">
        <v>0</v>
      </c>
      <c r="E462" s="78">
        <v>185</v>
      </c>
      <c r="F462" s="78">
        <v>10</v>
      </c>
      <c r="G462" s="78">
        <v>285</v>
      </c>
      <c r="H462" s="78">
        <v>10</v>
      </c>
      <c r="I462" s="78">
        <v>120</v>
      </c>
      <c r="J462" s="78">
        <v>780</v>
      </c>
      <c r="K462" s="78">
        <v>20</v>
      </c>
      <c r="L462" s="78">
        <v>185</v>
      </c>
      <c r="M462" s="78">
        <v>1920</v>
      </c>
      <c r="N462" s="78">
        <v>1460</v>
      </c>
      <c r="O462" s="78">
        <v>1465</v>
      </c>
      <c r="P462" s="78">
        <v>560</v>
      </c>
      <c r="Q462" s="78">
        <v>125</v>
      </c>
      <c r="R462" s="78">
        <v>5</v>
      </c>
      <c r="S462" s="78">
        <v>355</v>
      </c>
      <c r="T462" s="78">
        <v>185</v>
      </c>
      <c r="U462" s="78">
        <v>225</v>
      </c>
      <c r="V462" s="78">
        <v>885</v>
      </c>
      <c r="W462" s="78">
        <v>15</v>
      </c>
      <c r="X462" s="78">
        <v>10</v>
      </c>
      <c r="Y462" s="78">
        <v>60</v>
      </c>
      <c r="Z462" s="78">
        <v>155</v>
      </c>
    </row>
    <row r="463" spans="2:26" x14ac:dyDescent="0.35">
      <c r="B463" s="81" t="s">
        <v>432</v>
      </c>
      <c r="C463" s="82">
        <v>0</v>
      </c>
      <c r="D463" s="82">
        <v>0</v>
      </c>
      <c r="E463" s="82">
        <v>1245</v>
      </c>
      <c r="F463" s="82">
        <v>20</v>
      </c>
      <c r="G463" s="82">
        <v>665</v>
      </c>
      <c r="H463" s="82">
        <v>5</v>
      </c>
      <c r="I463" s="82">
        <v>295</v>
      </c>
      <c r="J463" s="82">
        <v>490</v>
      </c>
      <c r="K463" s="82">
        <v>125</v>
      </c>
      <c r="L463" s="82">
        <v>345</v>
      </c>
      <c r="M463" s="82">
        <v>880</v>
      </c>
      <c r="N463" s="82">
        <v>620</v>
      </c>
      <c r="O463" s="82">
        <v>1105</v>
      </c>
      <c r="P463" s="82">
        <v>525</v>
      </c>
      <c r="Q463" s="82">
        <v>175</v>
      </c>
      <c r="R463" s="82">
        <v>15</v>
      </c>
      <c r="S463" s="82">
        <v>135</v>
      </c>
      <c r="T463" s="82">
        <v>50</v>
      </c>
      <c r="U463" s="82">
        <v>155</v>
      </c>
      <c r="V463" s="82">
        <v>2270</v>
      </c>
      <c r="W463" s="82">
        <v>10</v>
      </c>
      <c r="X463" s="82">
        <v>5</v>
      </c>
      <c r="Y463" s="82">
        <v>60</v>
      </c>
      <c r="Z463" s="82">
        <v>225</v>
      </c>
    </row>
    <row r="464" spans="2:26" x14ac:dyDescent="0.35">
      <c r="B464" s="77" t="s">
        <v>416</v>
      </c>
      <c r="C464" s="78">
        <v>0</v>
      </c>
      <c r="D464" s="78">
        <v>0</v>
      </c>
      <c r="E464" s="78">
        <v>1895</v>
      </c>
      <c r="F464" s="78">
        <v>10</v>
      </c>
      <c r="G464" s="78">
        <v>700</v>
      </c>
      <c r="H464" s="78">
        <v>5</v>
      </c>
      <c r="I464" s="78">
        <v>235</v>
      </c>
      <c r="J464" s="78">
        <v>345</v>
      </c>
      <c r="K464" s="78">
        <v>395</v>
      </c>
      <c r="L464" s="78">
        <v>335</v>
      </c>
      <c r="M464" s="78">
        <v>410</v>
      </c>
      <c r="N464" s="78">
        <v>310</v>
      </c>
      <c r="O464" s="78">
        <v>820</v>
      </c>
      <c r="P464" s="78">
        <v>405</v>
      </c>
      <c r="Q464" s="78">
        <v>270</v>
      </c>
      <c r="R464" s="78">
        <v>5</v>
      </c>
      <c r="S464" s="78">
        <v>175</v>
      </c>
      <c r="T464" s="78">
        <v>15</v>
      </c>
      <c r="U464" s="78">
        <v>80</v>
      </c>
      <c r="V464" s="78">
        <v>2760</v>
      </c>
      <c r="W464" s="78">
        <v>5</v>
      </c>
      <c r="X464" s="78">
        <v>5</v>
      </c>
      <c r="Y464" s="78">
        <v>30</v>
      </c>
      <c r="Z464" s="78">
        <v>140</v>
      </c>
    </row>
    <row r="465" spans="2:26" x14ac:dyDescent="0.35">
      <c r="B465" s="81" t="s">
        <v>242</v>
      </c>
      <c r="C465" s="82">
        <v>0</v>
      </c>
      <c r="D465" s="82">
        <v>0</v>
      </c>
      <c r="E465" s="82">
        <v>1660</v>
      </c>
      <c r="F465" s="82">
        <v>20</v>
      </c>
      <c r="G465" s="82">
        <v>300</v>
      </c>
      <c r="H465" s="82">
        <v>0</v>
      </c>
      <c r="I465" s="82">
        <v>85</v>
      </c>
      <c r="J465" s="82">
        <v>315</v>
      </c>
      <c r="K465" s="82">
        <v>790</v>
      </c>
      <c r="L465" s="82">
        <v>210</v>
      </c>
      <c r="M465" s="82">
        <v>450</v>
      </c>
      <c r="N465" s="82">
        <v>305</v>
      </c>
      <c r="O465" s="82">
        <v>635</v>
      </c>
      <c r="P465" s="82">
        <v>280</v>
      </c>
      <c r="Q465" s="82">
        <v>195</v>
      </c>
      <c r="R465" s="82">
        <v>5</v>
      </c>
      <c r="S465" s="82">
        <v>120</v>
      </c>
      <c r="T465" s="82">
        <v>15</v>
      </c>
      <c r="U465" s="82">
        <v>60</v>
      </c>
      <c r="V465" s="82">
        <v>2150</v>
      </c>
      <c r="W465" s="82">
        <v>5</v>
      </c>
      <c r="X465" s="82">
        <v>5</v>
      </c>
      <c r="Y465" s="82">
        <v>10</v>
      </c>
      <c r="Z465" s="82">
        <v>105</v>
      </c>
    </row>
    <row r="466" spans="2:26" x14ac:dyDescent="0.35">
      <c r="B466" s="77" t="s">
        <v>243</v>
      </c>
      <c r="C466" s="78">
        <v>0</v>
      </c>
      <c r="D466" s="78">
        <v>5</v>
      </c>
      <c r="E466" s="78">
        <v>1640</v>
      </c>
      <c r="F466" s="78">
        <v>10</v>
      </c>
      <c r="G466" s="78">
        <v>410</v>
      </c>
      <c r="H466" s="78">
        <v>5</v>
      </c>
      <c r="I466" s="78">
        <v>115</v>
      </c>
      <c r="J466" s="78">
        <v>345</v>
      </c>
      <c r="K466" s="78">
        <v>725</v>
      </c>
      <c r="L466" s="78">
        <v>220</v>
      </c>
      <c r="M466" s="78">
        <v>385</v>
      </c>
      <c r="N466" s="78">
        <v>280</v>
      </c>
      <c r="O466" s="78">
        <v>640</v>
      </c>
      <c r="P466" s="78">
        <v>260</v>
      </c>
      <c r="Q466" s="78">
        <v>180</v>
      </c>
      <c r="R466" s="78">
        <v>5</v>
      </c>
      <c r="S466" s="78">
        <v>145</v>
      </c>
      <c r="T466" s="78">
        <v>15</v>
      </c>
      <c r="U466" s="78">
        <v>60</v>
      </c>
      <c r="V466" s="78">
        <v>2180</v>
      </c>
      <c r="W466" s="78">
        <v>5</v>
      </c>
      <c r="X466" s="78">
        <v>5</v>
      </c>
      <c r="Y466" s="78">
        <v>15</v>
      </c>
      <c r="Z466" s="78">
        <v>120</v>
      </c>
    </row>
    <row r="467" spans="2:26" x14ac:dyDescent="0.35">
      <c r="B467" s="81" t="s">
        <v>342</v>
      </c>
      <c r="C467" s="82">
        <v>0</v>
      </c>
      <c r="D467" s="82">
        <v>5</v>
      </c>
      <c r="E467" s="82">
        <v>390</v>
      </c>
      <c r="F467" s="82">
        <v>5</v>
      </c>
      <c r="G467" s="82">
        <v>95</v>
      </c>
      <c r="H467" s="82">
        <v>0</v>
      </c>
      <c r="I467" s="82">
        <v>25</v>
      </c>
      <c r="J467" s="82">
        <v>120</v>
      </c>
      <c r="K467" s="82">
        <v>80</v>
      </c>
      <c r="L467" s="82">
        <v>115</v>
      </c>
      <c r="M467" s="82">
        <v>140</v>
      </c>
      <c r="N467" s="82">
        <v>105</v>
      </c>
      <c r="O467" s="82">
        <v>230</v>
      </c>
      <c r="P467" s="82">
        <v>135</v>
      </c>
      <c r="Q467" s="82">
        <v>75</v>
      </c>
      <c r="R467" s="82">
        <v>0</v>
      </c>
      <c r="S467" s="82">
        <v>60</v>
      </c>
      <c r="T467" s="82">
        <v>5</v>
      </c>
      <c r="U467" s="82">
        <v>40</v>
      </c>
      <c r="V467" s="82">
        <v>640</v>
      </c>
      <c r="W467" s="82">
        <v>5</v>
      </c>
      <c r="X467" s="82">
        <v>0</v>
      </c>
      <c r="Y467" s="82">
        <v>10</v>
      </c>
      <c r="Z467" s="82">
        <v>25</v>
      </c>
    </row>
    <row r="468" spans="2:26" x14ac:dyDescent="0.35">
      <c r="B468" s="77" t="s">
        <v>298</v>
      </c>
      <c r="C468" s="78">
        <v>5</v>
      </c>
      <c r="D468" s="78">
        <v>5</v>
      </c>
      <c r="E468" s="78">
        <v>3170</v>
      </c>
      <c r="F468" s="78">
        <v>20</v>
      </c>
      <c r="G468" s="78">
        <v>1240</v>
      </c>
      <c r="H468" s="78">
        <v>5</v>
      </c>
      <c r="I468" s="78">
        <v>650</v>
      </c>
      <c r="J468" s="78">
        <v>1295</v>
      </c>
      <c r="K468" s="78">
        <v>230</v>
      </c>
      <c r="L468" s="78">
        <v>945</v>
      </c>
      <c r="M468" s="78">
        <v>1100</v>
      </c>
      <c r="N468" s="78">
        <v>865</v>
      </c>
      <c r="O468" s="78">
        <v>1595</v>
      </c>
      <c r="P468" s="78">
        <v>1140</v>
      </c>
      <c r="Q468" s="78">
        <v>275</v>
      </c>
      <c r="R468" s="78">
        <v>10</v>
      </c>
      <c r="S468" s="78">
        <v>200</v>
      </c>
      <c r="T468" s="78">
        <v>115</v>
      </c>
      <c r="U468" s="78">
        <v>225</v>
      </c>
      <c r="V468" s="78">
        <v>5555</v>
      </c>
      <c r="W468" s="78">
        <v>15</v>
      </c>
      <c r="X468" s="78">
        <v>10</v>
      </c>
      <c r="Y468" s="78">
        <v>85</v>
      </c>
      <c r="Z468" s="78">
        <v>250</v>
      </c>
    </row>
    <row r="469" spans="2:26" x14ac:dyDescent="0.35">
      <c r="B469" s="81" t="s">
        <v>206</v>
      </c>
      <c r="C469" s="82">
        <v>5</v>
      </c>
      <c r="D469" s="82">
        <v>5</v>
      </c>
      <c r="E469" s="82">
        <v>1475</v>
      </c>
      <c r="F469" s="82">
        <v>90</v>
      </c>
      <c r="G469" s="82">
        <v>395</v>
      </c>
      <c r="H469" s="82">
        <v>5</v>
      </c>
      <c r="I469" s="82">
        <v>135</v>
      </c>
      <c r="J469" s="82">
        <v>870</v>
      </c>
      <c r="K469" s="82">
        <v>260</v>
      </c>
      <c r="L469" s="82">
        <v>460</v>
      </c>
      <c r="M469" s="82">
        <v>380</v>
      </c>
      <c r="N469" s="82">
        <v>305</v>
      </c>
      <c r="O469" s="82">
        <v>1065</v>
      </c>
      <c r="P469" s="82">
        <v>730</v>
      </c>
      <c r="Q469" s="82">
        <v>195</v>
      </c>
      <c r="R469" s="82">
        <v>10</v>
      </c>
      <c r="S469" s="82">
        <v>245</v>
      </c>
      <c r="T469" s="82">
        <v>15</v>
      </c>
      <c r="U469" s="82">
        <v>85</v>
      </c>
      <c r="V469" s="82">
        <v>2450</v>
      </c>
      <c r="W469" s="82">
        <v>10</v>
      </c>
      <c r="X469" s="82">
        <v>5</v>
      </c>
      <c r="Y469" s="82">
        <v>40</v>
      </c>
      <c r="Z469" s="82">
        <v>195</v>
      </c>
    </row>
    <row r="470" spans="2:26" x14ac:dyDescent="0.35">
      <c r="B470" s="77" t="s">
        <v>226</v>
      </c>
      <c r="C470" s="78">
        <v>5</v>
      </c>
      <c r="D470" s="78">
        <v>0</v>
      </c>
      <c r="E470" s="78">
        <v>490</v>
      </c>
      <c r="F470" s="78">
        <v>20</v>
      </c>
      <c r="G470" s="78">
        <v>65</v>
      </c>
      <c r="H470" s="78">
        <v>5</v>
      </c>
      <c r="I470" s="78">
        <v>20</v>
      </c>
      <c r="J470" s="78">
        <v>335</v>
      </c>
      <c r="K470" s="78">
        <v>425</v>
      </c>
      <c r="L470" s="78">
        <v>110</v>
      </c>
      <c r="M470" s="78">
        <v>115</v>
      </c>
      <c r="N470" s="78">
        <v>95</v>
      </c>
      <c r="O470" s="78">
        <v>345</v>
      </c>
      <c r="P470" s="78">
        <v>215</v>
      </c>
      <c r="Q470" s="78">
        <v>50</v>
      </c>
      <c r="R470" s="78">
        <v>5</v>
      </c>
      <c r="S470" s="78">
        <v>50</v>
      </c>
      <c r="T470" s="78">
        <v>5</v>
      </c>
      <c r="U470" s="78">
        <v>20</v>
      </c>
      <c r="V470" s="78">
        <v>725</v>
      </c>
      <c r="W470" s="78">
        <v>5</v>
      </c>
      <c r="X470" s="78">
        <v>5</v>
      </c>
      <c r="Y470" s="78">
        <v>5</v>
      </c>
      <c r="Z470" s="78">
        <v>125</v>
      </c>
    </row>
    <row r="471" spans="2:26" x14ac:dyDescent="0.35">
      <c r="B471" s="81" t="s">
        <v>158</v>
      </c>
      <c r="C471" s="82">
        <v>5</v>
      </c>
      <c r="D471" s="82">
        <v>5</v>
      </c>
      <c r="E471" s="82">
        <v>2025</v>
      </c>
      <c r="F471" s="82">
        <v>45</v>
      </c>
      <c r="G471" s="82">
        <v>305</v>
      </c>
      <c r="H471" s="82">
        <v>5</v>
      </c>
      <c r="I471" s="82">
        <v>65</v>
      </c>
      <c r="J471" s="82">
        <v>485</v>
      </c>
      <c r="K471" s="82">
        <v>985</v>
      </c>
      <c r="L471" s="82">
        <v>255</v>
      </c>
      <c r="M471" s="82">
        <v>610</v>
      </c>
      <c r="N471" s="82">
        <v>460</v>
      </c>
      <c r="O471" s="82">
        <v>935</v>
      </c>
      <c r="P471" s="82">
        <v>340</v>
      </c>
      <c r="Q471" s="82">
        <v>355</v>
      </c>
      <c r="R471" s="82">
        <v>5</v>
      </c>
      <c r="S471" s="82">
        <v>310</v>
      </c>
      <c r="T471" s="82">
        <v>10</v>
      </c>
      <c r="U471" s="82">
        <v>125</v>
      </c>
      <c r="V471" s="82">
        <v>2650</v>
      </c>
      <c r="W471" s="82">
        <v>5</v>
      </c>
      <c r="X471" s="82">
        <v>5</v>
      </c>
      <c r="Y471" s="82">
        <v>20</v>
      </c>
      <c r="Z471" s="82">
        <v>110</v>
      </c>
    </row>
    <row r="472" spans="2:26" x14ac:dyDescent="0.35">
      <c r="B472" s="77" t="s">
        <v>75</v>
      </c>
      <c r="C472" s="78">
        <v>5</v>
      </c>
      <c r="D472" s="78">
        <v>0</v>
      </c>
      <c r="E472" s="78">
        <v>975</v>
      </c>
      <c r="F472" s="78">
        <v>5</v>
      </c>
      <c r="G472" s="78">
        <v>165</v>
      </c>
      <c r="H472" s="78">
        <v>0</v>
      </c>
      <c r="I472" s="78">
        <v>80</v>
      </c>
      <c r="J472" s="78">
        <v>255</v>
      </c>
      <c r="K472" s="78">
        <v>210</v>
      </c>
      <c r="L472" s="78">
        <v>255</v>
      </c>
      <c r="M472" s="78">
        <v>295</v>
      </c>
      <c r="N472" s="78">
        <v>205</v>
      </c>
      <c r="O472" s="78">
        <v>295</v>
      </c>
      <c r="P472" s="78">
        <v>220</v>
      </c>
      <c r="Q472" s="78">
        <v>55</v>
      </c>
      <c r="R472" s="78">
        <v>5</v>
      </c>
      <c r="S472" s="78">
        <v>40</v>
      </c>
      <c r="T472" s="78">
        <v>15</v>
      </c>
      <c r="U472" s="78">
        <v>65</v>
      </c>
      <c r="V472" s="78">
        <v>1495</v>
      </c>
      <c r="W472" s="78">
        <v>5</v>
      </c>
      <c r="X472" s="78">
        <v>0</v>
      </c>
      <c r="Y472" s="78">
        <v>10</v>
      </c>
      <c r="Z472" s="78">
        <v>10</v>
      </c>
    </row>
    <row r="473" spans="2:26" x14ac:dyDescent="0.35">
      <c r="B473" s="81" t="s">
        <v>176</v>
      </c>
      <c r="C473" s="82">
        <v>5</v>
      </c>
      <c r="D473" s="82">
        <v>0</v>
      </c>
      <c r="E473" s="82">
        <v>1215</v>
      </c>
      <c r="F473" s="82">
        <v>5</v>
      </c>
      <c r="G473" s="82">
        <v>265</v>
      </c>
      <c r="H473" s="82">
        <v>5</v>
      </c>
      <c r="I473" s="82">
        <v>115</v>
      </c>
      <c r="J473" s="82">
        <v>380</v>
      </c>
      <c r="K473" s="82">
        <v>270</v>
      </c>
      <c r="L473" s="82">
        <v>285</v>
      </c>
      <c r="M473" s="82">
        <v>460</v>
      </c>
      <c r="N473" s="82">
        <v>370</v>
      </c>
      <c r="O473" s="82">
        <v>490</v>
      </c>
      <c r="P473" s="82">
        <v>240</v>
      </c>
      <c r="Q473" s="82">
        <v>155</v>
      </c>
      <c r="R473" s="82">
        <v>5</v>
      </c>
      <c r="S473" s="82">
        <v>105</v>
      </c>
      <c r="T473" s="82">
        <v>20</v>
      </c>
      <c r="U473" s="82">
        <v>130</v>
      </c>
      <c r="V473" s="82">
        <v>1900</v>
      </c>
      <c r="W473" s="82">
        <v>5</v>
      </c>
      <c r="X473" s="82">
        <v>0</v>
      </c>
      <c r="Y473" s="82">
        <v>30</v>
      </c>
      <c r="Z473" s="82">
        <v>30</v>
      </c>
    </row>
    <row r="474" spans="2:26" x14ac:dyDescent="0.35">
      <c r="B474" s="77" t="s">
        <v>611</v>
      </c>
      <c r="C474" s="78">
        <v>5</v>
      </c>
      <c r="D474" s="78">
        <v>5</v>
      </c>
      <c r="E474" s="78">
        <v>1690</v>
      </c>
      <c r="F474" s="78">
        <v>10</v>
      </c>
      <c r="G474" s="78">
        <v>440</v>
      </c>
      <c r="H474" s="78">
        <v>5</v>
      </c>
      <c r="I474" s="78">
        <v>210</v>
      </c>
      <c r="J474" s="78">
        <v>1020</v>
      </c>
      <c r="K474" s="78">
        <v>240</v>
      </c>
      <c r="L474" s="78">
        <v>760</v>
      </c>
      <c r="M474" s="78">
        <v>780</v>
      </c>
      <c r="N474" s="78">
        <v>655</v>
      </c>
      <c r="O474" s="78">
        <v>900</v>
      </c>
      <c r="P474" s="78">
        <v>625</v>
      </c>
      <c r="Q474" s="78">
        <v>250</v>
      </c>
      <c r="R474" s="78">
        <v>5</v>
      </c>
      <c r="S474" s="78">
        <v>120</v>
      </c>
      <c r="T474" s="78">
        <v>25</v>
      </c>
      <c r="U474" s="78">
        <v>295</v>
      </c>
      <c r="V474" s="78">
        <v>3320</v>
      </c>
      <c r="W474" s="78">
        <v>15</v>
      </c>
      <c r="X474" s="78">
        <v>0</v>
      </c>
      <c r="Y474" s="78">
        <v>95</v>
      </c>
      <c r="Z474" s="78">
        <v>35</v>
      </c>
    </row>
    <row r="475" spans="2:26" x14ac:dyDescent="0.35">
      <c r="B475" s="81" t="s">
        <v>612</v>
      </c>
      <c r="C475" s="82">
        <v>5</v>
      </c>
      <c r="D475" s="82">
        <v>5</v>
      </c>
      <c r="E475" s="82">
        <v>2100</v>
      </c>
      <c r="F475" s="82">
        <v>10</v>
      </c>
      <c r="G475" s="82">
        <v>525</v>
      </c>
      <c r="H475" s="82">
        <v>5</v>
      </c>
      <c r="I475" s="82">
        <v>205</v>
      </c>
      <c r="J475" s="82">
        <v>995</v>
      </c>
      <c r="K475" s="82">
        <v>315</v>
      </c>
      <c r="L475" s="82">
        <v>645</v>
      </c>
      <c r="M475" s="82">
        <v>840</v>
      </c>
      <c r="N475" s="82">
        <v>695</v>
      </c>
      <c r="O475" s="82">
        <v>1060</v>
      </c>
      <c r="P475" s="82">
        <v>555</v>
      </c>
      <c r="Q475" s="82">
        <v>345</v>
      </c>
      <c r="R475" s="82">
        <v>5</v>
      </c>
      <c r="S475" s="82">
        <v>190</v>
      </c>
      <c r="T475" s="82">
        <v>20</v>
      </c>
      <c r="U475" s="82">
        <v>260</v>
      </c>
      <c r="V475" s="82">
        <v>3530</v>
      </c>
      <c r="W475" s="82">
        <v>10</v>
      </c>
      <c r="X475" s="82">
        <v>5</v>
      </c>
      <c r="Y475" s="82">
        <v>100</v>
      </c>
      <c r="Z475" s="82">
        <v>65</v>
      </c>
    </row>
    <row r="476" spans="2:26" x14ac:dyDescent="0.35">
      <c r="B476" s="77" t="s">
        <v>613</v>
      </c>
      <c r="C476" s="78">
        <v>5</v>
      </c>
      <c r="D476" s="78">
        <v>0</v>
      </c>
      <c r="E476" s="78">
        <v>100</v>
      </c>
      <c r="F476" s="78">
        <v>5</v>
      </c>
      <c r="G476" s="78">
        <v>190</v>
      </c>
      <c r="H476" s="78">
        <v>5</v>
      </c>
      <c r="I476" s="78">
        <v>70</v>
      </c>
      <c r="J476" s="78">
        <v>375</v>
      </c>
      <c r="K476" s="78">
        <v>15</v>
      </c>
      <c r="L476" s="78">
        <v>80</v>
      </c>
      <c r="M476" s="78">
        <v>1095</v>
      </c>
      <c r="N476" s="78">
        <v>795</v>
      </c>
      <c r="O476" s="78">
        <v>810</v>
      </c>
      <c r="P476" s="78">
        <v>260</v>
      </c>
      <c r="Q476" s="78">
        <v>70</v>
      </c>
      <c r="R476" s="78">
        <v>5</v>
      </c>
      <c r="S476" s="78">
        <v>270</v>
      </c>
      <c r="T476" s="78">
        <v>70</v>
      </c>
      <c r="U476" s="78">
        <v>115</v>
      </c>
      <c r="V476" s="78">
        <v>430</v>
      </c>
      <c r="W476" s="78">
        <v>5</v>
      </c>
      <c r="X476" s="78">
        <v>5</v>
      </c>
      <c r="Y476" s="78">
        <v>30</v>
      </c>
      <c r="Z476" s="78">
        <v>80</v>
      </c>
    </row>
    <row r="477" spans="2:26" x14ac:dyDescent="0.35">
      <c r="B477" s="81" t="s">
        <v>614</v>
      </c>
      <c r="C477" s="82">
        <v>0</v>
      </c>
      <c r="D477" s="82">
        <v>0</v>
      </c>
      <c r="E477" s="82">
        <v>195</v>
      </c>
      <c r="F477" s="82">
        <v>5</v>
      </c>
      <c r="G477" s="82">
        <v>145</v>
      </c>
      <c r="H477" s="82">
        <v>5</v>
      </c>
      <c r="I477" s="82">
        <v>45</v>
      </c>
      <c r="J477" s="82">
        <v>320</v>
      </c>
      <c r="K477" s="82">
        <v>10</v>
      </c>
      <c r="L477" s="82">
        <v>85</v>
      </c>
      <c r="M477" s="82">
        <v>630</v>
      </c>
      <c r="N477" s="82">
        <v>480</v>
      </c>
      <c r="O477" s="82">
        <v>555</v>
      </c>
      <c r="P477" s="82">
        <v>215</v>
      </c>
      <c r="Q477" s="82">
        <v>50</v>
      </c>
      <c r="R477" s="82">
        <v>5</v>
      </c>
      <c r="S477" s="82">
        <v>125</v>
      </c>
      <c r="T477" s="82">
        <v>45</v>
      </c>
      <c r="U477" s="82">
        <v>90</v>
      </c>
      <c r="V477" s="82">
        <v>485</v>
      </c>
      <c r="W477" s="82">
        <v>5</v>
      </c>
      <c r="X477" s="82">
        <v>5</v>
      </c>
      <c r="Y477" s="82">
        <v>20</v>
      </c>
      <c r="Z477" s="82">
        <v>85</v>
      </c>
    </row>
    <row r="478" spans="2:26" x14ac:dyDescent="0.35">
      <c r="B478" s="77" t="s">
        <v>615</v>
      </c>
      <c r="C478" s="78">
        <v>0</v>
      </c>
      <c r="D478" s="78">
        <v>0</v>
      </c>
      <c r="E478" s="78">
        <v>605</v>
      </c>
      <c r="F478" s="78">
        <v>15</v>
      </c>
      <c r="G478" s="78">
        <v>385</v>
      </c>
      <c r="H478" s="78">
        <v>5</v>
      </c>
      <c r="I478" s="78">
        <v>190</v>
      </c>
      <c r="J478" s="78">
        <v>880</v>
      </c>
      <c r="K478" s="78">
        <v>40</v>
      </c>
      <c r="L478" s="78">
        <v>240</v>
      </c>
      <c r="M478" s="78">
        <v>1555</v>
      </c>
      <c r="N478" s="78">
        <v>1175</v>
      </c>
      <c r="O478" s="78">
        <v>1520</v>
      </c>
      <c r="P478" s="78">
        <v>610</v>
      </c>
      <c r="Q478" s="78">
        <v>115</v>
      </c>
      <c r="R478" s="78">
        <v>10</v>
      </c>
      <c r="S478" s="78">
        <v>155</v>
      </c>
      <c r="T478" s="78">
        <v>140</v>
      </c>
      <c r="U478" s="78">
        <v>180</v>
      </c>
      <c r="V478" s="78">
        <v>1425</v>
      </c>
      <c r="W478" s="78">
        <v>10</v>
      </c>
      <c r="X478" s="78">
        <v>20</v>
      </c>
      <c r="Y478" s="78">
        <v>70</v>
      </c>
      <c r="Z478" s="78">
        <v>270</v>
      </c>
    </row>
    <row r="479" spans="2:26" x14ac:dyDescent="0.35">
      <c r="B479" s="81" t="s">
        <v>326</v>
      </c>
      <c r="C479" s="82">
        <v>5</v>
      </c>
      <c r="D479" s="82">
        <v>5</v>
      </c>
      <c r="E479" s="82">
        <v>905</v>
      </c>
      <c r="F479" s="82">
        <v>5</v>
      </c>
      <c r="G479" s="82">
        <v>285</v>
      </c>
      <c r="H479" s="82">
        <v>5</v>
      </c>
      <c r="I479" s="82">
        <v>145</v>
      </c>
      <c r="J479" s="82">
        <v>500</v>
      </c>
      <c r="K479" s="82">
        <v>95</v>
      </c>
      <c r="L479" s="82">
        <v>255</v>
      </c>
      <c r="M479" s="82">
        <v>320</v>
      </c>
      <c r="N479" s="82">
        <v>255</v>
      </c>
      <c r="O479" s="82">
        <v>420</v>
      </c>
      <c r="P479" s="82">
        <v>355</v>
      </c>
      <c r="Q479" s="82">
        <v>90</v>
      </c>
      <c r="R479" s="82">
        <v>5</v>
      </c>
      <c r="S479" s="82">
        <v>100</v>
      </c>
      <c r="T479" s="82">
        <v>25</v>
      </c>
      <c r="U479" s="82">
        <v>80</v>
      </c>
      <c r="V479" s="82">
        <v>1575</v>
      </c>
      <c r="W479" s="82">
        <v>5</v>
      </c>
      <c r="X479" s="82">
        <v>5</v>
      </c>
      <c r="Y479" s="82">
        <v>25</v>
      </c>
      <c r="Z479" s="82">
        <v>40</v>
      </c>
    </row>
    <row r="480" spans="2:26" x14ac:dyDescent="0.35">
      <c r="B480" s="77" t="s">
        <v>165</v>
      </c>
      <c r="C480" s="78">
        <v>0</v>
      </c>
      <c r="D480" s="78">
        <v>5</v>
      </c>
      <c r="E480" s="78">
        <v>20</v>
      </c>
      <c r="F480" s="78">
        <v>0</v>
      </c>
      <c r="G480" s="78">
        <v>10</v>
      </c>
      <c r="H480" s="78">
        <v>0</v>
      </c>
      <c r="I480" s="78">
        <v>5</v>
      </c>
      <c r="J480" s="78">
        <v>10</v>
      </c>
      <c r="K480" s="78">
        <v>0</v>
      </c>
      <c r="L480" s="78">
        <v>30</v>
      </c>
      <c r="M480" s="78">
        <v>15</v>
      </c>
      <c r="N480" s="78">
        <v>15</v>
      </c>
      <c r="O480" s="78">
        <v>10</v>
      </c>
      <c r="P480" s="78">
        <v>15</v>
      </c>
      <c r="Q480" s="78">
        <v>0</v>
      </c>
      <c r="R480" s="78">
        <v>0</v>
      </c>
      <c r="S480" s="78">
        <v>5</v>
      </c>
      <c r="T480" s="78">
        <v>5</v>
      </c>
      <c r="U480" s="78">
        <v>5</v>
      </c>
      <c r="V480" s="78">
        <v>70</v>
      </c>
      <c r="W480" s="78">
        <v>0</v>
      </c>
      <c r="X480" s="78">
        <v>0</v>
      </c>
      <c r="Y480" s="78">
        <v>5</v>
      </c>
      <c r="Z480" s="78">
        <v>5</v>
      </c>
    </row>
    <row r="481" spans="2:26" x14ac:dyDescent="0.35">
      <c r="B481" s="81" t="s">
        <v>368</v>
      </c>
      <c r="C481" s="82">
        <v>5</v>
      </c>
      <c r="D481" s="82">
        <v>0</v>
      </c>
      <c r="E481" s="82">
        <v>770</v>
      </c>
      <c r="F481" s="82">
        <v>15</v>
      </c>
      <c r="G481" s="82">
        <v>185</v>
      </c>
      <c r="H481" s="82">
        <v>5</v>
      </c>
      <c r="I481" s="82">
        <v>60</v>
      </c>
      <c r="J481" s="82">
        <v>200</v>
      </c>
      <c r="K481" s="82">
        <v>215</v>
      </c>
      <c r="L481" s="82">
        <v>210</v>
      </c>
      <c r="M481" s="82">
        <v>305</v>
      </c>
      <c r="N481" s="82">
        <v>230</v>
      </c>
      <c r="O481" s="82">
        <v>435</v>
      </c>
      <c r="P481" s="82">
        <v>205</v>
      </c>
      <c r="Q481" s="82">
        <v>155</v>
      </c>
      <c r="R481" s="82">
        <v>5</v>
      </c>
      <c r="S481" s="82">
        <v>140</v>
      </c>
      <c r="T481" s="82">
        <v>5</v>
      </c>
      <c r="U481" s="82">
        <v>55</v>
      </c>
      <c r="V481" s="82">
        <v>1240</v>
      </c>
      <c r="W481" s="82">
        <v>5</v>
      </c>
      <c r="X481" s="82">
        <v>5</v>
      </c>
      <c r="Y481" s="82">
        <v>25</v>
      </c>
      <c r="Z481" s="82">
        <v>70</v>
      </c>
    </row>
    <row r="482" spans="2:26" x14ac:dyDescent="0.35">
      <c r="B482" s="77" t="s">
        <v>356</v>
      </c>
      <c r="C482" s="78">
        <v>0</v>
      </c>
      <c r="D482" s="78">
        <v>5</v>
      </c>
      <c r="E482" s="78">
        <v>955</v>
      </c>
      <c r="F482" s="78">
        <v>5</v>
      </c>
      <c r="G482" s="78">
        <v>170</v>
      </c>
      <c r="H482" s="78">
        <v>5</v>
      </c>
      <c r="I482" s="78">
        <v>40</v>
      </c>
      <c r="J482" s="78">
        <v>270</v>
      </c>
      <c r="K482" s="78">
        <v>375</v>
      </c>
      <c r="L482" s="78">
        <v>165</v>
      </c>
      <c r="M482" s="78">
        <v>360</v>
      </c>
      <c r="N482" s="78">
        <v>235</v>
      </c>
      <c r="O482" s="78">
        <v>455</v>
      </c>
      <c r="P482" s="78">
        <v>185</v>
      </c>
      <c r="Q482" s="78">
        <v>140</v>
      </c>
      <c r="R482" s="78">
        <v>5</v>
      </c>
      <c r="S482" s="78">
        <v>80</v>
      </c>
      <c r="T482" s="78">
        <v>5</v>
      </c>
      <c r="U482" s="78">
        <v>50</v>
      </c>
      <c r="V482" s="78">
        <v>1335</v>
      </c>
      <c r="W482" s="78">
        <v>5</v>
      </c>
      <c r="X482" s="78">
        <v>5</v>
      </c>
      <c r="Y482" s="78">
        <v>10</v>
      </c>
      <c r="Z482" s="78">
        <v>80</v>
      </c>
    </row>
    <row r="483" spans="2:26" x14ac:dyDescent="0.35">
      <c r="B483" s="81" t="s">
        <v>357</v>
      </c>
      <c r="C483" s="82">
        <v>0</v>
      </c>
      <c r="D483" s="82">
        <v>0</v>
      </c>
      <c r="E483" s="82">
        <v>1375</v>
      </c>
      <c r="F483" s="82">
        <v>5</v>
      </c>
      <c r="G483" s="82">
        <v>235</v>
      </c>
      <c r="H483" s="82">
        <v>5</v>
      </c>
      <c r="I483" s="82">
        <v>50</v>
      </c>
      <c r="J483" s="82">
        <v>215</v>
      </c>
      <c r="K483" s="82">
        <v>725</v>
      </c>
      <c r="L483" s="82">
        <v>145</v>
      </c>
      <c r="M483" s="82">
        <v>355</v>
      </c>
      <c r="N483" s="82">
        <v>255</v>
      </c>
      <c r="O483" s="82">
        <v>575</v>
      </c>
      <c r="P483" s="82">
        <v>185</v>
      </c>
      <c r="Q483" s="82">
        <v>210</v>
      </c>
      <c r="R483" s="82">
        <v>5</v>
      </c>
      <c r="S483" s="82">
        <v>75</v>
      </c>
      <c r="T483" s="82">
        <v>10</v>
      </c>
      <c r="U483" s="82">
        <v>45</v>
      </c>
      <c r="V483" s="82">
        <v>1755</v>
      </c>
      <c r="W483" s="82">
        <v>5</v>
      </c>
      <c r="X483" s="82">
        <v>5</v>
      </c>
      <c r="Y483" s="82">
        <v>5</v>
      </c>
      <c r="Z483" s="82">
        <v>105</v>
      </c>
    </row>
    <row r="484" spans="2:26" x14ac:dyDescent="0.35">
      <c r="B484" s="77" t="s">
        <v>282</v>
      </c>
      <c r="C484" s="78">
        <v>0</v>
      </c>
      <c r="D484" s="78">
        <v>5</v>
      </c>
      <c r="E484" s="78">
        <v>1810</v>
      </c>
      <c r="F484" s="78">
        <v>25</v>
      </c>
      <c r="G484" s="78">
        <v>395</v>
      </c>
      <c r="H484" s="78">
        <v>10</v>
      </c>
      <c r="I484" s="78">
        <v>100</v>
      </c>
      <c r="J484" s="78">
        <v>465</v>
      </c>
      <c r="K484" s="78">
        <v>660</v>
      </c>
      <c r="L484" s="78">
        <v>355</v>
      </c>
      <c r="M484" s="78">
        <v>535</v>
      </c>
      <c r="N484" s="78">
        <v>385</v>
      </c>
      <c r="O484" s="78">
        <v>795</v>
      </c>
      <c r="P484" s="78">
        <v>335</v>
      </c>
      <c r="Q484" s="78">
        <v>235</v>
      </c>
      <c r="R484" s="78">
        <v>15</v>
      </c>
      <c r="S484" s="78">
        <v>250</v>
      </c>
      <c r="T484" s="78">
        <v>15</v>
      </c>
      <c r="U484" s="78">
        <v>95</v>
      </c>
      <c r="V484" s="78">
        <v>2555</v>
      </c>
      <c r="W484" s="78">
        <v>5</v>
      </c>
      <c r="X484" s="78">
        <v>5</v>
      </c>
      <c r="Y484" s="78">
        <v>30</v>
      </c>
      <c r="Z484" s="78">
        <v>115</v>
      </c>
    </row>
    <row r="485" spans="2:26" x14ac:dyDescent="0.35">
      <c r="B485" s="81" t="s">
        <v>299</v>
      </c>
      <c r="C485" s="82">
        <v>5</v>
      </c>
      <c r="D485" s="82">
        <v>5</v>
      </c>
      <c r="E485" s="82">
        <v>1695</v>
      </c>
      <c r="F485" s="82">
        <v>30</v>
      </c>
      <c r="G485" s="82">
        <v>935</v>
      </c>
      <c r="H485" s="82">
        <v>10</v>
      </c>
      <c r="I485" s="82">
        <v>415</v>
      </c>
      <c r="J485" s="82">
        <v>1760</v>
      </c>
      <c r="K485" s="82">
        <v>160</v>
      </c>
      <c r="L485" s="82">
        <v>800</v>
      </c>
      <c r="M485" s="82">
        <v>2465</v>
      </c>
      <c r="N485" s="82">
        <v>2005</v>
      </c>
      <c r="O485" s="82">
        <v>2015</v>
      </c>
      <c r="P485" s="82">
        <v>1100</v>
      </c>
      <c r="Q485" s="82">
        <v>300</v>
      </c>
      <c r="R485" s="82">
        <v>5</v>
      </c>
      <c r="S485" s="82">
        <v>580</v>
      </c>
      <c r="T485" s="82">
        <v>110</v>
      </c>
      <c r="U485" s="82">
        <v>725</v>
      </c>
      <c r="V485" s="82">
        <v>4175</v>
      </c>
      <c r="W485" s="82">
        <v>30</v>
      </c>
      <c r="X485" s="82">
        <v>10</v>
      </c>
      <c r="Y485" s="82">
        <v>165</v>
      </c>
      <c r="Z485" s="82">
        <v>135</v>
      </c>
    </row>
    <row r="486" spans="2:26" x14ac:dyDescent="0.35">
      <c r="B486" s="77" t="s">
        <v>369</v>
      </c>
      <c r="C486" s="78">
        <v>0</v>
      </c>
      <c r="D486" s="78">
        <v>5</v>
      </c>
      <c r="E486" s="78">
        <v>755</v>
      </c>
      <c r="F486" s="78">
        <v>5</v>
      </c>
      <c r="G486" s="78">
        <v>160</v>
      </c>
      <c r="H486" s="78">
        <v>5</v>
      </c>
      <c r="I486" s="78">
        <v>50</v>
      </c>
      <c r="J486" s="78">
        <v>155</v>
      </c>
      <c r="K486" s="78">
        <v>150</v>
      </c>
      <c r="L486" s="78">
        <v>180</v>
      </c>
      <c r="M486" s="78">
        <v>265</v>
      </c>
      <c r="N486" s="78">
        <v>200</v>
      </c>
      <c r="O486" s="78">
        <v>330</v>
      </c>
      <c r="P486" s="78">
        <v>155</v>
      </c>
      <c r="Q486" s="78">
        <v>110</v>
      </c>
      <c r="R486" s="78">
        <v>5</v>
      </c>
      <c r="S486" s="78">
        <v>120</v>
      </c>
      <c r="T486" s="78">
        <v>5</v>
      </c>
      <c r="U486" s="78">
        <v>65</v>
      </c>
      <c r="V486" s="78">
        <v>1130</v>
      </c>
      <c r="W486" s="78">
        <v>5</v>
      </c>
      <c r="X486" s="78">
        <v>0</v>
      </c>
      <c r="Y486" s="78">
        <v>15</v>
      </c>
      <c r="Z486" s="78">
        <v>30</v>
      </c>
    </row>
    <row r="487" spans="2:26" x14ac:dyDescent="0.35">
      <c r="B487" s="81" t="s">
        <v>40</v>
      </c>
      <c r="C487" s="82">
        <v>5</v>
      </c>
      <c r="D487" s="82">
        <v>5</v>
      </c>
      <c r="E487" s="82">
        <v>3265</v>
      </c>
      <c r="F487" s="82">
        <v>10</v>
      </c>
      <c r="G487" s="82">
        <v>690</v>
      </c>
      <c r="H487" s="82">
        <v>5</v>
      </c>
      <c r="I487" s="82">
        <v>315</v>
      </c>
      <c r="J487" s="82">
        <v>1405</v>
      </c>
      <c r="K487" s="82">
        <v>500</v>
      </c>
      <c r="L487" s="82">
        <v>1185</v>
      </c>
      <c r="M487" s="82">
        <v>1175</v>
      </c>
      <c r="N487" s="82">
        <v>940</v>
      </c>
      <c r="O487" s="82">
        <v>1225</v>
      </c>
      <c r="P487" s="82">
        <v>835</v>
      </c>
      <c r="Q487" s="82">
        <v>320</v>
      </c>
      <c r="R487" s="82">
        <v>10</v>
      </c>
      <c r="S487" s="82">
        <v>200</v>
      </c>
      <c r="T487" s="82">
        <v>50</v>
      </c>
      <c r="U487" s="82">
        <v>335</v>
      </c>
      <c r="V487" s="82">
        <v>5650</v>
      </c>
      <c r="W487" s="82">
        <v>20</v>
      </c>
      <c r="X487" s="82">
        <v>5</v>
      </c>
      <c r="Y487" s="82">
        <v>110</v>
      </c>
      <c r="Z487" s="82">
        <v>65</v>
      </c>
    </row>
    <row r="488" spans="2:26" x14ac:dyDescent="0.35">
      <c r="B488" s="77" t="s">
        <v>616</v>
      </c>
      <c r="C488" s="78">
        <v>5</v>
      </c>
      <c r="D488" s="78">
        <v>5</v>
      </c>
      <c r="E488" s="78">
        <v>1195</v>
      </c>
      <c r="F488" s="78">
        <v>5</v>
      </c>
      <c r="G488" s="78">
        <v>245</v>
      </c>
      <c r="H488" s="78">
        <v>5</v>
      </c>
      <c r="I488" s="78">
        <v>75</v>
      </c>
      <c r="J488" s="78">
        <v>265</v>
      </c>
      <c r="K488" s="78">
        <v>315</v>
      </c>
      <c r="L488" s="78">
        <v>240</v>
      </c>
      <c r="M488" s="78">
        <v>390</v>
      </c>
      <c r="N488" s="78">
        <v>270</v>
      </c>
      <c r="O488" s="78">
        <v>465</v>
      </c>
      <c r="P488" s="78">
        <v>255</v>
      </c>
      <c r="Q488" s="78">
        <v>155</v>
      </c>
      <c r="R488" s="78">
        <v>5</v>
      </c>
      <c r="S488" s="78">
        <v>80</v>
      </c>
      <c r="T488" s="78">
        <v>15</v>
      </c>
      <c r="U488" s="78">
        <v>60</v>
      </c>
      <c r="V488" s="78">
        <v>1740</v>
      </c>
      <c r="W488" s="78">
        <v>0</v>
      </c>
      <c r="X488" s="78">
        <v>5</v>
      </c>
      <c r="Y488" s="78">
        <v>15</v>
      </c>
      <c r="Z488" s="78">
        <v>25</v>
      </c>
    </row>
    <row r="489" spans="2:26" x14ac:dyDescent="0.35">
      <c r="B489" s="81" t="s">
        <v>338</v>
      </c>
      <c r="C489" s="82">
        <v>5</v>
      </c>
      <c r="D489" s="82">
        <v>0</v>
      </c>
      <c r="E489" s="82">
        <v>1710</v>
      </c>
      <c r="F489" s="82">
        <v>10</v>
      </c>
      <c r="G489" s="82">
        <v>325</v>
      </c>
      <c r="H489" s="82">
        <v>5</v>
      </c>
      <c r="I489" s="82">
        <v>105</v>
      </c>
      <c r="J489" s="82">
        <v>425</v>
      </c>
      <c r="K489" s="82">
        <v>570</v>
      </c>
      <c r="L489" s="82">
        <v>310</v>
      </c>
      <c r="M489" s="82">
        <v>560</v>
      </c>
      <c r="N489" s="82">
        <v>380</v>
      </c>
      <c r="O489" s="82">
        <v>765</v>
      </c>
      <c r="P489" s="82">
        <v>335</v>
      </c>
      <c r="Q489" s="82">
        <v>240</v>
      </c>
      <c r="R489" s="82">
        <v>5</v>
      </c>
      <c r="S489" s="82">
        <v>120</v>
      </c>
      <c r="T489" s="82">
        <v>15</v>
      </c>
      <c r="U489" s="82">
        <v>80</v>
      </c>
      <c r="V489" s="82">
        <v>2395</v>
      </c>
      <c r="W489" s="82">
        <v>5</v>
      </c>
      <c r="X489" s="82">
        <v>5</v>
      </c>
      <c r="Y489" s="82">
        <v>25</v>
      </c>
      <c r="Z489" s="82">
        <v>95</v>
      </c>
    </row>
    <row r="490" spans="2:26" x14ac:dyDescent="0.35">
      <c r="B490" s="77" t="s">
        <v>339</v>
      </c>
      <c r="C490" s="78">
        <v>0</v>
      </c>
      <c r="D490" s="78">
        <v>0</v>
      </c>
      <c r="E490" s="78">
        <v>2300</v>
      </c>
      <c r="F490" s="78">
        <v>25</v>
      </c>
      <c r="G490" s="78">
        <v>395</v>
      </c>
      <c r="H490" s="78">
        <v>5</v>
      </c>
      <c r="I490" s="78">
        <v>140</v>
      </c>
      <c r="J490" s="78">
        <v>625</v>
      </c>
      <c r="K490" s="78">
        <v>680</v>
      </c>
      <c r="L490" s="78">
        <v>420</v>
      </c>
      <c r="M490" s="78">
        <v>625</v>
      </c>
      <c r="N490" s="78">
        <v>435</v>
      </c>
      <c r="O490" s="78">
        <v>925</v>
      </c>
      <c r="P490" s="78">
        <v>405</v>
      </c>
      <c r="Q490" s="78">
        <v>300</v>
      </c>
      <c r="R490" s="78">
        <v>5</v>
      </c>
      <c r="S490" s="78">
        <v>120</v>
      </c>
      <c r="T490" s="78">
        <v>15</v>
      </c>
      <c r="U490" s="78">
        <v>95</v>
      </c>
      <c r="V490" s="78">
        <v>3190</v>
      </c>
      <c r="W490" s="78">
        <v>10</v>
      </c>
      <c r="X490" s="78">
        <v>10</v>
      </c>
      <c r="Y490" s="78">
        <v>25</v>
      </c>
      <c r="Z490" s="78">
        <v>150</v>
      </c>
    </row>
    <row r="491" spans="2:26" x14ac:dyDescent="0.35">
      <c r="B491" s="81" t="s">
        <v>177</v>
      </c>
      <c r="C491" s="82">
        <v>5</v>
      </c>
      <c r="D491" s="82">
        <v>5</v>
      </c>
      <c r="E491" s="82">
        <v>3040</v>
      </c>
      <c r="F491" s="82">
        <v>20</v>
      </c>
      <c r="G491" s="82">
        <v>745</v>
      </c>
      <c r="H491" s="82">
        <v>5</v>
      </c>
      <c r="I491" s="82">
        <v>295</v>
      </c>
      <c r="J491" s="82">
        <v>1345</v>
      </c>
      <c r="K491" s="82">
        <v>670</v>
      </c>
      <c r="L491" s="82">
        <v>945</v>
      </c>
      <c r="M491" s="82">
        <v>1365</v>
      </c>
      <c r="N491" s="82">
        <v>1045</v>
      </c>
      <c r="O491" s="82">
        <v>1410</v>
      </c>
      <c r="P491" s="82">
        <v>720</v>
      </c>
      <c r="Q491" s="82">
        <v>470</v>
      </c>
      <c r="R491" s="82">
        <v>10</v>
      </c>
      <c r="S491" s="82">
        <v>390</v>
      </c>
      <c r="T491" s="82">
        <v>30</v>
      </c>
      <c r="U491" s="82">
        <v>350</v>
      </c>
      <c r="V491" s="82">
        <v>5120</v>
      </c>
      <c r="W491" s="82">
        <v>25</v>
      </c>
      <c r="X491" s="82">
        <v>0</v>
      </c>
      <c r="Y491" s="82">
        <v>95</v>
      </c>
      <c r="Z491" s="82">
        <v>90</v>
      </c>
    </row>
    <row r="492" spans="2:26" x14ac:dyDescent="0.35">
      <c r="B492" s="77" t="s">
        <v>344</v>
      </c>
      <c r="C492" s="78">
        <v>5</v>
      </c>
      <c r="D492" s="78">
        <v>5</v>
      </c>
      <c r="E492" s="78">
        <v>600</v>
      </c>
      <c r="F492" s="78">
        <v>10</v>
      </c>
      <c r="G492" s="78">
        <v>125</v>
      </c>
      <c r="H492" s="78">
        <v>5</v>
      </c>
      <c r="I492" s="78">
        <v>20</v>
      </c>
      <c r="J492" s="78">
        <v>140</v>
      </c>
      <c r="K492" s="78">
        <v>385</v>
      </c>
      <c r="L492" s="78">
        <v>140</v>
      </c>
      <c r="M492" s="78">
        <v>170</v>
      </c>
      <c r="N492" s="78">
        <v>120</v>
      </c>
      <c r="O492" s="78">
        <v>335</v>
      </c>
      <c r="P492" s="78">
        <v>140</v>
      </c>
      <c r="Q492" s="78">
        <v>115</v>
      </c>
      <c r="R492" s="78">
        <v>5</v>
      </c>
      <c r="S492" s="78">
        <v>70</v>
      </c>
      <c r="T492" s="78">
        <v>5</v>
      </c>
      <c r="U492" s="78">
        <v>35</v>
      </c>
      <c r="V492" s="78">
        <v>865</v>
      </c>
      <c r="W492" s="78">
        <v>5</v>
      </c>
      <c r="X492" s="78">
        <v>0</v>
      </c>
      <c r="Y492" s="78">
        <v>10</v>
      </c>
      <c r="Z492" s="78">
        <v>50</v>
      </c>
    </row>
    <row r="493" spans="2:26" x14ac:dyDescent="0.35">
      <c r="B493" s="81" t="s">
        <v>488</v>
      </c>
      <c r="C493" s="82">
        <v>0</v>
      </c>
      <c r="D493" s="82">
        <v>10</v>
      </c>
      <c r="E493" s="82">
        <v>3045</v>
      </c>
      <c r="F493" s="82">
        <v>15</v>
      </c>
      <c r="G493" s="82">
        <v>755</v>
      </c>
      <c r="H493" s="82">
        <v>5</v>
      </c>
      <c r="I493" s="82">
        <v>290</v>
      </c>
      <c r="J493" s="82">
        <v>1215</v>
      </c>
      <c r="K493" s="82">
        <v>585</v>
      </c>
      <c r="L493" s="82">
        <v>1000</v>
      </c>
      <c r="M493" s="82">
        <v>1355</v>
      </c>
      <c r="N493" s="82">
        <v>1035</v>
      </c>
      <c r="O493" s="82">
        <v>1325</v>
      </c>
      <c r="P493" s="82">
        <v>740</v>
      </c>
      <c r="Q493" s="82">
        <v>470</v>
      </c>
      <c r="R493" s="82">
        <v>20</v>
      </c>
      <c r="S493" s="82">
        <v>270</v>
      </c>
      <c r="T493" s="82">
        <v>35</v>
      </c>
      <c r="U493" s="82">
        <v>395</v>
      </c>
      <c r="V493" s="82">
        <v>5230</v>
      </c>
      <c r="W493" s="82">
        <v>40</v>
      </c>
      <c r="X493" s="82">
        <v>5</v>
      </c>
      <c r="Y493" s="82">
        <v>90</v>
      </c>
      <c r="Z493" s="82">
        <v>85</v>
      </c>
    </row>
    <row r="494" spans="2:26" x14ac:dyDescent="0.35">
      <c r="B494" s="77" t="s">
        <v>489</v>
      </c>
      <c r="C494" s="78">
        <v>5</v>
      </c>
      <c r="D494" s="78">
        <v>5</v>
      </c>
      <c r="E494" s="78">
        <v>1900</v>
      </c>
      <c r="F494" s="78">
        <v>10</v>
      </c>
      <c r="G494" s="78">
        <v>375</v>
      </c>
      <c r="H494" s="78">
        <v>0</v>
      </c>
      <c r="I494" s="78">
        <v>145</v>
      </c>
      <c r="J494" s="78">
        <v>930</v>
      </c>
      <c r="K494" s="78">
        <v>390</v>
      </c>
      <c r="L494" s="78">
        <v>650</v>
      </c>
      <c r="M494" s="78">
        <v>560</v>
      </c>
      <c r="N494" s="78">
        <v>435</v>
      </c>
      <c r="O494" s="78">
        <v>740</v>
      </c>
      <c r="P494" s="78">
        <v>450</v>
      </c>
      <c r="Q494" s="78">
        <v>215</v>
      </c>
      <c r="R494" s="78">
        <v>5</v>
      </c>
      <c r="S494" s="78">
        <v>135</v>
      </c>
      <c r="T494" s="78">
        <v>20</v>
      </c>
      <c r="U494" s="78">
        <v>160</v>
      </c>
      <c r="V494" s="78">
        <v>3140</v>
      </c>
      <c r="W494" s="78">
        <v>5</v>
      </c>
      <c r="X494" s="78">
        <v>5</v>
      </c>
      <c r="Y494" s="78">
        <v>80</v>
      </c>
      <c r="Z494" s="78">
        <v>75</v>
      </c>
    </row>
    <row r="495" spans="2:26" x14ac:dyDescent="0.35">
      <c r="B495" s="81" t="s">
        <v>283</v>
      </c>
      <c r="C495" s="82">
        <v>5</v>
      </c>
      <c r="D495" s="82">
        <v>5</v>
      </c>
      <c r="E495" s="82">
        <v>950</v>
      </c>
      <c r="F495" s="82">
        <v>15</v>
      </c>
      <c r="G495" s="82">
        <v>275</v>
      </c>
      <c r="H495" s="82">
        <v>5</v>
      </c>
      <c r="I495" s="82">
        <v>85</v>
      </c>
      <c r="J495" s="82">
        <v>320</v>
      </c>
      <c r="K495" s="82">
        <v>245</v>
      </c>
      <c r="L495" s="82">
        <v>305</v>
      </c>
      <c r="M495" s="82">
        <v>295</v>
      </c>
      <c r="N495" s="82">
        <v>220</v>
      </c>
      <c r="O495" s="82">
        <v>420</v>
      </c>
      <c r="P495" s="82">
        <v>220</v>
      </c>
      <c r="Q495" s="82">
        <v>135</v>
      </c>
      <c r="R495" s="82">
        <v>5</v>
      </c>
      <c r="S495" s="82">
        <v>145</v>
      </c>
      <c r="T495" s="82">
        <v>10</v>
      </c>
      <c r="U495" s="82">
        <v>55</v>
      </c>
      <c r="V495" s="82">
        <v>1545</v>
      </c>
      <c r="W495" s="82">
        <v>10</v>
      </c>
      <c r="X495" s="82">
        <v>5</v>
      </c>
      <c r="Y495" s="82">
        <v>20</v>
      </c>
      <c r="Z495" s="82">
        <v>40</v>
      </c>
    </row>
    <row r="496" spans="2:26" x14ac:dyDescent="0.35">
      <c r="B496" s="77" t="s">
        <v>293</v>
      </c>
      <c r="C496" s="78">
        <v>5</v>
      </c>
      <c r="D496" s="78">
        <v>5</v>
      </c>
      <c r="E496" s="78">
        <v>1045</v>
      </c>
      <c r="F496" s="78">
        <v>10</v>
      </c>
      <c r="G496" s="78">
        <v>310</v>
      </c>
      <c r="H496" s="78">
        <v>5</v>
      </c>
      <c r="I496" s="78">
        <v>80</v>
      </c>
      <c r="J496" s="78">
        <v>240</v>
      </c>
      <c r="K496" s="78">
        <v>405</v>
      </c>
      <c r="L496" s="78">
        <v>260</v>
      </c>
      <c r="M496" s="78">
        <v>325</v>
      </c>
      <c r="N496" s="78">
        <v>245</v>
      </c>
      <c r="O496" s="78">
        <v>585</v>
      </c>
      <c r="P496" s="78">
        <v>230</v>
      </c>
      <c r="Q496" s="78">
        <v>200</v>
      </c>
      <c r="R496" s="78">
        <v>5</v>
      </c>
      <c r="S496" s="78">
        <v>265</v>
      </c>
      <c r="T496" s="78">
        <v>5</v>
      </c>
      <c r="U496" s="78">
        <v>70</v>
      </c>
      <c r="V496" s="78">
        <v>1565</v>
      </c>
      <c r="W496" s="78">
        <v>15</v>
      </c>
      <c r="X496" s="78">
        <v>0</v>
      </c>
      <c r="Y496" s="78">
        <v>25</v>
      </c>
      <c r="Z496" s="78">
        <v>70</v>
      </c>
    </row>
    <row r="497" spans="2:26" x14ac:dyDescent="0.35">
      <c r="B497" s="81" t="s">
        <v>122</v>
      </c>
      <c r="C497" s="82">
        <v>5</v>
      </c>
      <c r="D497" s="82">
        <v>10</v>
      </c>
      <c r="E497" s="82">
        <v>2175</v>
      </c>
      <c r="F497" s="82">
        <v>20</v>
      </c>
      <c r="G497" s="82">
        <v>675</v>
      </c>
      <c r="H497" s="82">
        <v>10</v>
      </c>
      <c r="I497" s="82">
        <v>370</v>
      </c>
      <c r="J497" s="82">
        <v>1540</v>
      </c>
      <c r="K497" s="82">
        <v>205</v>
      </c>
      <c r="L497" s="82">
        <v>1225</v>
      </c>
      <c r="M497" s="82">
        <v>1145</v>
      </c>
      <c r="N497" s="82">
        <v>940</v>
      </c>
      <c r="O497" s="82">
        <v>1285</v>
      </c>
      <c r="P497" s="82">
        <v>990</v>
      </c>
      <c r="Q497" s="82">
        <v>250</v>
      </c>
      <c r="R497" s="82">
        <v>15</v>
      </c>
      <c r="S497" s="82">
        <v>155</v>
      </c>
      <c r="T497" s="82">
        <v>50</v>
      </c>
      <c r="U497" s="82">
        <v>395</v>
      </c>
      <c r="V497" s="82">
        <v>4700</v>
      </c>
      <c r="W497" s="82">
        <v>25</v>
      </c>
      <c r="X497" s="82">
        <v>0</v>
      </c>
      <c r="Y497" s="82">
        <v>150</v>
      </c>
      <c r="Z497" s="82">
        <v>75</v>
      </c>
    </row>
    <row r="498" spans="2:26" x14ac:dyDescent="0.35">
      <c r="B498" s="77" t="s">
        <v>442</v>
      </c>
      <c r="C498" s="78">
        <v>5</v>
      </c>
      <c r="D498" s="78">
        <v>5</v>
      </c>
      <c r="E498" s="78">
        <v>2050</v>
      </c>
      <c r="F498" s="78">
        <v>25</v>
      </c>
      <c r="G498" s="78">
        <v>780</v>
      </c>
      <c r="H498" s="78">
        <v>10</v>
      </c>
      <c r="I498" s="78">
        <v>480</v>
      </c>
      <c r="J498" s="78">
        <v>1800</v>
      </c>
      <c r="K498" s="78">
        <v>170</v>
      </c>
      <c r="L498" s="78">
        <v>1050</v>
      </c>
      <c r="M498" s="78">
        <v>1390</v>
      </c>
      <c r="N498" s="78">
        <v>1150</v>
      </c>
      <c r="O498" s="78">
        <v>1780</v>
      </c>
      <c r="P498" s="78">
        <v>1330</v>
      </c>
      <c r="Q498" s="78">
        <v>260</v>
      </c>
      <c r="R498" s="78">
        <v>10</v>
      </c>
      <c r="S498" s="78">
        <v>140</v>
      </c>
      <c r="T498" s="78">
        <v>100</v>
      </c>
      <c r="U498" s="78">
        <v>355</v>
      </c>
      <c r="V498" s="78">
        <v>4535</v>
      </c>
      <c r="W498" s="78">
        <v>20</v>
      </c>
      <c r="X498" s="78">
        <v>5</v>
      </c>
      <c r="Y498" s="78">
        <v>155</v>
      </c>
      <c r="Z498" s="78">
        <v>175</v>
      </c>
    </row>
    <row r="499" spans="2:26" x14ac:dyDescent="0.35">
      <c r="B499" s="81" t="s">
        <v>439</v>
      </c>
      <c r="C499" s="82">
        <v>5</v>
      </c>
      <c r="D499" s="82">
        <v>5</v>
      </c>
      <c r="E499" s="82">
        <v>1420</v>
      </c>
      <c r="F499" s="82">
        <v>10</v>
      </c>
      <c r="G499" s="82">
        <v>430</v>
      </c>
      <c r="H499" s="82">
        <v>15</v>
      </c>
      <c r="I499" s="82">
        <v>175</v>
      </c>
      <c r="J499" s="82">
        <v>1035</v>
      </c>
      <c r="K499" s="82">
        <v>300</v>
      </c>
      <c r="L499" s="82">
        <v>450</v>
      </c>
      <c r="M499" s="82">
        <v>820</v>
      </c>
      <c r="N499" s="82">
        <v>655</v>
      </c>
      <c r="O499" s="82">
        <v>1090</v>
      </c>
      <c r="P499" s="82">
        <v>735</v>
      </c>
      <c r="Q499" s="82">
        <v>200</v>
      </c>
      <c r="R499" s="82">
        <v>5</v>
      </c>
      <c r="S499" s="82">
        <v>170</v>
      </c>
      <c r="T499" s="82">
        <v>35</v>
      </c>
      <c r="U499" s="82">
        <v>175</v>
      </c>
      <c r="V499" s="82">
        <v>2550</v>
      </c>
      <c r="W499" s="82">
        <v>10</v>
      </c>
      <c r="X499" s="82">
        <v>5</v>
      </c>
      <c r="Y499" s="82">
        <v>55</v>
      </c>
      <c r="Z499" s="82">
        <v>100</v>
      </c>
    </row>
    <row r="500" spans="2:26" x14ac:dyDescent="0.35">
      <c r="B500" s="77" t="s">
        <v>443</v>
      </c>
      <c r="C500" s="78">
        <v>5</v>
      </c>
      <c r="D500" s="78">
        <v>5</v>
      </c>
      <c r="E500" s="78">
        <v>1340</v>
      </c>
      <c r="F500" s="78">
        <v>25</v>
      </c>
      <c r="G500" s="78">
        <v>860</v>
      </c>
      <c r="H500" s="78">
        <v>15</v>
      </c>
      <c r="I500" s="78">
        <v>410</v>
      </c>
      <c r="J500" s="78">
        <v>2280</v>
      </c>
      <c r="K500" s="78">
        <v>205</v>
      </c>
      <c r="L500" s="78">
        <v>775</v>
      </c>
      <c r="M500" s="78">
        <v>2595</v>
      </c>
      <c r="N500" s="78">
        <v>2095</v>
      </c>
      <c r="O500" s="78">
        <v>2435</v>
      </c>
      <c r="P500" s="78">
        <v>1295</v>
      </c>
      <c r="Q500" s="78">
        <v>310</v>
      </c>
      <c r="R500" s="78">
        <v>10</v>
      </c>
      <c r="S500" s="78">
        <v>635</v>
      </c>
      <c r="T500" s="78">
        <v>150</v>
      </c>
      <c r="U500" s="78">
        <v>655</v>
      </c>
      <c r="V500" s="78">
        <v>3705</v>
      </c>
      <c r="W500" s="78">
        <v>35</v>
      </c>
      <c r="X500" s="78">
        <v>10</v>
      </c>
      <c r="Y500" s="78">
        <v>180</v>
      </c>
      <c r="Z500" s="78">
        <v>230</v>
      </c>
    </row>
    <row r="501" spans="2:26" x14ac:dyDescent="0.35">
      <c r="B501" s="81" t="s">
        <v>426</v>
      </c>
      <c r="C501" s="82">
        <v>5</v>
      </c>
      <c r="D501" s="82">
        <v>5</v>
      </c>
      <c r="E501" s="82">
        <v>765</v>
      </c>
      <c r="F501" s="82">
        <v>30</v>
      </c>
      <c r="G501" s="82">
        <v>250</v>
      </c>
      <c r="H501" s="82">
        <v>5</v>
      </c>
      <c r="I501" s="82">
        <v>100</v>
      </c>
      <c r="J501" s="82">
        <v>685</v>
      </c>
      <c r="K501" s="82">
        <v>80</v>
      </c>
      <c r="L501" s="82">
        <v>375</v>
      </c>
      <c r="M501" s="82">
        <v>325</v>
      </c>
      <c r="N501" s="82">
        <v>255</v>
      </c>
      <c r="O501" s="82">
        <v>710</v>
      </c>
      <c r="P501" s="82">
        <v>545</v>
      </c>
      <c r="Q501" s="82">
        <v>125</v>
      </c>
      <c r="R501" s="82">
        <v>5</v>
      </c>
      <c r="S501" s="82">
        <v>170</v>
      </c>
      <c r="T501" s="82">
        <v>15</v>
      </c>
      <c r="U501" s="82">
        <v>70</v>
      </c>
      <c r="V501" s="82">
        <v>1550</v>
      </c>
      <c r="W501" s="82">
        <v>10</v>
      </c>
      <c r="X501" s="82">
        <v>5</v>
      </c>
      <c r="Y501" s="82">
        <v>30</v>
      </c>
      <c r="Z501" s="82">
        <v>120</v>
      </c>
    </row>
    <row r="502" spans="2:26" x14ac:dyDescent="0.35">
      <c r="B502" s="77" t="s">
        <v>617</v>
      </c>
      <c r="C502" s="78">
        <v>0</v>
      </c>
      <c r="D502" s="78">
        <v>0</v>
      </c>
      <c r="E502" s="78">
        <v>0</v>
      </c>
      <c r="F502" s="78">
        <v>0</v>
      </c>
      <c r="G502" s="78">
        <v>0</v>
      </c>
      <c r="H502" s="78">
        <v>0</v>
      </c>
      <c r="I502" s="78">
        <v>0</v>
      </c>
      <c r="J502" s="78">
        <v>5</v>
      </c>
      <c r="K502" s="78">
        <v>0</v>
      </c>
      <c r="L502" s="78">
        <v>0</v>
      </c>
      <c r="M502" s="78">
        <v>0</v>
      </c>
      <c r="N502" s="78">
        <v>0</v>
      </c>
      <c r="O502" s="78">
        <v>5</v>
      </c>
      <c r="P502" s="78">
        <v>5</v>
      </c>
      <c r="Q502" s="78">
        <v>0</v>
      </c>
      <c r="R502" s="78">
        <v>0</v>
      </c>
      <c r="S502" s="78">
        <v>0</v>
      </c>
      <c r="T502" s="78">
        <v>0</v>
      </c>
      <c r="U502" s="78">
        <v>0</v>
      </c>
      <c r="V502" s="78">
        <v>5</v>
      </c>
      <c r="W502" s="78">
        <v>0</v>
      </c>
      <c r="X502" s="78">
        <v>0</v>
      </c>
      <c r="Y502" s="78">
        <v>0</v>
      </c>
      <c r="Z502" s="78">
        <v>5</v>
      </c>
    </row>
    <row r="503" spans="2:26" x14ac:dyDescent="0.35">
      <c r="B503" s="81" t="s">
        <v>618</v>
      </c>
      <c r="C503" s="82">
        <v>5</v>
      </c>
      <c r="D503" s="82">
        <v>0</v>
      </c>
      <c r="E503" s="82">
        <v>145</v>
      </c>
      <c r="F503" s="82">
        <v>25</v>
      </c>
      <c r="G503" s="82">
        <v>50</v>
      </c>
      <c r="H503" s="82">
        <v>5</v>
      </c>
      <c r="I503" s="82">
        <v>15</v>
      </c>
      <c r="J503" s="82">
        <v>380</v>
      </c>
      <c r="K503" s="82">
        <v>60</v>
      </c>
      <c r="L503" s="82">
        <v>165</v>
      </c>
      <c r="M503" s="82">
        <v>110</v>
      </c>
      <c r="N503" s="82">
        <v>80</v>
      </c>
      <c r="O503" s="82">
        <v>415</v>
      </c>
      <c r="P503" s="82">
        <v>275</v>
      </c>
      <c r="Q503" s="82">
        <v>65</v>
      </c>
      <c r="R503" s="82">
        <v>5</v>
      </c>
      <c r="S503" s="82">
        <v>35</v>
      </c>
      <c r="T503" s="82">
        <v>5</v>
      </c>
      <c r="U503" s="82">
        <v>20</v>
      </c>
      <c r="V503" s="82">
        <v>415</v>
      </c>
      <c r="W503" s="82">
        <v>5</v>
      </c>
      <c r="X503" s="82">
        <v>5</v>
      </c>
      <c r="Y503" s="82">
        <v>5</v>
      </c>
      <c r="Z503" s="82">
        <v>135</v>
      </c>
    </row>
    <row r="504" spans="2:26" x14ac:dyDescent="0.35">
      <c r="B504" s="77" t="s">
        <v>77</v>
      </c>
      <c r="C504" s="78">
        <v>5</v>
      </c>
      <c r="D504" s="78">
        <v>0</v>
      </c>
      <c r="E504" s="78">
        <v>390</v>
      </c>
      <c r="F504" s="78">
        <v>0</v>
      </c>
      <c r="G504" s="78">
        <v>70</v>
      </c>
      <c r="H504" s="78">
        <v>0</v>
      </c>
      <c r="I504" s="78">
        <v>35</v>
      </c>
      <c r="J504" s="78">
        <v>80</v>
      </c>
      <c r="K504" s="78">
        <v>80</v>
      </c>
      <c r="L504" s="78">
        <v>130</v>
      </c>
      <c r="M504" s="78">
        <v>135</v>
      </c>
      <c r="N504" s="78">
        <v>95</v>
      </c>
      <c r="O504" s="78">
        <v>120</v>
      </c>
      <c r="P504" s="78">
        <v>115</v>
      </c>
      <c r="Q504" s="78">
        <v>25</v>
      </c>
      <c r="R504" s="78">
        <v>5</v>
      </c>
      <c r="S504" s="78">
        <v>30</v>
      </c>
      <c r="T504" s="78">
        <v>10</v>
      </c>
      <c r="U504" s="78">
        <v>25</v>
      </c>
      <c r="V504" s="78">
        <v>660</v>
      </c>
      <c r="W504" s="78">
        <v>5</v>
      </c>
      <c r="X504" s="78">
        <v>0</v>
      </c>
      <c r="Y504" s="78">
        <v>5</v>
      </c>
      <c r="Z504" s="78">
        <v>5</v>
      </c>
    </row>
    <row r="505" spans="2:26" x14ac:dyDescent="0.35">
      <c r="B505" s="81" t="s">
        <v>172</v>
      </c>
      <c r="C505" s="82">
        <v>5</v>
      </c>
      <c r="D505" s="82">
        <v>5</v>
      </c>
      <c r="E505" s="82">
        <v>1980</v>
      </c>
      <c r="F505" s="82">
        <v>15</v>
      </c>
      <c r="G505" s="82">
        <v>645</v>
      </c>
      <c r="H505" s="82">
        <v>10</v>
      </c>
      <c r="I505" s="82">
        <v>240</v>
      </c>
      <c r="J505" s="82">
        <v>1100</v>
      </c>
      <c r="K505" s="82">
        <v>235</v>
      </c>
      <c r="L505" s="82">
        <v>775</v>
      </c>
      <c r="M505" s="82">
        <v>1040</v>
      </c>
      <c r="N505" s="82">
        <v>835</v>
      </c>
      <c r="O505" s="82">
        <v>1015</v>
      </c>
      <c r="P505" s="82">
        <v>605</v>
      </c>
      <c r="Q505" s="82">
        <v>180</v>
      </c>
      <c r="R505" s="82">
        <v>10</v>
      </c>
      <c r="S505" s="82">
        <v>175</v>
      </c>
      <c r="T505" s="82">
        <v>30</v>
      </c>
      <c r="U505" s="82">
        <v>350</v>
      </c>
      <c r="V505" s="82">
        <v>3675</v>
      </c>
      <c r="W505" s="82">
        <v>35</v>
      </c>
      <c r="X505" s="82">
        <v>0</v>
      </c>
      <c r="Y505" s="82">
        <v>90</v>
      </c>
      <c r="Z505" s="82">
        <v>80</v>
      </c>
    </row>
    <row r="506" spans="2:26" x14ac:dyDescent="0.35">
      <c r="B506" s="77" t="s">
        <v>404</v>
      </c>
      <c r="C506" s="78">
        <v>0</v>
      </c>
      <c r="D506" s="78">
        <v>5</v>
      </c>
      <c r="E506" s="78">
        <v>2530</v>
      </c>
      <c r="F506" s="78">
        <v>15</v>
      </c>
      <c r="G506" s="78">
        <v>420</v>
      </c>
      <c r="H506" s="78">
        <v>0</v>
      </c>
      <c r="I506" s="78">
        <v>115</v>
      </c>
      <c r="J506" s="78">
        <v>410</v>
      </c>
      <c r="K506" s="78">
        <v>1300</v>
      </c>
      <c r="L506" s="78">
        <v>300</v>
      </c>
      <c r="M506" s="78">
        <v>510</v>
      </c>
      <c r="N506" s="78">
        <v>335</v>
      </c>
      <c r="O506" s="78">
        <v>875</v>
      </c>
      <c r="P506" s="78">
        <v>315</v>
      </c>
      <c r="Q506" s="78">
        <v>320</v>
      </c>
      <c r="R506" s="78">
        <v>5</v>
      </c>
      <c r="S506" s="78">
        <v>100</v>
      </c>
      <c r="T506" s="78">
        <v>15</v>
      </c>
      <c r="U506" s="78">
        <v>55</v>
      </c>
      <c r="V506" s="78">
        <v>3250</v>
      </c>
      <c r="W506" s="78">
        <v>10</v>
      </c>
      <c r="X506" s="78">
        <v>5</v>
      </c>
      <c r="Y506" s="78">
        <v>25</v>
      </c>
      <c r="Z506" s="78">
        <v>155</v>
      </c>
    </row>
    <row r="507" spans="2:26" x14ac:dyDescent="0.35">
      <c r="B507" s="81" t="s">
        <v>137</v>
      </c>
      <c r="C507" s="82">
        <v>10</v>
      </c>
      <c r="D507" s="82">
        <v>5</v>
      </c>
      <c r="E507" s="82">
        <v>1520</v>
      </c>
      <c r="F507" s="82">
        <v>10</v>
      </c>
      <c r="G507" s="82">
        <v>640</v>
      </c>
      <c r="H507" s="82">
        <v>5</v>
      </c>
      <c r="I507" s="82">
        <v>275</v>
      </c>
      <c r="J507" s="82">
        <v>1000</v>
      </c>
      <c r="K507" s="82">
        <v>210</v>
      </c>
      <c r="L507" s="82">
        <v>635</v>
      </c>
      <c r="M507" s="82">
        <v>1120</v>
      </c>
      <c r="N507" s="82">
        <v>905</v>
      </c>
      <c r="O507" s="82">
        <v>1025</v>
      </c>
      <c r="P507" s="82">
        <v>520</v>
      </c>
      <c r="Q507" s="82">
        <v>215</v>
      </c>
      <c r="R507" s="82">
        <v>10</v>
      </c>
      <c r="S507" s="82">
        <v>230</v>
      </c>
      <c r="T507" s="82">
        <v>45</v>
      </c>
      <c r="U507" s="82">
        <v>320</v>
      </c>
      <c r="V507" s="82">
        <v>3070</v>
      </c>
      <c r="W507" s="82">
        <v>20</v>
      </c>
      <c r="X507" s="82">
        <v>5</v>
      </c>
      <c r="Y507" s="82">
        <v>80</v>
      </c>
      <c r="Z507" s="82">
        <v>80</v>
      </c>
    </row>
    <row r="508" spans="2:26" x14ac:dyDescent="0.35">
      <c r="B508" s="77" t="s">
        <v>32</v>
      </c>
      <c r="C508" s="78">
        <v>5</v>
      </c>
      <c r="D508" s="78">
        <v>5</v>
      </c>
      <c r="E508" s="78">
        <v>1160</v>
      </c>
      <c r="F508" s="78">
        <v>15</v>
      </c>
      <c r="G508" s="78">
        <v>505</v>
      </c>
      <c r="H508" s="78">
        <v>5</v>
      </c>
      <c r="I508" s="78">
        <v>280</v>
      </c>
      <c r="J508" s="78">
        <v>1015</v>
      </c>
      <c r="K508" s="78">
        <v>230</v>
      </c>
      <c r="L508" s="78">
        <v>485</v>
      </c>
      <c r="M508" s="78">
        <v>1545</v>
      </c>
      <c r="N508" s="78">
        <v>1220</v>
      </c>
      <c r="O508" s="78">
        <v>1280</v>
      </c>
      <c r="P508" s="78">
        <v>625</v>
      </c>
      <c r="Q508" s="78">
        <v>195</v>
      </c>
      <c r="R508" s="78">
        <v>5</v>
      </c>
      <c r="S508" s="78">
        <v>415</v>
      </c>
      <c r="T508" s="78">
        <v>105</v>
      </c>
      <c r="U508" s="78">
        <v>315</v>
      </c>
      <c r="V508" s="78">
        <v>2530</v>
      </c>
      <c r="W508" s="78">
        <v>15</v>
      </c>
      <c r="X508" s="78">
        <v>5</v>
      </c>
      <c r="Y508" s="78">
        <v>85</v>
      </c>
      <c r="Z508" s="78">
        <v>115</v>
      </c>
    </row>
    <row r="509" spans="2:26" x14ac:dyDescent="0.35">
      <c r="B509" s="81" t="s">
        <v>422</v>
      </c>
      <c r="C509" s="82">
        <v>5</v>
      </c>
      <c r="D509" s="82">
        <v>5</v>
      </c>
      <c r="E509" s="82">
        <v>1295</v>
      </c>
      <c r="F509" s="82">
        <v>15</v>
      </c>
      <c r="G509" s="82">
        <v>250</v>
      </c>
      <c r="H509" s="82">
        <v>5</v>
      </c>
      <c r="I509" s="82">
        <v>75</v>
      </c>
      <c r="J509" s="82">
        <v>430</v>
      </c>
      <c r="K509" s="82">
        <v>680</v>
      </c>
      <c r="L509" s="82">
        <v>360</v>
      </c>
      <c r="M509" s="82">
        <v>255</v>
      </c>
      <c r="N509" s="82">
        <v>205</v>
      </c>
      <c r="O509" s="82">
        <v>610</v>
      </c>
      <c r="P509" s="82">
        <v>355</v>
      </c>
      <c r="Q509" s="82">
        <v>180</v>
      </c>
      <c r="R509" s="82">
        <v>5</v>
      </c>
      <c r="S509" s="82">
        <v>100</v>
      </c>
      <c r="T509" s="82">
        <v>5</v>
      </c>
      <c r="U509" s="82">
        <v>55</v>
      </c>
      <c r="V509" s="82">
        <v>1980</v>
      </c>
      <c r="W509" s="82">
        <v>5</v>
      </c>
      <c r="X509" s="82">
        <v>5</v>
      </c>
      <c r="Y509" s="82">
        <v>15</v>
      </c>
      <c r="Z509" s="82">
        <v>95</v>
      </c>
    </row>
    <row r="510" spans="2:26" x14ac:dyDescent="0.35">
      <c r="B510" s="77" t="s">
        <v>190</v>
      </c>
      <c r="C510" s="78">
        <v>0</v>
      </c>
      <c r="D510" s="78">
        <v>0</v>
      </c>
      <c r="E510" s="78">
        <v>0</v>
      </c>
      <c r="F510" s="78">
        <v>0</v>
      </c>
      <c r="G510" s="78">
        <v>0</v>
      </c>
      <c r="H510" s="78">
        <v>0</v>
      </c>
      <c r="I510" s="78">
        <v>0</v>
      </c>
      <c r="J510" s="78">
        <v>5</v>
      </c>
      <c r="K510" s="78">
        <v>0</v>
      </c>
      <c r="L510" s="78">
        <v>0</v>
      </c>
      <c r="M510" s="78">
        <v>5</v>
      </c>
      <c r="N510" s="78">
        <v>5</v>
      </c>
      <c r="O510" s="78">
        <v>0</v>
      </c>
      <c r="P510" s="78">
        <v>0</v>
      </c>
      <c r="Q510" s="78">
        <v>0</v>
      </c>
      <c r="R510" s="78">
        <v>0</v>
      </c>
      <c r="S510" s="78">
        <v>0</v>
      </c>
      <c r="T510" s="78">
        <v>0</v>
      </c>
      <c r="U510" s="78">
        <v>5</v>
      </c>
      <c r="V510" s="78">
        <v>5</v>
      </c>
      <c r="W510" s="78">
        <v>5</v>
      </c>
      <c r="X510" s="78">
        <v>0</v>
      </c>
      <c r="Y510" s="78">
        <v>0</v>
      </c>
      <c r="Z510" s="78">
        <v>0</v>
      </c>
    </row>
    <row r="511" spans="2:26" x14ac:dyDescent="0.35">
      <c r="B511" s="81" t="s">
        <v>144</v>
      </c>
      <c r="C511" s="82">
        <v>0</v>
      </c>
      <c r="D511" s="82">
        <v>5</v>
      </c>
      <c r="E511" s="82">
        <v>620</v>
      </c>
      <c r="F511" s="82">
        <v>5</v>
      </c>
      <c r="G511" s="82">
        <v>160</v>
      </c>
      <c r="H511" s="82">
        <v>5</v>
      </c>
      <c r="I511" s="82">
        <v>60</v>
      </c>
      <c r="J511" s="82">
        <v>225</v>
      </c>
      <c r="K511" s="82">
        <v>175</v>
      </c>
      <c r="L511" s="82">
        <v>165</v>
      </c>
      <c r="M511" s="82">
        <v>305</v>
      </c>
      <c r="N511" s="82">
        <v>225</v>
      </c>
      <c r="O511" s="82">
        <v>320</v>
      </c>
      <c r="P511" s="82">
        <v>175</v>
      </c>
      <c r="Q511" s="82">
        <v>100</v>
      </c>
      <c r="R511" s="82">
        <v>5</v>
      </c>
      <c r="S511" s="82">
        <v>110</v>
      </c>
      <c r="T511" s="82">
        <v>10</v>
      </c>
      <c r="U511" s="82">
        <v>70</v>
      </c>
      <c r="V511" s="82">
        <v>1025</v>
      </c>
      <c r="W511" s="82">
        <v>5</v>
      </c>
      <c r="X511" s="82">
        <v>0</v>
      </c>
      <c r="Y511" s="82">
        <v>15</v>
      </c>
      <c r="Z511" s="82">
        <v>15</v>
      </c>
    </row>
    <row r="512" spans="2:26" x14ac:dyDescent="0.35">
      <c r="B512" s="77" t="s">
        <v>41</v>
      </c>
      <c r="C512" s="78">
        <v>5</v>
      </c>
      <c r="D512" s="78">
        <v>15</v>
      </c>
      <c r="E512" s="78">
        <v>2125</v>
      </c>
      <c r="F512" s="78">
        <v>15</v>
      </c>
      <c r="G512" s="78">
        <v>610</v>
      </c>
      <c r="H512" s="78">
        <v>10</v>
      </c>
      <c r="I512" s="78">
        <v>310</v>
      </c>
      <c r="J512" s="78">
        <v>1350</v>
      </c>
      <c r="K512" s="78">
        <v>255</v>
      </c>
      <c r="L512" s="78">
        <v>1025</v>
      </c>
      <c r="M512" s="78">
        <v>1110</v>
      </c>
      <c r="N512" s="78">
        <v>925</v>
      </c>
      <c r="O512" s="78">
        <v>1095</v>
      </c>
      <c r="P512" s="78">
        <v>845</v>
      </c>
      <c r="Q512" s="78">
        <v>170</v>
      </c>
      <c r="R512" s="78">
        <v>10</v>
      </c>
      <c r="S512" s="78">
        <v>150</v>
      </c>
      <c r="T512" s="78">
        <v>35</v>
      </c>
      <c r="U512" s="78">
        <v>380</v>
      </c>
      <c r="V512" s="78">
        <v>4315</v>
      </c>
      <c r="W512" s="78">
        <v>25</v>
      </c>
      <c r="X512" s="78">
        <v>5</v>
      </c>
      <c r="Y512" s="78">
        <v>125</v>
      </c>
      <c r="Z512" s="78">
        <v>60</v>
      </c>
    </row>
    <row r="513" spans="2:26" x14ac:dyDescent="0.35">
      <c r="B513" s="81" t="s">
        <v>302</v>
      </c>
      <c r="C513" s="82">
        <v>5</v>
      </c>
      <c r="D513" s="82">
        <v>5</v>
      </c>
      <c r="E513" s="82">
        <v>1320</v>
      </c>
      <c r="F513" s="82">
        <v>30</v>
      </c>
      <c r="G513" s="82">
        <v>1060</v>
      </c>
      <c r="H513" s="82">
        <v>10</v>
      </c>
      <c r="I513" s="82">
        <v>635</v>
      </c>
      <c r="J513" s="82">
        <v>1640</v>
      </c>
      <c r="K513" s="82">
        <v>95</v>
      </c>
      <c r="L513" s="82">
        <v>750</v>
      </c>
      <c r="M513" s="82">
        <v>2905</v>
      </c>
      <c r="N513" s="82">
        <v>2145</v>
      </c>
      <c r="O513" s="82">
        <v>2445</v>
      </c>
      <c r="P513" s="82">
        <v>1050</v>
      </c>
      <c r="Q513" s="82">
        <v>285</v>
      </c>
      <c r="R513" s="82">
        <v>10</v>
      </c>
      <c r="S513" s="82">
        <v>595</v>
      </c>
      <c r="T513" s="82">
        <v>220</v>
      </c>
      <c r="U513" s="82">
        <v>445</v>
      </c>
      <c r="V513" s="82">
        <v>3610</v>
      </c>
      <c r="W513" s="82">
        <v>35</v>
      </c>
      <c r="X513" s="82">
        <v>10</v>
      </c>
      <c r="Y513" s="82">
        <v>150</v>
      </c>
      <c r="Z513" s="82">
        <v>415</v>
      </c>
    </row>
    <row r="514" spans="2:26" x14ac:dyDescent="0.35">
      <c r="B514" s="77" t="s">
        <v>191</v>
      </c>
      <c r="C514" s="78">
        <v>5</v>
      </c>
      <c r="D514" s="78">
        <v>5</v>
      </c>
      <c r="E514" s="78">
        <v>5215</v>
      </c>
      <c r="F514" s="78">
        <v>25</v>
      </c>
      <c r="G514" s="78">
        <v>940</v>
      </c>
      <c r="H514" s="78">
        <v>5</v>
      </c>
      <c r="I514" s="78">
        <v>455</v>
      </c>
      <c r="J514" s="78">
        <v>1850</v>
      </c>
      <c r="K514" s="78">
        <v>1135</v>
      </c>
      <c r="L514" s="78">
        <v>1320</v>
      </c>
      <c r="M514" s="78">
        <v>1445</v>
      </c>
      <c r="N514" s="78">
        <v>1075</v>
      </c>
      <c r="O514" s="78">
        <v>1610</v>
      </c>
      <c r="P514" s="78">
        <v>1065</v>
      </c>
      <c r="Q514" s="78">
        <v>640</v>
      </c>
      <c r="R514" s="78">
        <v>25</v>
      </c>
      <c r="S514" s="78">
        <v>270</v>
      </c>
      <c r="T514" s="78">
        <v>55</v>
      </c>
      <c r="U514" s="78">
        <v>385</v>
      </c>
      <c r="V514" s="78">
        <v>8155</v>
      </c>
      <c r="W514" s="78">
        <v>20</v>
      </c>
      <c r="X514" s="78">
        <v>0</v>
      </c>
      <c r="Y514" s="78">
        <v>110</v>
      </c>
      <c r="Z514" s="78">
        <v>65</v>
      </c>
    </row>
    <row r="515" spans="2:26" x14ac:dyDescent="0.35">
      <c r="B515" s="81" t="s">
        <v>141</v>
      </c>
      <c r="C515" s="82">
        <v>5</v>
      </c>
      <c r="D515" s="82">
        <v>5</v>
      </c>
      <c r="E515" s="82">
        <v>925</v>
      </c>
      <c r="F515" s="82">
        <v>5</v>
      </c>
      <c r="G515" s="82">
        <v>175</v>
      </c>
      <c r="H515" s="82">
        <v>0</v>
      </c>
      <c r="I515" s="82">
        <v>50</v>
      </c>
      <c r="J515" s="82">
        <v>270</v>
      </c>
      <c r="K515" s="82">
        <v>365</v>
      </c>
      <c r="L515" s="82">
        <v>180</v>
      </c>
      <c r="M515" s="82">
        <v>210</v>
      </c>
      <c r="N515" s="82">
        <v>155</v>
      </c>
      <c r="O515" s="82">
        <v>285</v>
      </c>
      <c r="P515" s="82">
        <v>120</v>
      </c>
      <c r="Q515" s="82">
        <v>110</v>
      </c>
      <c r="R515" s="82">
        <v>5</v>
      </c>
      <c r="S515" s="82">
        <v>65</v>
      </c>
      <c r="T515" s="82">
        <v>5</v>
      </c>
      <c r="U515" s="82">
        <v>45</v>
      </c>
      <c r="V515" s="82">
        <v>1285</v>
      </c>
      <c r="W515" s="82">
        <v>5</v>
      </c>
      <c r="X515" s="82">
        <v>5</v>
      </c>
      <c r="Y515" s="82">
        <v>10</v>
      </c>
      <c r="Z515" s="82">
        <v>30</v>
      </c>
    </row>
    <row r="516" spans="2:26" x14ac:dyDescent="0.35">
      <c r="B516" s="77" t="s">
        <v>619</v>
      </c>
      <c r="C516" s="78">
        <v>5</v>
      </c>
      <c r="D516" s="78">
        <v>5</v>
      </c>
      <c r="E516" s="78">
        <v>360</v>
      </c>
      <c r="F516" s="78">
        <v>10</v>
      </c>
      <c r="G516" s="78">
        <v>425</v>
      </c>
      <c r="H516" s="78">
        <v>10</v>
      </c>
      <c r="I516" s="78">
        <v>235</v>
      </c>
      <c r="J516" s="78">
        <v>1330</v>
      </c>
      <c r="K516" s="78">
        <v>25</v>
      </c>
      <c r="L516" s="78">
        <v>365</v>
      </c>
      <c r="M516" s="78">
        <v>1510</v>
      </c>
      <c r="N516" s="78">
        <v>1260</v>
      </c>
      <c r="O516" s="78">
        <v>1435</v>
      </c>
      <c r="P516" s="78">
        <v>765</v>
      </c>
      <c r="Q516" s="78">
        <v>145</v>
      </c>
      <c r="R516" s="78">
        <v>5</v>
      </c>
      <c r="S516" s="78">
        <v>270</v>
      </c>
      <c r="T516" s="78">
        <v>100</v>
      </c>
      <c r="U516" s="78">
        <v>410</v>
      </c>
      <c r="V516" s="78">
        <v>1660</v>
      </c>
      <c r="W516" s="78">
        <v>10</v>
      </c>
      <c r="X516" s="78">
        <v>5</v>
      </c>
      <c r="Y516" s="78">
        <v>125</v>
      </c>
      <c r="Z516" s="78">
        <v>140</v>
      </c>
    </row>
    <row r="517" spans="2:26" x14ac:dyDescent="0.35">
      <c r="B517" s="81" t="s">
        <v>620</v>
      </c>
      <c r="C517" s="82">
        <v>5</v>
      </c>
      <c r="D517" s="82">
        <v>5</v>
      </c>
      <c r="E517" s="82">
        <v>870</v>
      </c>
      <c r="F517" s="82">
        <v>15</v>
      </c>
      <c r="G517" s="82">
        <v>575</v>
      </c>
      <c r="H517" s="82">
        <v>5</v>
      </c>
      <c r="I517" s="82">
        <v>295</v>
      </c>
      <c r="J517" s="82">
        <v>975</v>
      </c>
      <c r="K517" s="82">
        <v>75</v>
      </c>
      <c r="L517" s="82">
        <v>495</v>
      </c>
      <c r="M517" s="82">
        <v>1120</v>
      </c>
      <c r="N517" s="82">
        <v>875</v>
      </c>
      <c r="O517" s="82">
        <v>1250</v>
      </c>
      <c r="P517" s="82">
        <v>715</v>
      </c>
      <c r="Q517" s="82">
        <v>150</v>
      </c>
      <c r="R517" s="82">
        <v>5</v>
      </c>
      <c r="S517" s="82">
        <v>130</v>
      </c>
      <c r="T517" s="82">
        <v>75</v>
      </c>
      <c r="U517" s="82">
        <v>250</v>
      </c>
      <c r="V517" s="82">
        <v>2235</v>
      </c>
      <c r="W517" s="82">
        <v>5</v>
      </c>
      <c r="X517" s="82">
        <v>5</v>
      </c>
      <c r="Y517" s="82">
        <v>120</v>
      </c>
      <c r="Z517" s="82">
        <v>150</v>
      </c>
    </row>
    <row r="518" spans="2:26" x14ac:dyDescent="0.35">
      <c r="B518" s="77" t="s">
        <v>173</v>
      </c>
      <c r="C518" s="78">
        <v>0</v>
      </c>
      <c r="D518" s="78">
        <v>0</v>
      </c>
      <c r="E518" s="78">
        <v>530</v>
      </c>
      <c r="F518" s="78">
        <v>5</v>
      </c>
      <c r="G518" s="78">
        <v>100</v>
      </c>
      <c r="H518" s="78">
        <v>0</v>
      </c>
      <c r="I518" s="78">
        <v>25</v>
      </c>
      <c r="J518" s="78">
        <v>115</v>
      </c>
      <c r="K518" s="78">
        <v>170</v>
      </c>
      <c r="L518" s="78">
        <v>80</v>
      </c>
      <c r="M518" s="78">
        <v>200</v>
      </c>
      <c r="N518" s="78">
        <v>135</v>
      </c>
      <c r="O518" s="78">
        <v>170</v>
      </c>
      <c r="P518" s="78">
        <v>80</v>
      </c>
      <c r="Q518" s="78">
        <v>40</v>
      </c>
      <c r="R518" s="78">
        <v>5</v>
      </c>
      <c r="S518" s="78">
        <v>65</v>
      </c>
      <c r="T518" s="78">
        <v>5</v>
      </c>
      <c r="U518" s="78">
        <v>50</v>
      </c>
      <c r="V518" s="78">
        <v>745</v>
      </c>
      <c r="W518" s="78">
        <v>5</v>
      </c>
      <c r="X518" s="78">
        <v>0</v>
      </c>
      <c r="Y518" s="78">
        <v>10</v>
      </c>
      <c r="Z518" s="78">
        <v>5</v>
      </c>
    </row>
    <row r="519" spans="2:26" x14ac:dyDescent="0.35">
      <c r="B519" s="81" t="s">
        <v>195</v>
      </c>
      <c r="C519" s="82">
        <v>5</v>
      </c>
      <c r="D519" s="82">
        <v>5</v>
      </c>
      <c r="E519" s="82">
        <v>510</v>
      </c>
      <c r="F519" s="82">
        <v>5</v>
      </c>
      <c r="G519" s="82">
        <v>150</v>
      </c>
      <c r="H519" s="82">
        <v>5</v>
      </c>
      <c r="I519" s="82">
        <v>75</v>
      </c>
      <c r="J519" s="82">
        <v>135</v>
      </c>
      <c r="K519" s="82">
        <v>70</v>
      </c>
      <c r="L519" s="82">
        <v>165</v>
      </c>
      <c r="M519" s="82">
        <v>235</v>
      </c>
      <c r="N519" s="82">
        <v>170</v>
      </c>
      <c r="O519" s="82">
        <v>275</v>
      </c>
      <c r="P519" s="82">
        <v>160</v>
      </c>
      <c r="Q519" s="82">
        <v>105</v>
      </c>
      <c r="R519" s="82">
        <v>5</v>
      </c>
      <c r="S519" s="82">
        <v>70</v>
      </c>
      <c r="T519" s="82">
        <v>5</v>
      </c>
      <c r="U519" s="82">
        <v>60</v>
      </c>
      <c r="V519" s="82">
        <v>890</v>
      </c>
      <c r="W519" s="82">
        <v>0</v>
      </c>
      <c r="X519" s="82">
        <v>0</v>
      </c>
      <c r="Y519" s="82">
        <v>15</v>
      </c>
      <c r="Z519" s="82">
        <v>5</v>
      </c>
    </row>
    <row r="520" spans="2:26" x14ac:dyDescent="0.35">
      <c r="B520" s="77" t="s">
        <v>370</v>
      </c>
      <c r="C520" s="78">
        <v>5</v>
      </c>
      <c r="D520" s="78">
        <v>5</v>
      </c>
      <c r="E520" s="78">
        <v>2110</v>
      </c>
      <c r="F520" s="78">
        <v>15</v>
      </c>
      <c r="G520" s="78">
        <v>480</v>
      </c>
      <c r="H520" s="78">
        <v>5</v>
      </c>
      <c r="I520" s="78">
        <v>195</v>
      </c>
      <c r="J520" s="78">
        <v>670</v>
      </c>
      <c r="K520" s="78">
        <v>285</v>
      </c>
      <c r="L520" s="78">
        <v>680</v>
      </c>
      <c r="M520" s="78">
        <v>960</v>
      </c>
      <c r="N520" s="78">
        <v>735</v>
      </c>
      <c r="O520" s="78">
        <v>915</v>
      </c>
      <c r="P520" s="78">
        <v>575</v>
      </c>
      <c r="Q520" s="78">
        <v>240</v>
      </c>
      <c r="R520" s="78">
        <v>5</v>
      </c>
      <c r="S520" s="78">
        <v>220</v>
      </c>
      <c r="T520" s="78">
        <v>25</v>
      </c>
      <c r="U520" s="78">
        <v>250</v>
      </c>
      <c r="V520" s="78">
        <v>3605</v>
      </c>
      <c r="W520" s="78">
        <v>10</v>
      </c>
      <c r="X520" s="78">
        <v>0</v>
      </c>
      <c r="Y520" s="78">
        <v>70</v>
      </c>
      <c r="Z520" s="78">
        <v>70</v>
      </c>
    </row>
    <row r="521" spans="2:26" x14ac:dyDescent="0.35">
      <c r="B521" s="81" t="s">
        <v>201</v>
      </c>
      <c r="C521" s="82">
        <v>5</v>
      </c>
      <c r="D521" s="82">
        <v>5</v>
      </c>
      <c r="E521" s="82">
        <v>1110</v>
      </c>
      <c r="F521" s="82">
        <v>5</v>
      </c>
      <c r="G521" s="82">
        <v>210</v>
      </c>
      <c r="H521" s="82">
        <v>0</v>
      </c>
      <c r="I521" s="82">
        <v>110</v>
      </c>
      <c r="J521" s="82">
        <v>305</v>
      </c>
      <c r="K521" s="82">
        <v>175</v>
      </c>
      <c r="L521" s="82">
        <v>320</v>
      </c>
      <c r="M521" s="82">
        <v>275</v>
      </c>
      <c r="N521" s="82">
        <v>210</v>
      </c>
      <c r="O521" s="82">
        <v>375</v>
      </c>
      <c r="P521" s="82">
        <v>320</v>
      </c>
      <c r="Q521" s="82">
        <v>125</v>
      </c>
      <c r="R521" s="82">
        <v>5</v>
      </c>
      <c r="S521" s="82">
        <v>40</v>
      </c>
      <c r="T521" s="82">
        <v>10</v>
      </c>
      <c r="U521" s="82">
        <v>85</v>
      </c>
      <c r="V521" s="82">
        <v>1815</v>
      </c>
      <c r="W521" s="82">
        <v>5</v>
      </c>
      <c r="X521" s="82">
        <v>5</v>
      </c>
      <c r="Y521" s="82">
        <v>15</v>
      </c>
      <c r="Z521" s="82">
        <v>15</v>
      </c>
    </row>
    <row r="522" spans="2:26" x14ac:dyDescent="0.35">
      <c r="B522" s="77" t="s">
        <v>427</v>
      </c>
      <c r="C522" s="78">
        <v>5</v>
      </c>
      <c r="D522" s="78">
        <v>5</v>
      </c>
      <c r="E522" s="78">
        <v>930</v>
      </c>
      <c r="F522" s="78">
        <v>30</v>
      </c>
      <c r="G522" s="78">
        <v>300</v>
      </c>
      <c r="H522" s="78">
        <v>5</v>
      </c>
      <c r="I522" s="78">
        <v>100</v>
      </c>
      <c r="J522" s="78">
        <v>445</v>
      </c>
      <c r="K522" s="78">
        <v>215</v>
      </c>
      <c r="L522" s="78">
        <v>290</v>
      </c>
      <c r="M522" s="78">
        <v>275</v>
      </c>
      <c r="N522" s="78">
        <v>205</v>
      </c>
      <c r="O522" s="78">
        <v>580</v>
      </c>
      <c r="P522" s="78">
        <v>395</v>
      </c>
      <c r="Q522" s="78">
        <v>120</v>
      </c>
      <c r="R522" s="78">
        <v>5</v>
      </c>
      <c r="S522" s="78">
        <v>225</v>
      </c>
      <c r="T522" s="78">
        <v>5</v>
      </c>
      <c r="U522" s="78">
        <v>70</v>
      </c>
      <c r="V522" s="78">
        <v>1570</v>
      </c>
      <c r="W522" s="78">
        <v>10</v>
      </c>
      <c r="X522" s="78">
        <v>5</v>
      </c>
      <c r="Y522" s="78">
        <v>20</v>
      </c>
      <c r="Z522" s="78">
        <v>105</v>
      </c>
    </row>
    <row r="523" spans="2:26" x14ac:dyDescent="0.35">
      <c r="B523" s="81" t="s">
        <v>475</v>
      </c>
      <c r="C523" s="82">
        <v>0</v>
      </c>
      <c r="D523" s="82">
        <v>5</v>
      </c>
      <c r="E523" s="82">
        <v>1985</v>
      </c>
      <c r="F523" s="82">
        <v>5</v>
      </c>
      <c r="G523" s="82">
        <v>315</v>
      </c>
      <c r="H523" s="82">
        <v>5</v>
      </c>
      <c r="I523" s="82">
        <v>145</v>
      </c>
      <c r="J523" s="82">
        <v>620</v>
      </c>
      <c r="K523" s="82">
        <v>300</v>
      </c>
      <c r="L523" s="82">
        <v>385</v>
      </c>
      <c r="M523" s="82">
        <v>475</v>
      </c>
      <c r="N523" s="82">
        <v>370</v>
      </c>
      <c r="O523" s="82">
        <v>490</v>
      </c>
      <c r="P523" s="82">
        <v>310</v>
      </c>
      <c r="Q523" s="82">
        <v>190</v>
      </c>
      <c r="R523" s="82">
        <v>5</v>
      </c>
      <c r="S523" s="82">
        <v>125</v>
      </c>
      <c r="T523" s="82">
        <v>20</v>
      </c>
      <c r="U523" s="82">
        <v>155</v>
      </c>
      <c r="V523" s="82">
        <v>2870</v>
      </c>
      <c r="W523" s="82">
        <v>10</v>
      </c>
      <c r="X523" s="82">
        <v>0</v>
      </c>
      <c r="Y523" s="82">
        <v>25</v>
      </c>
      <c r="Z523" s="82">
        <v>15</v>
      </c>
    </row>
    <row r="524" spans="2:26" x14ac:dyDescent="0.35">
      <c r="B524" s="77" t="s">
        <v>79</v>
      </c>
      <c r="C524" s="78">
        <v>5</v>
      </c>
      <c r="D524" s="78">
        <v>0</v>
      </c>
      <c r="E524" s="78">
        <v>1070</v>
      </c>
      <c r="F524" s="78">
        <v>5</v>
      </c>
      <c r="G524" s="78">
        <v>290</v>
      </c>
      <c r="H524" s="78">
        <v>5</v>
      </c>
      <c r="I524" s="78">
        <v>170</v>
      </c>
      <c r="J524" s="78">
        <v>325</v>
      </c>
      <c r="K524" s="78">
        <v>170</v>
      </c>
      <c r="L524" s="78">
        <v>530</v>
      </c>
      <c r="M524" s="78">
        <v>310</v>
      </c>
      <c r="N524" s="78">
        <v>245</v>
      </c>
      <c r="O524" s="78">
        <v>375</v>
      </c>
      <c r="P524" s="78">
        <v>340</v>
      </c>
      <c r="Q524" s="78">
        <v>95</v>
      </c>
      <c r="R524" s="78">
        <v>5</v>
      </c>
      <c r="S524" s="78">
        <v>20</v>
      </c>
      <c r="T524" s="78">
        <v>15</v>
      </c>
      <c r="U524" s="78">
        <v>90</v>
      </c>
      <c r="V524" s="78">
        <v>2080</v>
      </c>
      <c r="W524" s="78">
        <v>5</v>
      </c>
      <c r="X524" s="78">
        <v>0</v>
      </c>
      <c r="Y524" s="78">
        <v>40</v>
      </c>
      <c r="Z524" s="78">
        <v>10</v>
      </c>
    </row>
    <row r="525" spans="2:26" x14ac:dyDescent="0.35">
      <c r="B525" s="81" t="s">
        <v>166</v>
      </c>
      <c r="C525" s="82">
        <v>0</v>
      </c>
      <c r="D525" s="82">
        <v>0</v>
      </c>
      <c r="E525" s="82">
        <v>670</v>
      </c>
      <c r="F525" s="82">
        <v>5</v>
      </c>
      <c r="G525" s="82">
        <v>105</v>
      </c>
      <c r="H525" s="82">
        <v>5</v>
      </c>
      <c r="I525" s="82">
        <v>50</v>
      </c>
      <c r="J525" s="82">
        <v>155</v>
      </c>
      <c r="K525" s="82">
        <v>135</v>
      </c>
      <c r="L525" s="82">
        <v>155</v>
      </c>
      <c r="M525" s="82">
        <v>190</v>
      </c>
      <c r="N525" s="82">
        <v>145</v>
      </c>
      <c r="O525" s="82">
        <v>230</v>
      </c>
      <c r="P525" s="82">
        <v>150</v>
      </c>
      <c r="Q525" s="82">
        <v>80</v>
      </c>
      <c r="R525" s="82">
        <v>5</v>
      </c>
      <c r="S525" s="82">
        <v>40</v>
      </c>
      <c r="T525" s="82">
        <v>5</v>
      </c>
      <c r="U525" s="82">
        <v>40</v>
      </c>
      <c r="V525" s="82">
        <v>1015</v>
      </c>
      <c r="W525" s="82">
        <v>5</v>
      </c>
      <c r="X525" s="82">
        <v>0</v>
      </c>
      <c r="Y525" s="82">
        <v>20</v>
      </c>
      <c r="Z525" s="82">
        <v>10</v>
      </c>
    </row>
    <row r="526" spans="2:26" customFormat="1" x14ac:dyDescent="0.35"/>
    <row r="527" spans="2:26" customFormat="1" x14ac:dyDescent="0.35"/>
    <row r="528" spans="2:26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spans="2:2" customFormat="1" x14ac:dyDescent="0.35"/>
    <row r="722" spans="2:2" customFormat="1" x14ac:dyDescent="0.35"/>
    <row r="723" spans="2:2" customFormat="1" x14ac:dyDescent="0.35"/>
    <row r="724" spans="2:2" customFormat="1" x14ac:dyDescent="0.35"/>
    <row r="725" spans="2:2" customFormat="1" x14ac:dyDescent="0.35"/>
    <row r="726" spans="2:2" customFormat="1" x14ac:dyDescent="0.35"/>
    <row r="727" spans="2:2" customFormat="1" x14ac:dyDescent="0.35"/>
    <row r="728" spans="2:2" customFormat="1" x14ac:dyDescent="0.35"/>
    <row r="729" spans="2:2" customFormat="1" x14ac:dyDescent="0.35"/>
    <row r="730" spans="2:2" customFormat="1" x14ac:dyDescent="0.35">
      <c r="B730" s="72"/>
    </row>
    <row r="731" spans="2:2" customFormat="1" x14ac:dyDescent="0.35">
      <c r="B731" s="72"/>
    </row>
    <row r="732" spans="2:2" customFormat="1" x14ac:dyDescent="0.35">
      <c r="B732" s="72"/>
    </row>
    <row r="733" spans="2:2" customFormat="1" x14ac:dyDescent="0.35">
      <c r="B733" s="72"/>
    </row>
    <row r="734" spans="2:2" customFormat="1" x14ac:dyDescent="0.35">
      <c r="B734" s="72"/>
    </row>
    <row r="735" spans="2:2" customFormat="1" x14ac:dyDescent="0.35">
      <c r="B735" s="72"/>
    </row>
    <row r="736" spans="2:2" customFormat="1" x14ac:dyDescent="0.35">
      <c r="B736" s="72"/>
    </row>
    <row r="737" spans="2:2" customFormat="1" x14ac:dyDescent="0.35">
      <c r="B737" s="72"/>
    </row>
    <row r="738" spans="2:2" customFormat="1" x14ac:dyDescent="0.35">
      <c r="B738" s="72"/>
    </row>
    <row r="739" spans="2:2" customFormat="1" x14ac:dyDescent="0.35">
      <c r="B739" s="72"/>
    </row>
    <row r="740" spans="2:2" customFormat="1" x14ac:dyDescent="0.35">
      <c r="B740" s="72"/>
    </row>
    <row r="741" spans="2:2" customFormat="1" x14ac:dyDescent="0.35">
      <c r="B741" s="72"/>
    </row>
    <row r="742" spans="2:2" customFormat="1" x14ac:dyDescent="0.35">
      <c r="B742" s="72"/>
    </row>
    <row r="743" spans="2:2" customFormat="1" x14ac:dyDescent="0.35">
      <c r="B743" s="72"/>
    </row>
    <row r="744" spans="2:2" customFormat="1" x14ac:dyDescent="0.35">
      <c r="B744" s="72"/>
    </row>
    <row r="745" spans="2:2" customFormat="1" x14ac:dyDescent="0.35">
      <c r="B745" s="72"/>
    </row>
    <row r="746" spans="2:2" customFormat="1" x14ac:dyDescent="0.35">
      <c r="B746" s="72"/>
    </row>
    <row r="747" spans="2:2" customFormat="1" x14ac:dyDescent="0.35">
      <c r="B747" s="72"/>
    </row>
    <row r="748" spans="2:2" customFormat="1" x14ac:dyDescent="0.35">
      <c r="B748" s="72"/>
    </row>
    <row r="749" spans="2:2" customFormat="1" x14ac:dyDescent="0.35">
      <c r="B749" s="72"/>
    </row>
    <row r="750" spans="2:2" customFormat="1" x14ac:dyDescent="0.35">
      <c r="B750" s="72"/>
    </row>
    <row r="751" spans="2:2" customFormat="1" x14ac:dyDescent="0.35">
      <c r="B751" s="72"/>
    </row>
    <row r="752" spans="2:2" customFormat="1" x14ac:dyDescent="0.35">
      <c r="B752" s="72"/>
    </row>
    <row r="753" spans="2:2" customFormat="1" x14ac:dyDescent="0.35">
      <c r="B753" s="72"/>
    </row>
    <row r="754" spans="2:2" customFormat="1" x14ac:dyDescent="0.35">
      <c r="B754" s="72"/>
    </row>
    <row r="755" spans="2:2" customFormat="1" x14ac:dyDescent="0.35">
      <c r="B755" s="72"/>
    </row>
    <row r="756" spans="2:2" customFormat="1" x14ac:dyDescent="0.35">
      <c r="B756" s="72"/>
    </row>
    <row r="757" spans="2:2" customFormat="1" x14ac:dyDescent="0.35">
      <c r="B757" s="72"/>
    </row>
    <row r="758" spans="2:2" customFormat="1" x14ac:dyDescent="0.35">
      <c r="B758" s="72"/>
    </row>
    <row r="759" spans="2:2" customFormat="1" x14ac:dyDescent="0.35">
      <c r="B759" s="72"/>
    </row>
    <row r="760" spans="2:2" customFormat="1" x14ac:dyDescent="0.35">
      <c r="B760" s="72"/>
    </row>
    <row r="761" spans="2:2" customFormat="1" x14ac:dyDescent="0.35">
      <c r="B761" s="72"/>
    </row>
    <row r="762" spans="2:2" customFormat="1" x14ac:dyDescent="0.35">
      <c r="B762" s="72"/>
    </row>
    <row r="763" spans="2:2" customFormat="1" x14ac:dyDescent="0.35">
      <c r="B763" s="72"/>
    </row>
    <row r="764" spans="2:2" customFormat="1" x14ac:dyDescent="0.35">
      <c r="B764" s="72"/>
    </row>
    <row r="765" spans="2:2" customFormat="1" x14ac:dyDescent="0.35">
      <c r="B765" s="72"/>
    </row>
    <row r="766" spans="2:2" customFormat="1" x14ac:dyDescent="0.35">
      <c r="B766" s="72"/>
    </row>
    <row r="767" spans="2:2" customFormat="1" x14ac:dyDescent="0.35">
      <c r="B767" s="72"/>
    </row>
    <row r="768" spans="2:2" customFormat="1" x14ac:dyDescent="0.35">
      <c r="B768" s="72"/>
    </row>
    <row r="769" spans="2:2" customFormat="1" x14ac:dyDescent="0.35">
      <c r="B769" s="72"/>
    </row>
    <row r="770" spans="2:2" customFormat="1" x14ac:dyDescent="0.35">
      <c r="B770" s="72"/>
    </row>
    <row r="771" spans="2:2" customFormat="1" x14ac:dyDescent="0.35">
      <c r="B771" s="72"/>
    </row>
    <row r="772" spans="2:2" customFormat="1" x14ac:dyDescent="0.35">
      <c r="B772" s="72"/>
    </row>
    <row r="773" spans="2:2" customFormat="1" x14ac:dyDescent="0.35">
      <c r="B773" s="72"/>
    </row>
    <row r="774" spans="2:2" customFormat="1" x14ac:dyDescent="0.35">
      <c r="B774" s="72"/>
    </row>
    <row r="775" spans="2:2" customFormat="1" x14ac:dyDescent="0.35">
      <c r="B775" s="72"/>
    </row>
    <row r="776" spans="2:2" customFormat="1" x14ac:dyDescent="0.35">
      <c r="B776" s="72"/>
    </row>
    <row r="777" spans="2:2" customFormat="1" x14ac:dyDescent="0.35">
      <c r="B777" s="72"/>
    </row>
    <row r="778" spans="2:2" customFormat="1" x14ac:dyDescent="0.35">
      <c r="B778" s="72"/>
    </row>
    <row r="779" spans="2:2" customFormat="1" x14ac:dyDescent="0.35">
      <c r="B779" s="72"/>
    </row>
    <row r="780" spans="2:2" customFormat="1" x14ac:dyDescent="0.35">
      <c r="B780" s="72"/>
    </row>
    <row r="781" spans="2:2" customFormat="1" x14ac:dyDescent="0.35">
      <c r="B781" s="72"/>
    </row>
    <row r="782" spans="2:2" customFormat="1" x14ac:dyDescent="0.35">
      <c r="B782" s="72"/>
    </row>
    <row r="783" spans="2:2" customFormat="1" x14ac:dyDescent="0.35">
      <c r="B783" s="72"/>
    </row>
    <row r="784" spans="2:2" customFormat="1" x14ac:dyDescent="0.35">
      <c r="B784" s="72"/>
    </row>
    <row r="785" spans="2:2" customFormat="1" x14ac:dyDescent="0.35">
      <c r="B785" s="72"/>
    </row>
    <row r="786" spans="2:2" customFormat="1" x14ac:dyDescent="0.35">
      <c r="B786" s="72"/>
    </row>
    <row r="787" spans="2:2" customFormat="1" x14ac:dyDescent="0.35">
      <c r="B787" s="72"/>
    </row>
    <row r="788" spans="2:2" customFormat="1" x14ac:dyDescent="0.35">
      <c r="B788" s="72"/>
    </row>
    <row r="789" spans="2:2" customFormat="1" x14ac:dyDescent="0.35">
      <c r="B789" s="72"/>
    </row>
    <row r="790" spans="2:2" customFormat="1" x14ac:dyDescent="0.35">
      <c r="B790" s="72"/>
    </row>
    <row r="791" spans="2:2" customFormat="1" x14ac:dyDescent="0.35">
      <c r="B791" s="72"/>
    </row>
    <row r="792" spans="2:2" customFormat="1" x14ac:dyDescent="0.35">
      <c r="B792" s="72"/>
    </row>
    <row r="793" spans="2:2" customFormat="1" x14ac:dyDescent="0.35">
      <c r="B793" s="72"/>
    </row>
    <row r="794" spans="2:2" customFormat="1" x14ac:dyDescent="0.35">
      <c r="B794" s="72"/>
    </row>
    <row r="795" spans="2:2" customFormat="1" x14ac:dyDescent="0.35">
      <c r="B795" s="72"/>
    </row>
    <row r="796" spans="2:2" customFormat="1" x14ac:dyDescent="0.35">
      <c r="B796" s="72"/>
    </row>
    <row r="797" spans="2:2" customFormat="1" x14ac:dyDescent="0.35">
      <c r="B797" s="72"/>
    </row>
    <row r="798" spans="2:2" customFormat="1" x14ac:dyDescent="0.35">
      <c r="B798" s="72"/>
    </row>
    <row r="799" spans="2:2" customFormat="1" x14ac:dyDescent="0.35">
      <c r="B799" s="72"/>
    </row>
    <row r="800" spans="2:2" customFormat="1" x14ac:dyDescent="0.35">
      <c r="B800" s="72"/>
    </row>
    <row r="801" spans="2:2" customFormat="1" x14ac:dyDescent="0.35">
      <c r="B801" s="72"/>
    </row>
    <row r="802" spans="2:2" customFormat="1" x14ac:dyDescent="0.35">
      <c r="B802" s="72"/>
    </row>
    <row r="803" spans="2:2" customFormat="1" x14ac:dyDescent="0.35">
      <c r="B803" s="72"/>
    </row>
    <row r="804" spans="2:2" customFormat="1" x14ac:dyDescent="0.35">
      <c r="B804" s="72"/>
    </row>
    <row r="805" spans="2:2" customFormat="1" x14ac:dyDescent="0.35">
      <c r="B805" s="72"/>
    </row>
    <row r="806" spans="2:2" customFormat="1" x14ac:dyDescent="0.35">
      <c r="B806" s="72"/>
    </row>
    <row r="807" spans="2:2" customFormat="1" x14ac:dyDescent="0.35">
      <c r="B807" s="72"/>
    </row>
    <row r="808" spans="2:2" customFormat="1" x14ac:dyDescent="0.35">
      <c r="B808" s="72"/>
    </row>
    <row r="809" spans="2:2" customFormat="1" x14ac:dyDescent="0.35">
      <c r="B809" s="72"/>
    </row>
    <row r="810" spans="2:2" customFormat="1" x14ac:dyDescent="0.35">
      <c r="B810" s="72"/>
    </row>
    <row r="811" spans="2:2" customFormat="1" x14ac:dyDescent="0.35">
      <c r="B811" s="72"/>
    </row>
    <row r="812" spans="2:2" customFormat="1" x14ac:dyDescent="0.35">
      <c r="B812" s="72"/>
    </row>
    <row r="813" spans="2:2" customFormat="1" x14ac:dyDescent="0.35">
      <c r="B813" s="72"/>
    </row>
    <row r="814" spans="2:2" customFormat="1" x14ac:dyDescent="0.35">
      <c r="B814" s="72"/>
    </row>
    <row r="815" spans="2:2" customFormat="1" x14ac:dyDescent="0.35">
      <c r="B815" s="72"/>
    </row>
    <row r="816" spans="2:2" customFormat="1" x14ac:dyDescent="0.35">
      <c r="B816" s="72"/>
    </row>
    <row r="817" spans="2:2" customFormat="1" x14ac:dyDescent="0.35">
      <c r="B817" s="72"/>
    </row>
    <row r="818" spans="2:2" customFormat="1" x14ac:dyDescent="0.35">
      <c r="B818" s="72"/>
    </row>
    <row r="819" spans="2:2" customFormat="1" x14ac:dyDescent="0.35">
      <c r="B819" s="72"/>
    </row>
    <row r="820" spans="2:2" customFormat="1" x14ac:dyDescent="0.35">
      <c r="B820" s="72"/>
    </row>
    <row r="821" spans="2:2" customFormat="1" x14ac:dyDescent="0.35">
      <c r="B821" s="72"/>
    </row>
    <row r="822" spans="2:2" customFormat="1" x14ac:dyDescent="0.35">
      <c r="B822" s="72"/>
    </row>
    <row r="823" spans="2:2" customFormat="1" x14ac:dyDescent="0.35">
      <c r="B823" s="72"/>
    </row>
    <row r="824" spans="2:2" customFormat="1" x14ac:dyDescent="0.35">
      <c r="B824" s="72"/>
    </row>
    <row r="825" spans="2:2" customFormat="1" x14ac:dyDescent="0.35">
      <c r="B825" s="72"/>
    </row>
    <row r="826" spans="2:2" customFormat="1" x14ac:dyDescent="0.35">
      <c r="B826" s="72"/>
    </row>
    <row r="827" spans="2:2" customFormat="1" x14ac:dyDescent="0.35">
      <c r="B827" s="72"/>
    </row>
    <row r="828" spans="2:2" customFormat="1" x14ac:dyDescent="0.35">
      <c r="B828" s="72"/>
    </row>
    <row r="829" spans="2:2" customFormat="1" x14ac:dyDescent="0.35">
      <c r="B829" s="72"/>
    </row>
    <row r="830" spans="2:2" customFormat="1" x14ac:dyDescent="0.35">
      <c r="B830" s="72"/>
    </row>
    <row r="831" spans="2:2" customFormat="1" x14ac:dyDescent="0.35">
      <c r="B831" s="72"/>
    </row>
    <row r="832" spans="2:2" customFormat="1" x14ac:dyDescent="0.35">
      <c r="B832" s="72"/>
    </row>
    <row r="833" spans="2:2" customFormat="1" x14ac:dyDescent="0.35">
      <c r="B833" s="72"/>
    </row>
    <row r="834" spans="2:2" customFormat="1" x14ac:dyDescent="0.35">
      <c r="B834" s="72"/>
    </row>
    <row r="835" spans="2:2" customFormat="1" x14ac:dyDescent="0.35">
      <c r="B835" s="72"/>
    </row>
    <row r="836" spans="2:2" customFormat="1" x14ac:dyDescent="0.35">
      <c r="B836" s="72"/>
    </row>
    <row r="837" spans="2:2" customFormat="1" x14ac:dyDescent="0.35">
      <c r="B837" s="72"/>
    </row>
    <row r="838" spans="2:2" customFormat="1" x14ac:dyDescent="0.35">
      <c r="B838" s="72"/>
    </row>
    <row r="839" spans="2:2" customFormat="1" x14ac:dyDescent="0.35">
      <c r="B839" s="72"/>
    </row>
    <row r="840" spans="2:2" customFormat="1" x14ac:dyDescent="0.35">
      <c r="B840" s="72"/>
    </row>
    <row r="841" spans="2:2" customFormat="1" x14ac:dyDescent="0.35">
      <c r="B841" s="72"/>
    </row>
    <row r="842" spans="2:2" customFormat="1" x14ac:dyDescent="0.35">
      <c r="B842" s="72"/>
    </row>
    <row r="843" spans="2:2" customFormat="1" x14ac:dyDescent="0.35">
      <c r="B843" s="72"/>
    </row>
    <row r="844" spans="2:2" customFormat="1" x14ac:dyDescent="0.35">
      <c r="B844" s="72"/>
    </row>
    <row r="845" spans="2:2" customFormat="1" x14ac:dyDescent="0.35">
      <c r="B845" s="72"/>
    </row>
    <row r="846" spans="2:2" customFormat="1" x14ac:dyDescent="0.35">
      <c r="B846" s="72"/>
    </row>
    <row r="847" spans="2:2" customFormat="1" x14ac:dyDescent="0.35">
      <c r="B847" s="72"/>
    </row>
    <row r="848" spans="2:2" customFormat="1" x14ac:dyDescent="0.35">
      <c r="B848" s="72"/>
    </row>
    <row r="849" spans="2:2" customFormat="1" x14ac:dyDescent="0.35">
      <c r="B849" s="72"/>
    </row>
    <row r="850" spans="2:2" customFormat="1" x14ac:dyDescent="0.35">
      <c r="B850" s="72"/>
    </row>
    <row r="851" spans="2:2" customFormat="1" x14ac:dyDescent="0.35">
      <c r="B851" s="72"/>
    </row>
    <row r="852" spans="2:2" customFormat="1" x14ac:dyDescent="0.35">
      <c r="B852" s="72"/>
    </row>
    <row r="853" spans="2:2" customFormat="1" x14ac:dyDescent="0.35">
      <c r="B853" s="72"/>
    </row>
    <row r="854" spans="2:2" customFormat="1" x14ac:dyDescent="0.35">
      <c r="B854" s="72"/>
    </row>
    <row r="855" spans="2:2" customFormat="1" x14ac:dyDescent="0.35">
      <c r="B855" s="72"/>
    </row>
    <row r="856" spans="2:2" customFormat="1" x14ac:dyDescent="0.35">
      <c r="B856" s="72"/>
    </row>
    <row r="857" spans="2:2" customFormat="1" x14ac:dyDescent="0.35">
      <c r="B857" s="72"/>
    </row>
    <row r="858" spans="2:2" customFormat="1" x14ac:dyDescent="0.35">
      <c r="B858" s="72"/>
    </row>
    <row r="859" spans="2:2" customFormat="1" x14ac:dyDescent="0.35">
      <c r="B859" s="72"/>
    </row>
    <row r="860" spans="2:2" customFormat="1" x14ac:dyDescent="0.35">
      <c r="B860" s="72"/>
    </row>
    <row r="861" spans="2:2" customFormat="1" x14ac:dyDescent="0.35">
      <c r="B861" s="72"/>
    </row>
    <row r="862" spans="2:2" customFormat="1" x14ac:dyDescent="0.35">
      <c r="B862" s="72"/>
    </row>
    <row r="863" spans="2:2" customFormat="1" x14ac:dyDescent="0.35">
      <c r="B863" s="72"/>
    </row>
    <row r="864" spans="2:2" customFormat="1" x14ac:dyDescent="0.35">
      <c r="B864" s="72"/>
    </row>
    <row r="865" spans="2:2" customFormat="1" x14ac:dyDescent="0.35">
      <c r="B865" s="72"/>
    </row>
    <row r="866" spans="2:2" customFormat="1" x14ac:dyDescent="0.35">
      <c r="B866" s="72"/>
    </row>
    <row r="867" spans="2:2" customFormat="1" x14ac:dyDescent="0.35">
      <c r="B867" s="72"/>
    </row>
    <row r="868" spans="2:2" customFormat="1" x14ac:dyDescent="0.35">
      <c r="B868" s="72"/>
    </row>
    <row r="869" spans="2:2" customFormat="1" x14ac:dyDescent="0.35">
      <c r="B869" s="72"/>
    </row>
    <row r="870" spans="2:2" customFormat="1" x14ac:dyDescent="0.35">
      <c r="B870" s="72"/>
    </row>
    <row r="871" spans="2:2" customFormat="1" x14ac:dyDescent="0.35">
      <c r="B871" s="72"/>
    </row>
    <row r="872" spans="2:2" customFormat="1" x14ac:dyDescent="0.35">
      <c r="B872" s="72"/>
    </row>
    <row r="873" spans="2:2" customFormat="1" x14ac:dyDescent="0.35">
      <c r="B873" s="72"/>
    </row>
    <row r="874" spans="2:2" customFormat="1" x14ac:dyDescent="0.35">
      <c r="B874" s="72"/>
    </row>
    <row r="875" spans="2:2" customFormat="1" x14ac:dyDescent="0.35">
      <c r="B875" s="72"/>
    </row>
    <row r="876" spans="2:2" customFormat="1" x14ac:dyDescent="0.35">
      <c r="B876" s="72"/>
    </row>
    <row r="877" spans="2:2" customFormat="1" x14ac:dyDescent="0.35">
      <c r="B877" s="72"/>
    </row>
    <row r="878" spans="2:2" customFormat="1" x14ac:dyDescent="0.35">
      <c r="B878" s="72"/>
    </row>
    <row r="879" spans="2:2" customFormat="1" x14ac:dyDescent="0.35">
      <c r="B879" s="72"/>
    </row>
    <row r="880" spans="2:2" customFormat="1" x14ac:dyDescent="0.35">
      <c r="B880" s="72"/>
    </row>
    <row r="881" spans="2:2" customFormat="1" x14ac:dyDescent="0.35">
      <c r="B881" s="72"/>
    </row>
    <row r="882" spans="2:2" customFormat="1" x14ac:dyDescent="0.35">
      <c r="B882" s="72"/>
    </row>
    <row r="883" spans="2:2" customFormat="1" x14ac:dyDescent="0.35">
      <c r="B883" s="72"/>
    </row>
    <row r="884" spans="2:2" customFormat="1" x14ac:dyDescent="0.35">
      <c r="B884" s="72"/>
    </row>
    <row r="885" spans="2:2" customFormat="1" x14ac:dyDescent="0.35">
      <c r="B885" s="72"/>
    </row>
    <row r="886" spans="2:2" customFormat="1" x14ac:dyDescent="0.35">
      <c r="B886" s="72"/>
    </row>
    <row r="887" spans="2:2" customFormat="1" x14ac:dyDescent="0.35">
      <c r="B887" s="72"/>
    </row>
    <row r="888" spans="2:2" customFormat="1" x14ac:dyDescent="0.35">
      <c r="B888" s="72"/>
    </row>
    <row r="889" spans="2:2" customFormat="1" x14ac:dyDescent="0.35">
      <c r="B889" s="72"/>
    </row>
    <row r="890" spans="2:2" customFormat="1" x14ac:dyDescent="0.35">
      <c r="B890" s="72"/>
    </row>
    <row r="891" spans="2:2" customFormat="1" x14ac:dyDescent="0.35">
      <c r="B891" s="72"/>
    </row>
    <row r="892" spans="2:2" customFormat="1" x14ac:dyDescent="0.35">
      <c r="B892" s="72"/>
    </row>
    <row r="893" spans="2:2" customFormat="1" x14ac:dyDescent="0.35">
      <c r="B893" s="72"/>
    </row>
    <row r="894" spans="2:2" customFormat="1" x14ac:dyDescent="0.35">
      <c r="B894" s="72"/>
    </row>
    <row r="895" spans="2:2" customFormat="1" x14ac:dyDescent="0.35">
      <c r="B895" s="72"/>
    </row>
    <row r="896" spans="2:2" customFormat="1" x14ac:dyDescent="0.35">
      <c r="B896" s="72"/>
    </row>
    <row r="897" spans="2:2" customFormat="1" x14ac:dyDescent="0.35">
      <c r="B897" s="72"/>
    </row>
    <row r="898" spans="2:2" customFormat="1" x14ac:dyDescent="0.35">
      <c r="B898" s="72"/>
    </row>
    <row r="899" spans="2:2" customFormat="1" x14ac:dyDescent="0.35">
      <c r="B899" s="72"/>
    </row>
    <row r="900" spans="2:2" customFormat="1" x14ac:dyDescent="0.35">
      <c r="B900" s="72"/>
    </row>
    <row r="901" spans="2:2" customFormat="1" x14ac:dyDescent="0.35">
      <c r="B901" s="72"/>
    </row>
    <row r="902" spans="2:2" customFormat="1" x14ac:dyDescent="0.35">
      <c r="B902" s="72"/>
    </row>
    <row r="903" spans="2:2" customFormat="1" x14ac:dyDescent="0.35">
      <c r="B903" s="72"/>
    </row>
    <row r="904" spans="2:2" customFormat="1" x14ac:dyDescent="0.35">
      <c r="B904" s="72"/>
    </row>
    <row r="905" spans="2:2" customFormat="1" x14ac:dyDescent="0.35">
      <c r="B905" s="72"/>
    </row>
    <row r="906" spans="2:2" customFormat="1" x14ac:dyDescent="0.35">
      <c r="B906" s="72"/>
    </row>
    <row r="907" spans="2:2" customFormat="1" x14ac:dyDescent="0.35">
      <c r="B907" s="72"/>
    </row>
    <row r="908" spans="2:2" customFormat="1" x14ac:dyDescent="0.35">
      <c r="B908" s="72"/>
    </row>
    <row r="909" spans="2:2" customFormat="1" x14ac:dyDescent="0.35">
      <c r="B909" s="72"/>
    </row>
    <row r="910" spans="2:2" customFormat="1" x14ac:dyDescent="0.35">
      <c r="B910" s="72"/>
    </row>
    <row r="911" spans="2:2" customFormat="1" x14ac:dyDescent="0.35">
      <c r="B911" s="72"/>
    </row>
    <row r="912" spans="2:2" customFormat="1" x14ac:dyDescent="0.35">
      <c r="B912" s="72"/>
    </row>
    <row r="913" spans="2:2" customFormat="1" x14ac:dyDescent="0.35">
      <c r="B913" s="72"/>
    </row>
    <row r="914" spans="2:2" customFormat="1" x14ac:dyDescent="0.35">
      <c r="B914" s="72"/>
    </row>
    <row r="915" spans="2:2" customFormat="1" x14ac:dyDescent="0.35">
      <c r="B915" s="72"/>
    </row>
    <row r="916" spans="2:2" customFormat="1" x14ac:dyDescent="0.35">
      <c r="B916" s="72"/>
    </row>
    <row r="917" spans="2:2" customFormat="1" x14ac:dyDescent="0.35">
      <c r="B917" s="72"/>
    </row>
    <row r="918" spans="2:2" customFormat="1" x14ac:dyDescent="0.35">
      <c r="B918" s="72"/>
    </row>
    <row r="919" spans="2:2" customFormat="1" x14ac:dyDescent="0.35">
      <c r="B919" s="72"/>
    </row>
    <row r="920" spans="2:2" customFormat="1" x14ac:dyDescent="0.35">
      <c r="B920" s="72"/>
    </row>
    <row r="921" spans="2:2" customFormat="1" x14ac:dyDescent="0.35">
      <c r="B921" s="72"/>
    </row>
    <row r="922" spans="2:2" customFormat="1" x14ac:dyDescent="0.35">
      <c r="B922" s="72"/>
    </row>
    <row r="923" spans="2:2" customFormat="1" x14ac:dyDescent="0.35">
      <c r="B923" s="72"/>
    </row>
    <row r="924" spans="2:2" customFormat="1" x14ac:dyDescent="0.35">
      <c r="B924" s="72"/>
    </row>
    <row r="925" spans="2:2" customFormat="1" x14ac:dyDescent="0.35">
      <c r="B925" s="72"/>
    </row>
    <row r="926" spans="2:2" customFormat="1" x14ac:dyDescent="0.35">
      <c r="B926" s="72"/>
    </row>
    <row r="927" spans="2:2" customFormat="1" x14ac:dyDescent="0.35">
      <c r="B927" s="72"/>
    </row>
    <row r="928" spans="2:2" customFormat="1" x14ac:dyDescent="0.35">
      <c r="B928" s="72"/>
    </row>
    <row r="929" spans="2:2" customFormat="1" x14ac:dyDescent="0.35">
      <c r="B929" s="72"/>
    </row>
    <row r="930" spans="2:2" customFormat="1" x14ac:dyDescent="0.35">
      <c r="B930" s="72"/>
    </row>
    <row r="931" spans="2:2" customFormat="1" x14ac:dyDescent="0.35">
      <c r="B931" s="72"/>
    </row>
    <row r="932" spans="2:2" customFormat="1" x14ac:dyDescent="0.35">
      <c r="B932" s="72"/>
    </row>
    <row r="933" spans="2:2" customFormat="1" x14ac:dyDescent="0.35">
      <c r="B933" s="72"/>
    </row>
    <row r="934" spans="2:2" customFormat="1" x14ac:dyDescent="0.35">
      <c r="B934" s="72"/>
    </row>
    <row r="935" spans="2:2" customFormat="1" x14ac:dyDescent="0.35">
      <c r="B935" s="72"/>
    </row>
    <row r="936" spans="2:2" customFormat="1" x14ac:dyDescent="0.35">
      <c r="B936" s="72"/>
    </row>
    <row r="937" spans="2:2" customFormat="1" x14ac:dyDescent="0.35">
      <c r="B937" s="72"/>
    </row>
    <row r="938" spans="2:2" customFormat="1" x14ac:dyDescent="0.35">
      <c r="B938" s="72"/>
    </row>
    <row r="939" spans="2:2" customFormat="1" x14ac:dyDescent="0.35">
      <c r="B939" s="72"/>
    </row>
    <row r="940" spans="2:2" customFormat="1" x14ac:dyDescent="0.35">
      <c r="B940" s="72"/>
    </row>
    <row r="941" spans="2:2" customFormat="1" x14ac:dyDescent="0.35">
      <c r="B941" s="72"/>
    </row>
    <row r="942" spans="2:2" customFormat="1" x14ac:dyDescent="0.35">
      <c r="B942" s="72"/>
    </row>
    <row r="943" spans="2:2" customFormat="1" x14ac:dyDescent="0.35">
      <c r="B943" s="72"/>
    </row>
    <row r="944" spans="2:2" customFormat="1" x14ac:dyDescent="0.35">
      <c r="B944" s="72"/>
    </row>
    <row r="945" spans="2:2" customFormat="1" x14ac:dyDescent="0.35">
      <c r="B945" s="72"/>
    </row>
    <row r="946" spans="2:2" customFormat="1" x14ac:dyDescent="0.35">
      <c r="B946" s="72"/>
    </row>
    <row r="947" spans="2:2" customFormat="1" x14ac:dyDescent="0.35">
      <c r="B947" s="72"/>
    </row>
    <row r="948" spans="2:2" customFormat="1" x14ac:dyDescent="0.35">
      <c r="B948" s="72"/>
    </row>
    <row r="949" spans="2:2" customFormat="1" x14ac:dyDescent="0.35">
      <c r="B949" s="72"/>
    </row>
    <row r="950" spans="2:2" customFormat="1" x14ac:dyDescent="0.35">
      <c r="B950" s="72"/>
    </row>
    <row r="951" spans="2:2" customFormat="1" x14ac:dyDescent="0.35">
      <c r="B951" s="72"/>
    </row>
    <row r="952" spans="2:2" customFormat="1" x14ac:dyDescent="0.35">
      <c r="B952" s="72"/>
    </row>
    <row r="953" spans="2:2" customFormat="1" x14ac:dyDescent="0.35">
      <c r="B953" s="72"/>
    </row>
    <row r="954" spans="2:2" customFormat="1" x14ac:dyDescent="0.35">
      <c r="B954" s="72"/>
    </row>
    <row r="955" spans="2:2" customFormat="1" x14ac:dyDescent="0.35">
      <c r="B955" s="72"/>
    </row>
    <row r="956" spans="2:2" customFormat="1" x14ac:dyDescent="0.35">
      <c r="B956" s="72"/>
    </row>
    <row r="957" spans="2:2" customFormat="1" x14ac:dyDescent="0.35">
      <c r="B957" s="72"/>
    </row>
    <row r="958" spans="2:2" customFormat="1" x14ac:dyDescent="0.35">
      <c r="B958" s="72"/>
    </row>
    <row r="959" spans="2:2" customFormat="1" x14ac:dyDescent="0.35">
      <c r="B959" s="72"/>
    </row>
    <row r="960" spans="2:2" customFormat="1" x14ac:dyDescent="0.35">
      <c r="B960" s="72"/>
    </row>
    <row r="961" spans="2:2" customFormat="1" x14ac:dyDescent="0.35">
      <c r="B961" s="72"/>
    </row>
    <row r="962" spans="2:2" customFormat="1" x14ac:dyDescent="0.35">
      <c r="B962" s="72"/>
    </row>
    <row r="963" spans="2:2" customFormat="1" x14ac:dyDescent="0.35">
      <c r="B963" s="72"/>
    </row>
    <row r="964" spans="2:2" customFormat="1" x14ac:dyDescent="0.35">
      <c r="B964" s="72"/>
    </row>
    <row r="965" spans="2:2" customFormat="1" x14ac:dyDescent="0.35">
      <c r="B965" s="72"/>
    </row>
    <row r="966" spans="2:2" customFormat="1" x14ac:dyDescent="0.35">
      <c r="B966" s="72"/>
    </row>
    <row r="967" spans="2:2" customFormat="1" x14ac:dyDescent="0.35">
      <c r="B967" s="72"/>
    </row>
    <row r="968" spans="2:2" customFormat="1" x14ac:dyDescent="0.35">
      <c r="B968" s="72"/>
    </row>
    <row r="969" spans="2:2" customFormat="1" x14ac:dyDescent="0.35">
      <c r="B969" s="72"/>
    </row>
    <row r="970" spans="2:2" customFormat="1" x14ac:dyDescent="0.35">
      <c r="B970" s="72"/>
    </row>
    <row r="971" spans="2:2" customFormat="1" x14ac:dyDescent="0.35">
      <c r="B971" s="72"/>
    </row>
    <row r="972" spans="2:2" customFormat="1" x14ac:dyDescent="0.35">
      <c r="B972" s="72"/>
    </row>
    <row r="973" spans="2:2" customFormat="1" x14ac:dyDescent="0.35">
      <c r="B973" s="72"/>
    </row>
    <row r="974" spans="2:2" customFormat="1" x14ac:dyDescent="0.35">
      <c r="B974" s="72"/>
    </row>
    <row r="975" spans="2:2" customFormat="1" x14ac:dyDescent="0.35">
      <c r="B975" s="72"/>
    </row>
    <row r="976" spans="2:2" customFormat="1" x14ac:dyDescent="0.35">
      <c r="B976" s="72"/>
    </row>
    <row r="977" spans="2:2" customFormat="1" x14ac:dyDescent="0.35">
      <c r="B977" s="72"/>
    </row>
    <row r="978" spans="2:2" customFormat="1" x14ac:dyDescent="0.35">
      <c r="B978" s="72"/>
    </row>
    <row r="979" spans="2:2" customFormat="1" x14ac:dyDescent="0.35">
      <c r="B979" s="72"/>
    </row>
    <row r="980" spans="2:2" customFormat="1" x14ac:dyDescent="0.35">
      <c r="B980" s="72"/>
    </row>
    <row r="981" spans="2:2" customFormat="1" x14ac:dyDescent="0.35">
      <c r="B981" s="72"/>
    </row>
    <row r="982" spans="2:2" customFormat="1" x14ac:dyDescent="0.35">
      <c r="B982" s="72"/>
    </row>
    <row r="983" spans="2:2" customFormat="1" x14ac:dyDescent="0.35">
      <c r="B983" s="72"/>
    </row>
    <row r="984" spans="2:2" customFormat="1" x14ac:dyDescent="0.35">
      <c r="B984" s="72"/>
    </row>
    <row r="985" spans="2:2" customFormat="1" x14ac:dyDescent="0.35">
      <c r="B985" s="72"/>
    </row>
    <row r="986" spans="2:2" customFormat="1" x14ac:dyDescent="0.35">
      <c r="B986" s="72"/>
    </row>
    <row r="987" spans="2:2" customFormat="1" x14ac:dyDescent="0.35">
      <c r="B987" s="72"/>
    </row>
    <row r="988" spans="2:2" customFormat="1" x14ac:dyDescent="0.35">
      <c r="B988" s="72"/>
    </row>
    <row r="989" spans="2:2" customFormat="1" x14ac:dyDescent="0.35">
      <c r="B989" s="72"/>
    </row>
    <row r="990" spans="2:2" customFormat="1" x14ac:dyDescent="0.35">
      <c r="B990" s="72"/>
    </row>
    <row r="991" spans="2:2" customFormat="1" x14ac:dyDescent="0.35">
      <c r="B991" s="72"/>
    </row>
    <row r="992" spans="2:2" customFormat="1" x14ac:dyDescent="0.35">
      <c r="B992" s="72"/>
    </row>
    <row r="993" spans="2:2" customFormat="1" x14ac:dyDescent="0.35">
      <c r="B993" s="72"/>
    </row>
    <row r="994" spans="2:2" customFormat="1" x14ac:dyDescent="0.35">
      <c r="B994" s="72"/>
    </row>
    <row r="995" spans="2:2" customFormat="1" x14ac:dyDescent="0.35">
      <c r="B995" s="72"/>
    </row>
    <row r="996" spans="2:2" customFormat="1" x14ac:dyDescent="0.35">
      <c r="B996" s="72"/>
    </row>
    <row r="997" spans="2:2" customFormat="1" x14ac:dyDescent="0.35">
      <c r="B997" s="72"/>
    </row>
    <row r="998" spans="2:2" customFormat="1" x14ac:dyDescent="0.35">
      <c r="B998" s="72"/>
    </row>
    <row r="999" spans="2:2" customFormat="1" x14ac:dyDescent="0.35">
      <c r="B999" s="72"/>
    </row>
    <row r="1000" spans="2:2" customFormat="1" x14ac:dyDescent="0.35">
      <c r="B1000" s="72"/>
    </row>
    <row r="1001" spans="2:2" customFormat="1" x14ac:dyDescent="0.35">
      <c r="B1001" s="72"/>
    </row>
    <row r="1002" spans="2:2" customFormat="1" x14ac:dyDescent="0.35">
      <c r="B1002" s="72"/>
    </row>
    <row r="1003" spans="2:2" customFormat="1" x14ac:dyDescent="0.35">
      <c r="B1003" s="72"/>
    </row>
    <row r="1004" spans="2:2" customFormat="1" x14ac:dyDescent="0.35">
      <c r="B1004" s="72"/>
    </row>
    <row r="1005" spans="2:2" customFormat="1" x14ac:dyDescent="0.35">
      <c r="B1005" s="72"/>
    </row>
    <row r="1006" spans="2:2" customFormat="1" x14ac:dyDescent="0.35">
      <c r="B1006" s="72"/>
    </row>
    <row r="1007" spans="2:2" customFormat="1" x14ac:dyDescent="0.35">
      <c r="B1007" s="72"/>
    </row>
    <row r="1008" spans="2:2" customFormat="1" x14ac:dyDescent="0.35">
      <c r="B1008" s="72"/>
    </row>
    <row r="1009" spans="2:2" customFormat="1" x14ac:dyDescent="0.35">
      <c r="B1009" s="72"/>
    </row>
    <row r="1010" spans="2:2" customFormat="1" x14ac:dyDescent="0.35">
      <c r="B1010" s="72"/>
    </row>
    <row r="1011" spans="2:2" customFormat="1" x14ac:dyDescent="0.35">
      <c r="B1011" s="72"/>
    </row>
    <row r="1012" spans="2:2" customFormat="1" x14ac:dyDescent="0.35">
      <c r="B1012" s="72"/>
    </row>
    <row r="1013" spans="2:2" customFormat="1" x14ac:dyDescent="0.35">
      <c r="B1013" s="72"/>
    </row>
    <row r="1014" spans="2:2" customFormat="1" x14ac:dyDescent="0.35">
      <c r="B1014" s="72"/>
    </row>
    <row r="1015" spans="2:2" customFormat="1" x14ac:dyDescent="0.35">
      <c r="B1015" s="72"/>
    </row>
    <row r="1016" spans="2:2" customFormat="1" x14ac:dyDescent="0.35">
      <c r="B1016" s="72"/>
    </row>
    <row r="1017" spans="2:2" customFormat="1" x14ac:dyDescent="0.35">
      <c r="B1017" s="72"/>
    </row>
    <row r="1018" spans="2:2" customFormat="1" x14ac:dyDescent="0.35">
      <c r="B1018" s="72"/>
    </row>
    <row r="1019" spans="2:2" customFormat="1" x14ac:dyDescent="0.35">
      <c r="B1019" s="72"/>
    </row>
    <row r="1020" spans="2:2" customFormat="1" x14ac:dyDescent="0.35">
      <c r="B1020" s="72"/>
    </row>
    <row r="1021" spans="2:2" customFormat="1" x14ac:dyDescent="0.35">
      <c r="B1021" s="72"/>
    </row>
    <row r="1022" spans="2:2" customFormat="1" x14ac:dyDescent="0.35">
      <c r="B1022" s="72"/>
    </row>
    <row r="1023" spans="2:2" customFormat="1" x14ac:dyDescent="0.35">
      <c r="B1023" s="72"/>
    </row>
    <row r="1024" spans="2:2" customFormat="1" x14ac:dyDescent="0.35">
      <c r="B1024" s="72"/>
    </row>
    <row r="1025" spans="2:2" customFormat="1" x14ac:dyDescent="0.35">
      <c r="B1025" s="72"/>
    </row>
    <row r="1026" spans="2:2" customFormat="1" x14ac:dyDescent="0.35">
      <c r="B1026" s="72"/>
    </row>
    <row r="1027" spans="2:2" customFormat="1" x14ac:dyDescent="0.35">
      <c r="B1027" s="72"/>
    </row>
    <row r="1028" spans="2:2" customFormat="1" x14ac:dyDescent="0.35">
      <c r="B1028" s="72"/>
    </row>
    <row r="1029" spans="2:2" customFormat="1" x14ac:dyDescent="0.35">
      <c r="B1029" s="72"/>
    </row>
    <row r="1030" spans="2:2" customFormat="1" x14ac:dyDescent="0.35">
      <c r="B1030" s="72"/>
    </row>
    <row r="1031" spans="2:2" customFormat="1" x14ac:dyDescent="0.35">
      <c r="B1031" s="72"/>
    </row>
    <row r="1032" spans="2:2" customFormat="1" x14ac:dyDescent="0.35">
      <c r="B1032" s="72"/>
    </row>
    <row r="1033" spans="2:2" customFormat="1" x14ac:dyDescent="0.35">
      <c r="B1033" s="72"/>
    </row>
    <row r="1034" spans="2:2" customFormat="1" x14ac:dyDescent="0.35">
      <c r="B1034" s="72"/>
    </row>
    <row r="1035" spans="2:2" customFormat="1" x14ac:dyDescent="0.35">
      <c r="B1035" s="72"/>
    </row>
    <row r="1036" spans="2:2" customFormat="1" x14ac:dyDescent="0.35">
      <c r="B1036" s="72"/>
    </row>
    <row r="1037" spans="2:2" customFormat="1" x14ac:dyDescent="0.35">
      <c r="B1037" s="72"/>
    </row>
    <row r="1038" spans="2:2" customFormat="1" x14ac:dyDescent="0.35">
      <c r="B1038" s="72"/>
    </row>
    <row r="1039" spans="2:2" customFormat="1" x14ac:dyDescent="0.35">
      <c r="B1039" s="72"/>
    </row>
    <row r="1040" spans="2:2" customFormat="1" x14ac:dyDescent="0.35">
      <c r="B1040" s="72"/>
    </row>
    <row r="1041" spans="2:2" customFormat="1" x14ac:dyDescent="0.35">
      <c r="B1041" s="72"/>
    </row>
    <row r="1042" spans="2:2" customFormat="1" x14ac:dyDescent="0.35">
      <c r="B1042" s="72"/>
    </row>
    <row r="1043" spans="2:2" customFormat="1" x14ac:dyDescent="0.35">
      <c r="B1043" s="72"/>
    </row>
    <row r="1044" spans="2:2" customFormat="1" x14ac:dyDescent="0.35">
      <c r="B1044" s="72"/>
    </row>
    <row r="1045" spans="2:2" customFormat="1" x14ac:dyDescent="0.35">
      <c r="B1045" s="72"/>
    </row>
    <row r="1046" spans="2:2" customFormat="1" x14ac:dyDescent="0.35">
      <c r="B1046" s="72"/>
    </row>
    <row r="1047" spans="2:2" customFormat="1" x14ac:dyDescent="0.35">
      <c r="B1047" s="72"/>
    </row>
    <row r="1048" spans="2:2" customFormat="1" x14ac:dyDescent="0.35">
      <c r="B1048" s="72"/>
    </row>
    <row r="1049" spans="2:2" customFormat="1" x14ac:dyDescent="0.35">
      <c r="B1049" s="72"/>
    </row>
    <row r="1050" spans="2:2" customFormat="1" x14ac:dyDescent="0.35">
      <c r="B1050" s="72"/>
    </row>
    <row r="1051" spans="2:2" customFormat="1" x14ac:dyDescent="0.35">
      <c r="B1051" s="72"/>
    </row>
    <row r="1052" spans="2:2" customFormat="1" x14ac:dyDescent="0.35">
      <c r="B1052" s="72"/>
    </row>
    <row r="1053" spans="2:2" customFormat="1" x14ac:dyDescent="0.35">
      <c r="B1053" s="72"/>
    </row>
    <row r="1054" spans="2:2" customFormat="1" x14ac:dyDescent="0.35">
      <c r="B1054" s="72"/>
    </row>
    <row r="1055" spans="2:2" customFormat="1" x14ac:dyDescent="0.35">
      <c r="B1055" s="72"/>
    </row>
    <row r="1056" spans="2:2" customFormat="1" x14ac:dyDescent="0.35">
      <c r="B1056" s="72"/>
    </row>
    <row r="1057" spans="2:2" customFormat="1" x14ac:dyDescent="0.35">
      <c r="B1057" s="72"/>
    </row>
    <row r="1058" spans="2:2" customFormat="1" x14ac:dyDescent="0.35">
      <c r="B1058" s="72"/>
    </row>
    <row r="1059" spans="2:2" customFormat="1" x14ac:dyDescent="0.35">
      <c r="B1059" s="72"/>
    </row>
    <row r="1060" spans="2:2" customFormat="1" x14ac:dyDescent="0.35">
      <c r="B1060" s="72"/>
    </row>
    <row r="1061" spans="2:2" customFormat="1" x14ac:dyDescent="0.35">
      <c r="B1061" s="72"/>
    </row>
    <row r="1062" spans="2:2" customFormat="1" x14ac:dyDescent="0.35">
      <c r="B1062" s="72"/>
    </row>
    <row r="1063" spans="2:2" customFormat="1" x14ac:dyDescent="0.35">
      <c r="B1063" s="72"/>
    </row>
    <row r="1064" spans="2:2" customFormat="1" x14ac:dyDescent="0.35">
      <c r="B1064" s="72"/>
    </row>
    <row r="1065" spans="2:2" customFormat="1" x14ac:dyDescent="0.35">
      <c r="B1065" s="72"/>
    </row>
    <row r="1066" spans="2:2" customFormat="1" x14ac:dyDescent="0.35">
      <c r="B1066" s="72"/>
    </row>
    <row r="1067" spans="2:2" customFormat="1" x14ac:dyDescent="0.35">
      <c r="B1067" s="72"/>
    </row>
    <row r="1068" spans="2:2" customFormat="1" x14ac:dyDescent="0.35">
      <c r="B1068" s="72"/>
    </row>
    <row r="1069" spans="2:2" customFormat="1" x14ac:dyDescent="0.35">
      <c r="B1069" s="72"/>
    </row>
    <row r="1070" spans="2:2" customFormat="1" x14ac:dyDescent="0.35">
      <c r="B1070" s="72"/>
    </row>
    <row r="1071" spans="2:2" customFormat="1" x14ac:dyDescent="0.35">
      <c r="B1071" s="72"/>
    </row>
    <row r="1072" spans="2:2" customFormat="1" x14ac:dyDescent="0.35">
      <c r="B1072" s="72"/>
    </row>
    <row r="1073" spans="2:2" customFormat="1" x14ac:dyDescent="0.35">
      <c r="B1073" s="72"/>
    </row>
    <row r="1074" spans="2:2" customFormat="1" x14ac:dyDescent="0.35">
      <c r="B1074" s="72"/>
    </row>
    <row r="1075" spans="2:2" customFormat="1" x14ac:dyDescent="0.35">
      <c r="B1075" s="72"/>
    </row>
    <row r="1076" spans="2:2" customFormat="1" x14ac:dyDescent="0.35">
      <c r="B1076" s="72"/>
    </row>
    <row r="1077" spans="2:2" customFormat="1" x14ac:dyDescent="0.35">
      <c r="B1077" s="72"/>
    </row>
    <row r="1078" spans="2:2" customFormat="1" x14ac:dyDescent="0.35">
      <c r="B1078" s="72"/>
    </row>
    <row r="1079" spans="2:2" customFormat="1" x14ac:dyDescent="0.35">
      <c r="B1079" s="72"/>
    </row>
    <row r="1080" spans="2:2" customFormat="1" x14ac:dyDescent="0.35">
      <c r="B1080" s="72"/>
    </row>
    <row r="1081" spans="2:2" customFormat="1" x14ac:dyDescent="0.35">
      <c r="B1081" s="72"/>
    </row>
    <row r="1082" spans="2:2" customFormat="1" x14ac:dyDescent="0.35">
      <c r="B1082" s="72"/>
    </row>
    <row r="1083" spans="2:2" customFormat="1" x14ac:dyDescent="0.35">
      <c r="B1083" s="72"/>
    </row>
    <row r="1084" spans="2:2" customFormat="1" x14ac:dyDescent="0.35">
      <c r="B1084" s="72"/>
    </row>
    <row r="1085" spans="2:2" customFormat="1" x14ac:dyDescent="0.35">
      <c r="B1085" s="72"/>
    </row>
    <row r="1086" spans="2:2" customFormat="1" x14ac:dyDescent="0.35">
      <c r="B1086" s="72"/>
    </row>
    <row r="1087" spans="2:2" customFormat="1" x14ac:dyDescent="0.35">
      <c r="B1087" s="72"/>
    </row>
    <row r="1088" spans="2:2" customFormat="1" x14ac:dyDescent="0.35">
      <c r="B1088" s="72"/>
    </row>
    <row r="1089" spans="2:2" customFormat="1" x14ac:dyDescent="0.35">
      <c r="B1089" s="72"/>
    </row>
    <row r="1090" spans="2:2" customFormat="1" x14ac:dyDescent="0.35">
      <c r="B1090" s="72"/>
    </row>
    <row r="1091" spans="2:2" customFormat="1" x14ac:dyDescent="0.35">
      <c r="B1091" s="72"/>
    </row>
    <row r="1092" spans="2:2" customFormat="1" x14ac:dyDescent="0.35">
      <c r="B1092" s="72"/>
    </row>
    <row r="1093" spans="2:2" customFormat="1" x14ac:dyDescent="0.35">
      <c r="B1093" s="72"/>
    </row>
    <row r="1094" spans="2:2" customFormat="1" x14ac:dyDescent="0.35">
      <c r="B1094" s="72"/>
    </row>
    <row r="1095" spans="2:2" customFormat="1" x14ac:dyDescent="0.35">
      <c r="B1095" s="72"/>
    </row>
    <row r="1096" spans="2:2" customFormat="1" x14ac:dyDescent="0.35">
      <c r="B1096" s="72"/>
    </row>
    <row r="1097" spans="2:2" customFormat="1" x14ac:dyDescent="0.35">
      <c r="B1097" s="72"/>
    </row>
    <row r="1098" spans="2:2" customFormat="1" x14ac:dyDescent="0.35">
      <c r="B1098" s="72"/>
    </row>
    <row r="1099" spans="2:2" customFormat="1" x14ac:dyDescent="0.35">
      <c r="B1099" s="72"/>
    </row>
    <row r="1100" spans="2:2" customFormat="1" x14ac:dyDescent="0.35">
      <c r="B1100" s="72"/>
    </row>
    <row r="1101" spans="2:2" customFormat="1" x14ac:dyDescent="0.35">
      <c r="B1101" s="72"/>
    </row>
    <row r="1102" spans="2:2" customFormat="1" x14ac:dyDescent="0.35">
      <c r="B1102" s="72"/>
    </row>
    <row r="1103" spans="2:2" customFormat="1" x14ac:dyDescent="0.35">
      <c r="B1103" s="72"/>
    </row>
    <row r="1104" spans="2:2" customFormat="1" x14ac:dyDescent="0.35">
      <c r="B1104" s="72"/>
    </row>
    <row r="1105" spans="2:2" customFormat="1" x14ac:dyDescent="0.35">
      <c r="B1105" s="72"/>
    </row>
    <row r="1106" spans="2:2" customFormat="1" x14ac:dyDescent="0.35">
      <c r="B1106" s="72"/>
    </row>
    <row r="1107" spans="2:2" customFormat="1" x14ac:dyDescent="0.35">
      <c r="B1107" s="72"/>
    </row>
    <row r="1108" spans="2:2" customFormat="1" x14ac:dyDescent="0.35">
      <c r="B1108" s="72"/>
    </row>
    <row r="1109" spans="2:2" customFormat="1" x14ac:dyDescent="0.35">
      <c r="B1109" s="72"/>
    </row>
    <row r="1110" spans="2:2" customFormat="1" x14ac:dyDescent="0.35">
      <c r="B1110" s="72"/>
    </row>
    <row r="1111" spans="2:2" customFormat="1" x14ac:dyDescent="0.35">
      <c r="B1111" s="72"/>
    </row>
    <row r="1112" spans="2:2" customFormat="1" x14ac:dyDescent="0.35">
      <c r="B1112" s="72"/>
    </row>
    <row r="1113" spans="2:2" customFormat="1" x14ac:dyDescent="0.35">
      <c r="B1113" s="72"/>
    </row>
    <row r="1114" spans="2:2" customFormat="1" x14ac:dyDescent="0.35">
      <c r="B1114" s="72"/>
    </row>
    <row r="1115" spans="2:2" customFormat="1" x14ac:dyDescent="0.35">
      <c r="B1115" s="72"/>
    </row>
    <row r="1116" spans="2:2" customFormat="1" x14ac:dyDescent="0.35">
      <c r="B1116" s="72"/>
    </row>
    <row r="1117" spans="2:2" customFormat="1" x14ac:dyDescent="0.35">
      <c r="B1117" s="72"/>
    </row>
    <row r="1118" spans="2:2" customFormat="1" x14ac:dyDescent="0.35">
      <c r="B1118" s="72"/>
    </row>
    <row r="1119" spans="2:2" customFormat="1" x14ac:dyDescent="0.35">
      <c r="B1119" s="72"/>
    </row>
    <row r="1120" spans="2:2" customFormat="1" x14ac:dyDescent="0.35">
      <c r="B1120" s="72"/>
    </row>
    <row r="1121" spans="2:2" customFormat="1" x14ac:dyDescent="0.35">
      <c r="B1121" s="72"/>
    </row>
    <row r="1122" spans="2:2" customFormat="1" x14ac:dyDescent="0.35">
      <c r="B1122" s="72"/>
    </row>
    <row r="1123" spans="2:2" customFormat="1" x14ac:dyDescent="0.35">
      <c r="B1123" s="72"/>
    </row>
    <row r="1124" spans="2:2" customFormat="1" x14ac:dyDescent="0.35">
      <c r="B1124" s="72"/>
    </row>
    <row r="1125" spans="2:2" customFormat="1" x14ac:dyDescent="0.35">
      <c r="B1125" s="72"/>
    </row>
    <row r="1126" spans="2:2" customFormat="1" x14ac:dyDescent="0.35">
      <c r="B1126" s="72"/>
    </row>
    <row r="1127" spans="2:2" customFormat="1" x14ac:dyDescent="0.35">
      <c r="B1127" s="72"/>
    </row>
    <row r="1128" spans="2:2" customFormat="1" x14ac:dyDescent="0.35">
      <c r="B1128" s="72"/>
    </row>
    <row r="1129" spans="2:2" customFormat="1" x14ac:dyDescent="0.35">
      <c r="B1129" s="72"/>
    </row>
    <row r="1130" spans="2:2" customFormat="1" x14ac:dyDescent="0.35">
      <c r="B1130" s="72"/>
    </row>
    <row r="1131" spans="2:2" customFormat="1" x14ac:dyDescent="0.35">
      <c r="B1131" s="72"/>
    </row>
    <row r="1132" spans="2:2" customFormat="1" x14ac:dyDescent="0.35">
      <c r="B1132" s="72"/>
    </row>
    <row r="1133" spans="2:2" customFormat="1" x14ac:dyDescent="0.35">
      <c r="B1133" s="72"/>
    </row>
    <row r="1134" spans="2:2" customFormat="1" x14ac:dyDescent="0.35">
      <c r="B1134" s="72"/>
    </row>
    <row r="1135" spans="2:2" customFormat="1" x14ac:dyDescent="0.35">
      <c r="B1135" s="72"/>
    </row>
    <row r="1136" spans="2:2" customFormat="1" x14ac:dyDescent="0.35">
      <c r="B1136" s="72"/>
    </row>
    <row r="1137" spans="2:2" customFormat="1" x14ac:dyDescent="0.35">
      <c r="B1137" s="72"/>
    </row>
    <row r="1138" spans="2:2" customFormat="1" x14ac:dyDescent="0.35">
      <c r="B1138" s="72"/>
    </row>
    <row r="1139" spans="2:2" customFormat="1" x14ac:dyDescent="0.35">
      <c r="B1139" s="72"/>
    </row>
    <row r="1140" spans="2:2" customFormat="1" x14ac:dyDescent="0.35">
      <c r="B1140" s="72"/>
    </row>
    <row r="1141" spans="2:2" customFormat="1" x14ac:dyDescent="0.35">
      <c r="B1141" s="72"/>
    </row>
    <row r="1142" spans="2:2" customFormat="1" x14ac:dyDescent="0.35">
      <c r="B1142" s="72"/>
    </row>
    <row r="1143" spans="2:2" customFormat="1" x14ac:dyDescent="0.35">
      <c r="B1143" s="72"/>
    </row>
    <row r="1144" spans="2:2" customFormat="1" x14ac:dyDescent="0.35">
      <c r="B1144" s="72"/>
    </row>
    <row r="1145" spans="2:2" customFormat="1" x14ac:dyDescent="0.35">
      <c r="B1145" s="72"/>
    </row>
    <row r="1146" spans="2:2" customFormat="1" x14ac:dyDescent="0.35">
      <c r="B1146" s="72"/>
    </row>
    <row r="1147" spans="2:2" customFormat="1" x14ac:dyDescent="0.35">
      <c r="B1147" s="72"/>
    </row>
    <row r="1148" spans="2:2" customFormat="1" x14ac:dyDescent="0.35">
      <c r="B1148" s="72"/>
    </row>
    <row r="1149" spans="2:2" customFormat="1" x14ac:dyDescent="0.35">
      <c r="B1149" s="72"/>
    </row>
    <row r="1150" spans="2:2" customFormat="1" x14ac:dyDescent="0.35">
      <c r="B1150" s="72"/>
    </row>
    <row r="1151" spans="2:2" customFormat="1" x14ac:dyDescent="0.35">
      <c r="B1151" s="72"/>
    </row>
    <row r="1152" spans="2:2" customFormat="1" x14ac:dyDescent="0.35">
      <c r="B1152" s="72"/>
    </row>
    <row r="1153" spans="2:2" customFormat="1" x14ac:dyDescent="0.35">
      <c r="B1153" s="72"/>
    </row>
    <row r="1154" spans="2:2" customFormat="1" x14ac:dyDescent="0.35">
      <c r="B1154" s="72"/>
    </row>
    <row r="1155" spans="2:2" customFormat="1" x14ac:dyDescent="0.35">
      <c r="B1155" s="72"/>
    </row>
    <row r="1156" spans="2:2" customFormat="1" x14ac:dyDescent="0.35">
      <c r="B1156" s="72"/>
    </row>
    <row r="1157" spans="2:2" customFormat="1" x14ac:dyDescent="0.35">
      <c r="B1157" s="72"/>
    </row>
    <row r="1158" spans="2:2" customFormat="1" x14ac:dyDescent="0.35">
      <c r="B1158" s="72"/>
    </row>
    <row r="1159" spans="2:2" customFormat="1" x14ac:dyDescent="0.35">
      <c r="B1159" s="72"/>
    </row>
    <row r="1160" spans="2:2" customFormat="1" x14ac:dyDescent="0.35">
      <c r="B1160" s="72"/>
    </row>
    <row r="1161" spans="2:2" customFormat="1" x14ac:dyDescent="0.35">
      <c r="B1161" s="72"/>
    </row>
    <row r="1162" spans="2:2" customFormat="1" x14ac:dyDescent="0.35">
      <c r="B1162" s="72"/>
    </row>
    <row r="1163" spans="2:2" customFormat="1" x14ac:dyDescent="0.35">
      <c r="B1163" s="72"/>
    </row>
    <row r="1164" spans="2:2" customFormat="1" x14ac:dyDescent="0.35">
      <c r="B1164" s="72"/>
    </row>
    <row r="1165" spans="2:2" customFormat="1" x14ac:dyDescent="0.35">
      <c r="B1165" s="72"/>
    </row>
    <row r="1166" spans="2:2" customFormat="1" x14ac:dyDescent="0.35">
      <c r="B1166" s="72"/>
    </row>
    <row r="1167" spans="2:2" customFormat="1" x14ac:dyDescent="0.35">
      <c r="B1167" s="72"/>
    </row>
    <row r="1168" spans="2:2" customFormat="1" x14ac:dyDescent="0.35">
      <c r="B1168" s="72"/>
    </row>
    <row r="1169" spans="2:2" customFormat="1" x14ac:dyDescent="0.35">
      <c r="B1169" s="72"/>
    </row>
    <row r="1170" spans="2:2" customFormat="1" x14ac:dyDescent="0.35">
      <c r="B1170" s="72"/>
    </row>
    <row r="1171" spans="2:2" customFormat="1" x14ac:dyDescent="0.35">
      <c r="B1171" s="72"/>
    </row>
    <row r="1172" spans="2:2" customFormat="1" x14ac:dyDescent="0.35">
      <c r="B1172" s="72"/>
    </row>
    <row r="1173" spans="2:2" customFormat="1" x14ac:dyDescent="0.35">
      <c r="B1173" s="72"/>
    </row>
    <row r="1174" spans="2:2" customFormat="1" x14ac:dyDescent="0.35">
      <c r="B1174" s="72"/>
    </row>
    <row r="1175" spans="2:2" customFormat="1" x14ac:dyDescent="0.35">
      <c r="B1175" s="72"/>
    </row>
    <row r="1176" spans="2:2" customFormat="1" x14ac:dyDescent="0.35">
      <c r="B1176" s="72"/>
    </row>
    <row r="1177" spans="2:2" customFormat="1" x14ac:dyDescent="0.35">
      <c r="B1177" s="72"/>
    </row>
    <row r="1178" spans="2:2" customFormat="1" x14ac:dyDescent="0.35">
      <c r="B1178" s="72"/>
    </row>
    <row r="1179" spans="2:2" customFormat="1" x14ac:dyDescent="0.35">
      <c r="B1179" s="72"/>
    </row>
    <row r="1180" spans="2:2" customFormat="1" x14ac:dyDescent="0.35">
      <c r="B1180" s="72"/>
    </row>
    <row r="1181" spans="2:2" customFormat="1" x14ac:dyDescent="0.35">
      <c r="B1181" s="72"/>
    </row>
    <row r="1182" spans="2:2" customFormat="1" x14ac:dyDescent="0.35">
      <c r="B1182" s="72"/>
    </row>
    <row r="1183" spans="2:2" customFormat="1" x14ac:dyDescent="0.35">
      <c r="B1183" s="72"/>
    </row>
    <row r="1184" spans="2:2" customFormat="1" x14ac:dyDescent="0.35">
      <c r="B1184" s="72"/>
    </row>
    <row r="1185" spans="2:2" customFormat="1" x14ac:dyDescent="0.35">
      <c r="B1185" s="72"/>
    </row>
    <row r="1186" spans="2:2" customFormat="1" x14ac:dyDescent="0.35">
      <c r="B1186" s="72"/>
    </row>
    <row r="1187" spans="2:2" customFormat="1" x14ac:dyDescent="0.35">
      <c r="B1187" s="72"/>
    </row>
    <row r="1188" spans="2:2" customFormat="1" x14ac:dyDescent="0.35">
      <c r="B1188" s="72"/>
    </row>
    <row r="1189" spans="2:2" customFormat="1" x14ac:dyDescent="0.35">
      <c r="B1189" s="72"/>
    </row>
    <row r="1190" spans="2:2" customFormat="1" x14ac:dyDescent="0.35">
      <c r="B1190" s="72"/>
    </row>
    <row r="1191" spans="2:2" customFormat="1" x14ac:dyDescent="0.35">
      <c r="B1191" s="72"/>
    </row>
    <row r="1192" spans="2:2" customFormat="1" x14ac:dyDescent="0.35">
      <c r="B1192" s="72"/>
    </row>
    <row r="1193" spans="2:2" customFormat="1" x14ac:dyDescent="0.35">
      <c r="B1193" s="72"/>
    </row>
    <row r="1194" spans="2:2" customFormat="1" x14ac:dyDescent="0.35">
      <c r="B1194" s="72"/>
    </row>
    <row r="1195" spans="2:2" customFormat="1" x14ac:dyDescent="0.35">
      <c r="B1195" s="72"/>
    </row>
    <row r="1196" spans="2:2" customFormat="1" x14ac:dyDescent="0.35">
      <c r="B1196" s="72"/>
    </row>
    <row r="1197" spans="2:2" customFormat="1" x14ac:dyDescent="0.35">
      <c r="B1197" s="72"/>
    </row>
    <row r="1198" spans="2:2" customFormat="1" x14ac:dyDescent="0.35">
      <c r="B1198" s="72"/>
    </row>
    <row r="1199" spans="2:2" customFormat="1" x14ac:dyDescent="0.35">
      <c r="B1199" s="72"/>
    </row>
    <row r="1200" spans="2:2" customFormat="1" x14ac:dyDescent="0.35">
      <c r="B1200" s="72"/>
    </row>
    <row r="1201" spans="2:2" customFormat="1" x14ac:dyDescent="0.35">
      <c r="B1201" s="72"/>
    </row>
    <row r="1202" spans="2:2" customFormat="1" x14ac:dyDescent="0.35">
      <c r="B1202" s="72"/>
    </row>
    <row r="1203" spans="2:2" customFormat="1" x14ac:dyDescent="0.35">
      <c r="B1203" s="72"/>
    </row>
    <row r="1204" spans="2:2" customFormat="1" x14ac:dyDescent="0.35">
      <c r="B1204" s="72"/>
    </row>
    <row r="1205" spans="2:2" customFormat="1" x14ac:dyDescent="0.35">
      <c r="B1205" s="72"/>
    </row>
    <row r="1206" spans="2:2" customFormat="1" x14ac:dyDescent="0.35">
      <c r="B1206" s="72"/>
    </row>
    <row r="1207" spans="2:2" customFormat="1" x14ac:dyDescent="0.35">
      <c r="B1207" s="72"/>
    </row>
    <row r="1208" spans="2:2" customFormat="1" x14ac:dyDescent="0.35">
      <c r="B1208" s="72"/>
    </row>
    <row r="1209" spans="2:2" customFormat="1" x14ac:dyDescent="0.35">
      <c r="B1209" s="72"/>
    </row>
    <row r="1210" spans="2:2" customFormat="1" x14ac:dyDescent="0.35">
      <c r="B1210" s="72"/>
    </row>
    <row r="1211" spans="2:2" customFormat="1" x14ac:dyDescent="0.35">
      <c r="B1211" s="72"/>
    </row>
    <row r="1212" spans="2:2" customFormat="1" x14ac:dyDescent="0.35">
      <c r="B1212" s="72"/>
    </row>
    <row r="1213" spans="2:2" customFormat="1" x14ac:dyDescent="0.35">
      <c r="B1213" s="72"/>
    </row>
    <row r="1214" spans="2:2" customFormat="1" x14ac:dyDescent="0.35">
      <c r="B1214" s="72"/>
    </row>
    <row r="1215" spans="2:2" customFormat="1" x14ac:dyDescent="0.35">
      <c r="B1215" s="72"/>
    </row>
    <row r="1216" spans="2:2" customFormat="1" x14ac:dyDescent="0.35">
      <c r="B1216" s="72"/>
    </row>
    <row r="1217" spans="2:2" customFormat="1" x14ac:dyDescent="0.35">
      <c r="B1217" s="72"/>
    </row>
    <row r="1218" spans="2:2" customFormat="1" x14ac:dyDescent="0.35">
      <c r="B1218" s="72"/>
    </row>
    <row r="1219" spans="2:2" customFormat="1" x14ac:dyDescent="0.35">
      <c r="B1219" s="72"/>
    </row>
    <row r="1220" spans="2:2" customFormat="1" x14ac:dyDescent="0.35">
      <c r="B1220" s="72"/>
    </row>
    <row r="1221" spans="2:2" customFormat="1" x14ac:dyDescent="0.35">
      <c r="B1221" s="72"/>
    </row>
    <row r="1222" spans="2:2" customFormat="1" x14ac:dyDescent="0.35">
      <c r="B1222" s="72"/>
    </row>
    <row r="1223" spans="2:2" customFormat="1" x14ac:dyDescent="0.35">
      <c r="B1223" s="72"/>
    </row>
    <row r="1224" spans="2:2" customFormat="1" x14ac:dyDescent="0.35">
      <c r="B1224" s="72"/>
    </row>
    <row r="1225" spans="2:2" customFormat="1" x14ac:dyDescent="0.35">
      <c r="B1225" s="72"/>
    </row>
    <row r="1226" spans="2:2" customFormat="1" x14ac:dyDescent="0.35">
      <c r="B1226" s="72"/>
    </row>
    <row r="1227" spans="2:2" customFormat="1" x14ac:dyDescent="0.35">
      <c r="B1227" s="72"/>
    </row>
    <row r="1228" spans="2:2" customFormat="1" x14ac:dyDescent="0.35">
      <c r="B1228" s="72"/>
    </row>
    <row r="1229" spans="2:2" customFormat="1" x14ac:dyDescent="0.35">
      <c r="B1229" s="72"/>
    </row>
    <row r="1230" spans="2:2" customFormat="1" x14ac:dyDescent="0.35">
      <c r="B1230" s="72"/>
    </row>
    <row r="1231" spans="2:2" customFormat="1" x14ac:dyDescent="0.35">
      <c r="B1231" s="72"/>
    </row>
    <row r="1232" spans="2:2" customFormat="1" x14ac:dyDescent="0.35">
      <c r="B1232" s="72"/>
    </row>
    <row r="1233" spans="2:2" customFormat="1" x14ac:dyDescent="0.35">
      <c r="B1233" s="72"/>
    </row>
    <row r="1234" spans="2:2" customFormat="1" x14ac:dyDescent="0.35">
      <c r="B1234" s="72"/>
    </row>
    <row r="1235" spans="2:2" customFormat="1" x14ac:dyDescent="0.35">
      <c r="B1235" s="72"/>
    </row>
    <row r="1236" spans="2:2" customFormat="1" x14ac:dyDescent="0.35">
      <c r="B1236" s="72"/>
    </row>
    <row r="1237" spans="2:2" customFormat="1" x14ac:dyDescent="0.35">
      <c r="B1237" s="72"/>
    </row>
    <row r="1238" spans="2:2" customFormat="1" x14ac:dyDescent="0.35">
      <c r="B1238" s="72"/>
    </row>
    <row r="1239" spans="2:2" customFormat="1" x14ac:dyDescent="0.35">
      <c r="B1239" s="72"/>
    </row>
    <row r="1240" spans="2:2" customFormat="1" x14ac:dyDescent="0.35">
      <c r="B1240" s="72"/>
    </row>
    <row r="1241" spans="2:2" customFormat="1" x14ac:dyDescent="0.35">
      <c r="B1241" s="72"/>
    </row>
    <row r="1242" spans="2:2" customFormat="1" x14ac:dyDescent="0.35">
      <c r="B1242" s="72"/>
    </row>
    <row r="1243" spans="2:2" customFormat="1" x14ac:dyDescent="0.35">
      <c r="B1243" s="72"/>
    </row>
    <row r="1244" spans="2:2" customFormat="1" x14ac:dyDescent="0.35">
      <c r="B1244" s="72"/>
    </row>
    <row r="1245" spans="2:2" customFormat="1" x14ac:dyDescent="0.35">
      <c r="B1245" s="72"/>
    </row>
    <row r="1246" spans="2:2" customFormat="1" x14ac:dyDescent="0.35">
      <c r="B1246" s="72"/>
    </row>
    <row r="1247" spans="2:2" customFormat="1" x14ac:dyDescent="0.35">
      <c r="B1247" s="72"/>
    </row>
    <row r="1248" spans="2:2" customFormat="1" x14ac:dyDescent="0.35">
      <c r="B1248" s="72"/>
    </row>
    <row r="1249" spans="2:2" customFormat="1" x14ac:dyDescent="0.35">
      <c r="B1249" s="72"/>
    </row>
    <row r="1250" spans="2:2" customFormat="1" x14ac:dyDescent="0.35">
      <c r="B1250" s="72"/>
    </row>
    <row r="1251" spans="2:2" customFormat="1" x14ac:dyDescent="0.35">
      <c r="B1251" s="72"/>
    </row>
    <row r="1252" spans="2:2" customFormat="1" x14ac:dyDescent="0.35">
      <c r="B1252" s="72"/>
    </row>
    <row r="1253" spans="2:2" customFormat="1" x14ac:dyDescent="0.35">
      <c r="B1253" s="72"/>
    </row>
    <row r="1254" spans="2:2" customFormat="1" x14ac:dyDescent="0.35">
      <c r="B1254" s="72"/>
    </row>
    <row r="1255" spans="2:2" customFormat="1" x14ac:dyDescent="0.35">
      <c r="B1255" s="72"/>
    </row>
    <row r="1256" spans="2:2" customFormat="1" x14ac:dyDescent="0.35">
      <c r="B1256" s="72"/>
    </row>
    <row r="1257" spans="2:2" customFormat="1" x14ac:dyDescent="0.35">
      <c r="B1257" s="72"/>
    </row>
    <row r="1258" spans="2:2" customFormat="1" x14ac:dyDescent="0.35">
      <c r="B1258" s="72"/>
    </row>
    <row r="1259" spans="2:2" customFormat="1" x14ac:dyDescent="0.35">
      <c r="B1259" s="72"/>
    </row>
    <row r="1260" spans="2:2" customFormat="1" x14ac:dyDescent="0.35">
      <c r="B1260" s="72"/>
    </row>
    <row r="1261" spans="2:2" customFormat="1" x14ac:dyDescent="0.35">
      <c r="B1261" s="72"/>
    </row>
    <row r="1262" spans="2:2" customFormat="1" x14ac:dyDescent="0.35">
      <c r="B1262" s="72"/>
    </row>
    <row r="1263" spans="2:2" customFormat="1" x14ac:dyDescent="0.35">
      <c r="B1263" s="72"/>
    </row>
    <row r="1264" spans="2:2" customFormat="1" x14ac:dyDescent="0.35">
      <c r="B1264" s="72"/>
    </row>
    <row r="1265" spans="2:2" customFormat="1" x14ac:dyDescent="0.35">
      <c r="B1265" s="72"/>
    </row>
    <row r="1266" spans="2:2" customFormat="1" x14ac:dyDescent="0.35">
      <c r="B1266" s="72"/>
    </row>
    <row r="1267" spans="2:2" customFormat="1" x14ac:dyDescent="0.35">
      <c r="B1267" s="72"/>
    </row>
    <row r="1268" spans="2:2" customFormat="1" x14ac:dyDescent="0.35">
      <c r="B1268" s="72"/>
    </row>
    <row r="1269" spans="2:2" customFormat="1" x14ac:dyDescent="0.35">
      <c r="B1269" s="72"/>
    </row>
    <row r="1270" spans="2:2" customFormat="1" x14ac:dyDescent="0.35">
      <c r="B1270" s="72"/>
    </row>
    <row r="1271" spans="2:2" customFormat="1" x14ac:dyDescent="0.35">
      <c r="B1271" s="72"/>
    </row>
    <row r="1272" spans="2:2" customFormat="1" x14ac:dyDescent="0.35">
      <c r="B1272" s="72"/>
    </row>
    <row r="1273" spans="2:2" customFormat="1" x14ac:dyDescent="0.35">
      <c r="B1273" s="72"/>
    </row>
    <row r="1274" spans="2:2" customFormat="1" x14ac:dyDescent="0.35">
      <c r="B1274" s="72"/>
    </row>
    <row r="1275" spans="2:2" customFormat="1" x14ac:dyDescent="0.35">
      <c r="B1275" s="72"/>
    </row>
    <row r="1276" spans="2:2" customFormat="1" x14ac:dyDescent="0.35">
      <c r="B1276" s="72"/>
    </row>
    <row r="1277" spans="2:2" customFormat="1" x14ac:dyDescent="0.35">
      <c r="B1277" s="72"/>
    </row>
    <row r="1278" spans="2:2" customFormat="1" x14ac:dyDescent="0.35">
      <c r="B1278" s="72"/>
    </row>
    <row r="1279" spans="2:2" customFormat="1" x14ac:dyDescent="0.35">
      <c r="B1279" s="72"/>
    </row>
    <row r="1280" spans="2:2" customFormat="1" x14ac:dyDescent="0.35">
      <c r="B1280" s="72"/>
    </row>
    <row r="1281" spans="2:2" customFormat="1" x14ac:dyDescent="0.35">
      <c r="B1281" s="72"/>
    </row>
    <row r="1282" spans="2:2" customFormat="1" x14ac:dyDescent="0.35">
      <c r="B1282" s="72"/>
    </row>
    <row r="1283" spans="2:2" customFormat="1" x14ac:dyDescent="0.35">
      <c r="B1283" s="72"/>
    </row>
    <row r="1284" spans="2:2" customFormat="1" x14ac:dyDescent="0.35">
      <c r="B1284" s="72"/>
    </row>
    <row r="1285" spans="2:2" customFormat="1" x14ac:dyDescent="0.35">
      <c r="B1285" s="72"/>
    </row>
    <row r="1286" spans="2:2" customFormat="1" x14ac:dyDescent="0.35">
      <c r="B1286" s="72"/>
    </row>
    <row r="1287" spans="2:2" customFormat="1" x14ac:dyDescent="0.35">
      <c r="B1287" s="72"/>
    </row>
    <row r="1288" spans="2:2" customFormat="1" x14ac:dyDescent="0.35">
      <c r="B1288" s="72"/>
    </row>
    <row r="1289" spans="2:2" customFormat="1" x14ac:dyDescent="0.35">
      <c r="B1289" s="72"/>
    </row>
    <row r="1290" spans="2:2" customFormat="1" x14ac:dyDescent="0.35">
      <c r="B1290" s="72"/>
    </row>
    <row r="1291" spans="2:2" customFormat="1" x14ac:dyDescent="0.35">
      <c r="B1291" s="72"/>
    </row>
    <row r="1292" spans="2:2" customFormat="1" x14ac:dyDescent="0.35">
      <c r="B1292" s="72"/>
    </row>
    <row r="1293" spans="2:2" customFormat="1" x14ac:dyDescent="0.35">
      <c r="B1293" s="72"/>
    </row>
    <row r="1294" spans="2:2" customFormat="1" x14ac:dyDescent="0.35">
      <c r="B1294" s="72"/>
    </row>
    <row r="1295" spans="2:2" customFormat="1" x14ac:dyDescent="0.35">
      <c r="B1295" s="72"/>
    </row>
    <row r="1296" spans="2:2" customFormat="1" x14ac:dyDescent="0.35">
      <c r="B1296" s="72"/>
    </row>
    <row r="1297" spans="2:2" customFormat="1" x14ac:dyDescent="0.35">
      <c r="B1297" s="72"/>
    </row>
    <row r="1298" spans="2:2" customFormat="1" x14ac:dyDescent="0.35">
      <c r="B1298" s="72"/>
    </row>
    <row r="1299" spans="2:2" customFormat="1" x14ac:dyDescent="0.35">
      <c r="B1299" s="72"/>
    </row>
    <row r="1300" spans="2:2" customFormat="1" x14ac:dyDescent="0.35">
      <c r="B1300" s="72"/>
    </row>
    <row r="1301" spans="2:2" customFormat="1" x14ac:dyDescent="0.35">
      <c r="B1301" s="72"/>
    </row>
    <row r="1302" spans="2:2" customFormat="1" x14ac:dyDescent="0.35">
      <c r="B1302" s="72"/>
    </row>
    <row r="1303" spans="2:2" customFormat="1" x14ac:dyDescent="0.35">
      <c r="B1303" s="72"/>
    </row>
    <row r="1304" spans="2:2" customFormat="1" x14ac:dyDescent="0.35">
      <c r="B1304" s="72"/>
    </row>
    <row r="1305" spans="2:2" customFormat="1" x14ac:dyDescent="0.35">
      <c r="B1305" s="72"/>
    </row>
    <row r="1306" spans="2:2" customFormat="1" x14ac:dyDescent="0.35">
      <c r="B1306" s="72"/>
    </row>
    <row r="1307" spans="2:2" customFormat="1" x14ac:dyDescent="0.35">
      <c r="B1307" s="72"/>
    </row>
    <row r="1308" spans="2:2" customFormat="1" x14ac:dyDescent="0.35">
      <c r="B1308" s="72"/>
    </row>
    <row r="1309" spans="2:2" customFormat="1" x14ac:dyDescent="0.35">
      <c r="B1309" s="72"/>
    </row>
    <row r="1310" spans="2:2" customFormat="1" x14ac:dyDescent="0.35">
      <c r="B1310" s="72"/>
    </row>
    <row r="1311" spans="2:2" customFormat="1" x14ac:dyDescent="0.35">
      <c r="B1311" s="72"/>
    </row>
    <row r="1312" spans="2:2" customFormat="1" x14ac:dyDescent="0.35">
      <c r="B1312" s="72"/>
    </row>
    <row r="1313" spans="2:2" customFormat="1" x14ac:dyDescent="0.35">
      <c r="B1313" s="72"/>
    </row>
    <row r="1314" spans="2:2" customFormat="1" x14ac:dyDescent="0.35">
      <c r="B1314" s="72"/>
    </row>
    <row r="1315" spans="2:2" customFormat="1" x14ac:dyDescent="0.35">
      <c r="B1315" s="72"/>
    </row>
    <row r="1316" spans="2:2" customFormat="1" x14ac:dyDescent="0.35">
      <c r="B1316" s="72"/>
    </row>
    <row r="1317" spans="2:2" customFormat="1" x14ac:dyDescent="0.35">
      <c r="B1317" s="72"/>
    </row>
    <row r="1318" spans="2:2" customFormat="1" x14ac:dyDescent="0.35">
      <c r="B1318" s="72"/>
    </row>
    <row r="1319" spans="2:2" customFormat="1" x14ac:dyDescent="0.35">
      <c r="B1319" s="72"/>
    </row>
    <row r="1320" spans="2:2" customFormat="1" x14ac:dyDescent="0.35">
      <c r="B1320" s="72"/>
    </row>
    <row r="1321" spans="2:2" customFormat="1" x14ac:dyDescent="0.35">
      <c r="B1321" s="72"/>
    </row>
    <row r="1322" spans="2:2" customFormat="1" x14ac:dyDescent="0.35">
      <c r="B1322" s="72"/>
    </row>
    <row r="1323" spans="2:2" customFormat="1" x14ac:dyDescent="0.35">
      <c r="B1323" s="72"/>
    </row>
    <row r="1324" spans="2:2" customFormat="1" x14ac:dyDescent="0.35">
      <c r="B1324" s="72"/>
    </row>
    <row r="1325" spans="2:2" customFormat="1" x14ac:dyDescent="0.35">
      <c r="B1325" s="72"/>
    </row>
    <row r="1326" spans="2:2" customFormat="1" x14ac:dyDescent="0.35">
      <c r="B1326" s="72"/>
    </row>
    <row r="1327" spans="2:2" customFormat="1" x14ac:dyDescent="0.35">
      <c r="B1327" s="72"/>
    </row>
    <row r="1328" spans="2:2" customFormat="1" x14ac:dyDescent="0.35">
      <c r="B1328" s="72"/>
    </row>
    <row r="1329" spans="2:2" customFormat="1" x14ac:dyDescent="0.35">
      <c r="B1329" s="72"/>
    </row>
    <row r="1330" spans="2:2" customFormat="1" x14ac:dyDescent="0.35">
      <c r="B1330" s="72"/>
    </row>
    <row r="1331" spans="2:2" customFormat="1" x14ac:dyDescent="0.35">
      <c r="B1331" s="72"/>
    </row>
    <row r="1332" spans="2:2" customFormat="1" x14ac:dyDescent="0.35">
      <c r="B1332" s="72"/>
    </row>
    <row r="1333" spans="2:2" customFormat="1" x14ac:dyDescent="0.35">
      <c r="B1333" s="72"/>
    </row>
    <row r="1334" spans="2:2" customFormat="1" x14ac:dyDescent="0.35">
      <c r="B1334" s="72"/>
    </row>
    <row r="1335" spans="2:2" customFormat="1" x14ac:dyDescent="0.35">
      <c r="B1335" s="72"/>
    </row>
    <row r="1336" spans="2:2" customFormat="1" x14ac:dyDescent="0.35">
      <c r="B1336" s="72"/>
    </row>
    <row r="1337" spans="2:2" customFormat="1" x14ac:dyDescent="0.35">
      <c r="B1337" s="72"/>
    </row>
    <row r="1338" spans="2:2" customFormat="1" x14ac:dyDescent="0.35">
      <c r="B1338" s="72"/>
    </row>
    <row r="1339" spans="2:2" customFormat="1" x14ac:dyDescent="0.35">
      <c r="B1339" s="72"/>
    </row>
    <row r="1340" spans="2:2" customFormat="1" x14ac:dyDescent="0.35">
      <c r="B1340" s="72"/>
    </row>
    <row r="1341" spans="2:2" customFormat="1" x14ac:dyDescent="0.35">
      <c r="B1341" s="72"/>
    </row>
    <row r="1342" spans="2:2" customFormat="1" x14ac:dyDescent="0.35">
      <c r="B1342" s="72"/>
    </row>
    <row r="1343" spans="2:2" customFormat="1" x14ac:dyDescent="0.35">
      <c r="B1343" s="72"/>
    </row>
    <row r="1344" spans="2:2" customFormat="1" x14ac:dyDescent="0.35">
      <c r="B1344" s="72"/>
    </row>
    <row r="1345" spans="2:2" customFormat="1" x14ac:dyDescent="0.35">
      <c r="B1345" s="72"/>
    </row>
    <row r="1346" spans="2:2" customFormat="1" x14ac:dyDescent="0.35">
      <c r="B1346" s="72"/>
    </row>
    <row r="1347" spans="2:2" customFormat="1" x14ac:dyDescent="0.35">
      <c r="B1347" s="72"/>
    </row>
    <row r="1348" spans="2:2" customFormat="1" x14ac:dyDescent="0.35">
      <c r="B1348" s="72"/>
    </row>
    <row r="1349" spans="2:2" customFormat="1" x14ac:dyDescent="0.35">
      <c r="B1349" s="72"/>
    </row>
    <row r="1350" spans="2:2" customFormat="1" x14ac:dyDescent="0.35">
      <c r="B1350" s="72"/>
    </row>
    <row r="1351" spans="2:2" customFormat="1" x14ac:dyDescent="0.35">
      <c r="B1351" s="72"/>
    </row>
    <row r="1352" spans="2:2" customFormat="1" x14ac:dyDescent="0.35">
      <c r="B1352" s="72"/>
    </row>
    <row r="1353" spans="2:2" customFormat="1" x14ac:dyDescent="0.35">
      <c r="B1353" s="72"/>
    </row>
    <row r="1354" spans="2:2" customFormat="1" x14ac:dyDescent="0.35">
      <c r="B1354" s="72"/>
    </row>
    <row r="1355" spans="2:2" customFormat="1" x14ac:dyDescent="0.35">
      <c r="B1355" s="72"/>
    </row>
    <row r="1356" spans="2:2" customFormat="1" x14ac:dyDescent="0.35">
      <c r="B1356" s="72"/>
    </row>
    <row r="1357" spans="2:2" customFormat="1" x14ac:dyDescent="0.35">
      <c r="B1357" s="72"/>
    </row>
    <row r="1358" spans="2:2" customFormat="1" x14ac:dyDescent="0.35">
      <c r="B1358" s="72"/>
    </row>
    <row r="1359" spans="2:2" customFormat="1" x14ac:dyDescent="0.35">
      <c r="B1359" s="72"/>
    </row>
    <row r="1360" spans="2:2" customFormat="1" x14ac:dyDescent="0.35">
      <c r="B1360" s="72"/>
    </row>
    <row r="1361" spans="2:2" customFormat="1" x14ac:dyDescent="0.35">
      <c r="B1361" s="72"/>
    </row>
    <row r="1362" spans="2:2" customFormat="1" x14ac:dyDescent="0.35">
      <c r="B1362" s="72"/>
    </row>
    <row r="1363" spans="2:2" customFormat="1" x14ac:dyDescent="0.35">
      <c r="B1363" s="72"/>
    </row>
    <row r="1364" spans="2:2" customFormat="1" x14ac:dyDescent="0.35">
      <c r="B1364" s="72"/>
    </row>
    <row r="1365" spans="2:2" customFormat="1" x14ac:dyDescent="0.35">
      <c r="B1365" s="72"/>
    </row>
    <row r="1366" spans="2:2" customFormat="1" x14ac:dyDescent="0.35">
      <c r="B1366" s="72"/>
    </row>
    <row r="1367" spans="2:2" customFormat="1" x14ac:dyDescent="0.35">
      <c r="B1367" s="72"/>
    </row>
    <row r="1368" spans="2:2" customFormat="1" x14ac:dyDescent="0.35">
      <c r="B1368" s="72"/>
    </row>
    <row r="1369" spans="2:2" customFormat="1" x14ac:dyDescent="0.35">
      <c r="B1369" s="72"/>
    </row>
    <row r="1370" spans="2:2" customFormat="1" x14ac:dyDescent="0.35">
      <c r="B1370" s="72"/>
    </row>
    <row r="1371" spans="2:2" customFormat="1" x14ac:dyDescent="0.35">
      <c r="B1371" s="72"/>
    </row>
    <row r="1372" spans="2:2" customFormat="1" x14ac:dyDescent="0.35">
      <c r="B1372" s="72"/>
    </row>
    <row r="1373" spans="2:2" customFormat="1" x14ac:dyDescent="0.35">
      <c r="B1373" s="72"/>
    </row>
    <row r="1374" spans="2:2" customFormat="1" x14ac:dyDescent="0.35">
      <c r="B1374" s="72"/>
    </row>
    <row r="1375" spans="2:2" customFormat="1" x14ac:dyDescent="0.35">
      <c r="B1375" s="72"/>
    </row>
    <row r="1376" spans="2:2" customFormat="1" x14ac:dyDescent="0.35">
      <c r="B1376" s="72"/>
    </row>
    <row r="1377" spans="2:2" customFormat="1" x14ac:dyDescent="0.35">
      <c r="B1377" s="72"/>
    </row>
    <row r="1378" spans="2:2" customFormat="1" x14ac:dyDescent="0.35">
      <c r="B1378" s="72"/>
    </row>
    <row r="1379" spans="2:2" customFormat="1" x14ac:dyDescent="0.35">
      <c r="B1379" s="72"/>
    </row>
    <row r="1380" spans="2:2" customFormat="1" x14ac:dyDescent="0.35">
      <c r="B1380" s="72"/>
    </row>
    <row r="1381" spans="2:2" customFormat="1" x14ac:dyDescent="0.35">
      <c r="B1381" s="72"/>
    </row>
    <row r="1382" spans="2:2" customFormat="1" x14ac:dyDescent="0.35">
      <c r="B1382" s="72"/>
    </row>
    <row r="1383" spans="2:2" customFormat="1" x14ac:dyDescent="0.35">
      <c r="B1383" s="72"/>
    </row>
    <row r="1384" spans="2:2" customFormat="1" x14ac:dyDescent="0.35">
      <c r="B1384" s="72"/>
    </row>
    <row r="1385" spans="2:2" customFormat="1" x14ac:dyDescent="0.35">
      <c r="B1385" s="72"/>
    </row>
    <row r="1386" spans="2:2" customFormat="1" x14ac:dyDescent="0.35">
      <c r="B1386" s="72"/>
    </row>
    <row r="1387" spans="2:2" customFormat="1" x14ac:dyDescent="0.35">
      <c r="B1387" s="72"/>
    </row>
    <row r="1388" spans="2:2" customFormat="1" x14ac:dyDescent="0.35">
      <c r="B1388" s="72"/>
    </row>
    <row r="1389" spans="2:2" customFormat="1" x14ac:dyDescent="0.35">
      <c r="B1389" s="72"/>
    </row>
    <row r="1390" spans="2:2" customFormat="1" x14ac:dyDescent="0.35">
      <c r="B1390" s="72"/>
    </row>
    <row r="1391" spans="2:2" customFormat="1" x14ac:dyDescent="0.35">
      <c r="B1391" s="72"/>
    </row>
    <row r="1392" spans="2:2" customFormat="1" x14ac:dyDescent="0.35">
      <c r="B1392" s="72"/>
    </row>
    <row r="1393" spans="2:2" customFormat="1" x14ac:dyDescent="0.35">
      <c r="B1393" s="72"/>
    </row>
    <row r="1394" spans="2:2" customFormat="1" x14ac:dyDescent="0.35">
      <c r="B1394" s="72"/>
    </row>
    <row r="1395" spans="2:2" customFormat="1" x14ac:dyDescent="0.35">
      <c r="B1395" s="72"/>
    </row>
    <row r="1396" spans="2:2" customFormat="1" x14ac:dyDescent="0.35">
      <c r="B1396" s="72"/>
    </row>
    <row r="1397" spans="2:2" customFormat="1" x14ac:dyDescent="0.35">
      <c r="B1397" s="72"/>
    </row>
    <row r="1398" spans="2:2" customFormat="1" x14ac:dyDescent="0.35">
      <c r="B1398" s="72"/>
    </row>
    <row r="1399" spans="2:2" customFormat="1" x14ac:dyDescent="0.35">
      <c r="B1399" s="72"/>
    </row>
    <row r="1400" spans="2:2" customFormat="1" x14ac:dyDescent="0.35">
      <c r="B1400" s="72"/>
    </row>
    <row r="1401" spans="2:2" customFormat="1" x14ac:dyDescent="0.35">
      <c r="B1401" s="72"/>
    </row>
    <row r="1402" spans="2:2" customFormat="1" x14ac:dyDescent="0.35">
      <c r="B1402" s="72"/>
    </row>
    <row r="1403" spans="2:2" customFormat="1" x14ac:dyDescent="0.35">
      <c r="B1403" s="72"/>
    </row>
    <row r="1404" spans="2:2" customFormat="1" x14ac:dyDescent="0.35">
      <c r="B1404" s="72"/>
    </row>
    <row r="1405" spans="2:2" customFormat="1" x14ac:dyDescent="0.35">
      <c r="B1405" s="72"/>
    </row>
    <row r="1406" spans="2:2" customFormat="1" x14ac:dyDescent="0.35">
      <c r="B1406" s="72"/>
    </row>
    <row r="1407" spans="2:2" customFormat="1" x14ac:dyDescent="0.35">
      <c r="B1407" s="72"/>
    </row>
    <row r="1408" spans="2:2" customFormat="1" x14ac:dyDescent="0.35">
      <c r="B1408" s="72"/>
    </row>
    <row r="1409" spans="2:2" customFormat="1" x14ac:dyDescent="0.35">
      <c r="B1409" s="72"/>
    </row>
    <row r="1410" spans="2:2" customFormat="1" x14ac:dyDescent="0.35">
      <c r="B1410" s="72"/>
    </row>
    <row r="1411" spans="2:2" customFormat="1" x14ac:dyDescent="0.35">
      <c r="B1411" s="72"/>
    </row>
    <row r="1412" spans="2:2" customFormat="1" x14ac:dyDescent="0.35">
      <c r="B1412" s="72"/>
    </row>
    <row r="1413" spans="2:2" customFormat="1" x14ac:dyDescent="0.35">
      <c r="B1413" s="72"/>
    </row>
    <row r="1414" spans="2:2" customFormat="1" x14ac:dyDescent="0.35">
      <c r="B1414" s="72"/>
    </row>
    <row r="1415" spans="2:2" customFormat="1" x14ac:dyDescent="0.35">
      <c r="B1415" s="72"/>
    </row>
    <row r="1416" spans="2:2" customFormat="1" x14ac:dyDescent="0.35">
      <c r="B1416" s="72"/>
    </row>
    <row r="1417" spans="2:2" customFormat="1" x14ac:dyDescent="0.35">
      <c r="B1417" s="72"/>
    </row>
    <row r="1418" spans="2:2" customFormat="1" x14ac:dyDescent="0.35">
      <c r="B1418" s="72"/>
    </row>
    <row r="1419" spans="2:2" customFormat="1" x14ac:dyDescent="0.35">
      <c r="B1419" s="72"/>
    </row>
    <row r="1420" spans="2:2" customFormat="1" x14ac:dyDescent="0.35">
      <c r="B1420" s="72"/>
    </row>
    <row r="1421" spans="2:2" customFormat="1" x14ac:dyDescent="0.35">
      <c r="B1421" s="72"/>
    </row>
    <row r="1422" spans="2:2" customFormat="1" x14ac:dyDescent="0.35">
      <c r="B1422" s="72"/>
    </row>
    <row r="1423" spans="2:2" customFormat="1" x14ac:dyDescent="0.35">
      <c r="B1423" s="72"/>
    </row>
    <row r="1424" spans="2:2" customFormat="1" x14ac:dyDescent="0.35">
      <c r="B1424" s="72"/>
    </row>
    <row r="1425" spans="2:2" customFormat="1" x14ac:dyDescent="0.35">
      <c r="B1425" s="72"/>
    </row>
    <row r="1426" spans="2:2" customFormat="1" x14ac:dyDescent="0.35">
      <c r="B1426" s="72"/>
    </row>
    <row r="1427" spans="2:2" customFormat="1" x14ac:dyDescent="0.35">
      <c r="B1427" s="72"/>
    </row>
    <row r="1428" spans="2:2" customFormat="1" x14ac:dyDescent="0.35">
      <c r="B1428" s="72"/>
    </row>
    <row r="1429" spans="2:2" customFormat="1" x14ac:dyDescent="0.35">
      <c r="B1429" s="72"/>
    </row>
    <row r="1430" spans="2:2" customFormat="1" x14ac:dyDescent="0.35">
      <c r="B1430" s="72"/>
    </row>
    <row r="1431" spans="2:2" customFormat="1" x14ac:dyDescent="0.35">
      <c r="B1431" s="72"/>
    </row>
    <row r="1432" spans="2:2" customFormat="1" x14ac:dyDescent="0.35">
      <c r="B1432" s="72"/>
    </row>
    <row r="1433" spans="2:2" customFormat="1" x14ac:dyDescent="0.35">
      <c r="B1433" s="72"/>
    </row>
    <row r="1434" spans="2:2" customFormat="1" x14ac:dyDescent="0.35">
      <c r="B1434" s="72"/>
    </row>
    <row r="1435" spans="2:2" customFormat="1" x14ac:dyDescent="0.35">
      <c r="B1435" s="72"/>
    </row>
    <row r="1436" spans="2:2" customFormat="1" x14ac:dyDescent="0.35">
      <c r="B1436" s="72"/>
    </row>
    <row r="1437" spans="2:2" customFormat="1" x14ac:dyDescent="0.35">
      <c r="B1437" s="72"/>
    </row>
    <row r="1438" spans="2:2" customFormat="1" x14ac:dyDescent="0.35">
      <c r="B1438" s="72"/>
    </row>
    <row r="1439" spans="2:2" customFormat="1" x14ac:dyDescent="0.35">
      <c r="B1439" s="72"/>
    </row>
    <row r="1440" spans="2:2" customFormat="1" x14ac:dyDescent="0.35">
      <c r="B1440" s="72"/>
    </row>
    <row r="1441" spans="2:2" customFormat="1" x14ac:dyDescent="0.35">
      <c r="B1441" s="72"/>
    </row>
    <row r="1442" spans="2:2" customFormat="1" x14ac:dyDescent="0.35">
      <c r="B1442" s="72"/>
    </row>
    <row r="1443" spans="2:2" customFormat="1" x14ac:dyDescent="0.35">
      <c r="B1443" s="72"/>
    </row>
    <row r="1444" spans="2:2" customFormat="1" x14ac:dyDescent="0.35">
      <c r="B1444" s="72"/>
    </row>
    <row r="1445" spans="2:2" customFormat="1" x14ac:dyDescent="0.35">
      <c r="B1445" s="72"/>
    </row>
    <row r="1446" spans="2:2" customFormat="1" x14ac:dyDescent="0.35">
      <c r="B1446" s="72"/>
    </row>
    <row r="1447" spans="2:2" customFormat="1" x14ac:dyDescent="0.35">
      <c r="B1447" s="72"/>
    </row>
    <row r="1448" spans="2:2" customFormat="1" x14ac:dyDescent="0.35">
      <c r="B1448" s="72"/>
    </row>
    <row r="1449" spans="2:2" customFormat="1" x14ac:dyDescent="0.35">
      <c r="B1449" s="72"/>
    </row>
    <row r="1450" spans="2:2" customFormat="1" x14ac:dyDescent="0.35">
      <c r="B1450" s="72"/>
    </row>
    <row r="1451" spans="2:2" customFormat="1" x14ac:dyDescent="0.35">
      <c r="B1451" s="72"/>
    </row>
    <row r="1452" spans="2:2" customFormat="1" x14ac:dyDescent="0.35">
      <c r="B1452" s="72"/>
    </row>
    <row r="1453" spans="2:2" customFormat="1" x14ac:dyDescent="0.35">
      <c r="B1453" s="72"/>
    </row>
    <row r="1454" spans="2:2" customFormat="1" x14ac:dyDescent="0.35">
      <c r="B1454" s="72"/>
    </row>
    <row r="1455" spans="2:2" customFormat="1" x14ac:dyDescent="0.35">
      <c r="B1455" s="72"/>
    </row>
    <row r="1456" spans="2:2" customFormat="1" x14ac:dyDescent="0.35">
      <c r="B1456" s="72"/>
    </row>
    <row r="1457" spans="2:2" customFormat="1" x14ac:dyDescent="0.35">
      <c r="B1457" s="72"/>
    </row>
    <row r="1458" spans="2:2" customFormat="1" x14ac:dyDescent="0.35">
      <c r="B1458" s="72"/>
    </row>
    <row r="1459" spans="2:2" customFormat="1" x14ac:dyDescent="0.35">
      <c r="B1459" s="72"/>
    </row>
    <row r="1460" spans="2:2" customFormat="1" x14ac:dyDescent="0.35">
      <c r="B1460" s="72"/>
    </row>
    <row r="1461" spans="2:2" customFormat="1" x14ac:dyDescent="0.35">
      <c r="B1461" s="72"/>
    </row>
    <row r="1462" spans="2:2" customFormat="1" x14ac:dyDescent="0.35">
      <c r="B1462" s="72"/>
    </row>
    <row r="1463" spans="2:2" customFormat="1" x14ac:dyDescent="0.35">
      <c r="B1463" s="72"/>
    </row>
    <row r="1464" spans="2:2" customFormat="1" x14ac:dyDescent="0.35">
      <c r="B1464" s="72"/>
    </row>
    <row r="1465" spans="2:2" customFormat="1" x14ac:dyDescent="0.35">
      <c r="B1465" s="72"/>
    </row>
    <row r="1466" spans="2:2" customFormat="1" x14ac:dyDescent="0.35">
      <c r="B1466" s="72"/>
    </row>
    <row r="1467" spans="2:2" customFormat="1" x14ac:dyDescent="0.35">
      <c r="B1467" s="72"/>
    </row>
    <row r="1468" spans="2:2" customFormat="1" x14ac:dyDescent="0.35">
      <c r="B1468" s="72"/>
    </row>
    <row r="1469" spans="2:2" customFormat="1" x14ac:dyDescent="0.35">
      <c r="B1469" s="72"/>
    </row>
    <row r="1470" spans="2:2" customFormat="1" x14ac:dyDescent="0.35">
      <c r="B1470" s="72"/>
    </row>
    <row r="1471" spans="2:2" customFormat="1" x14ac:dyDescent="0.35">
      <c r="B1471" s="72"/>
    </row>
    <row r="1472" spans="2:2" customFormat="1" x14ac:dyDescent="0.35">
      <c r="B1472" s="72"/>
    </row>
    <row r="1473" spans="2:2" customFormat="1" x14ac:dyDescent="0.35">
      <c r="B1473" s="72"/>
    </row>
    <row r="1474" spans="2:2" customFormat="1" x14ac:dyDescent="0.35">
      <c r="B1474" s="72"/>
    </row>
    <row r="1475" spans="2:2" customFormat="1" x14ac:dyDescent="0.35">
      <c r="B1475" s="72"/>
    </row>
    <row r="1476" spans="2:2" customFormat="1" x14ac:dyDescent="0.35">
      <c r="B1476" s="72"/>
    </row>
    <row r="1477" spans="2:2" customFormat="1" x14ac:dyDescent="0.35">
      <c r="B1477" s="72"/>
    </row>
    <row r="1478" spans="2:2" customFormat="1" x14ac:dyDescent="0.35">
      <c r="B1478" s="72"/>
    </row>
    <row r="1479" spans="2:2" customFormat="1" x14ac:dyDescent="0.35">
      <c r="B1479" s="72"/>
    </row>
    <row r="1480" spans="2:2" customFormat="1" x14ac:dyDescent="0.35">
      <c r="B1480" s="72"/>
    </row>
    <row r="1481" spans="2:2" customFormat="1" x14ac:dyDescent="0.35">
      <c r="B1481" s="72"/>
    </row>
    <row r="1482" spans="2:2" customFormat="1" x14ac:dyDescent="0.35">
      <c r="B1482" s="72"/>
    </row>
    <row r="1483" spans="2:2" customFormat="1" x14ac:dyDescent="0.35">
      <c r="B1483" s="72"/>
    </row>
    <row r="1484" spans="2:2" customFormat="1" x14ac:dyDescent="0.35">
      <c r="B1484" s="72"/>
    </row>
    <row r="1485" spans="2:2" customFormat="1" x14ac:dyDescent="0.35">
      <c r="B1485" s="72"/>
    </row>
    <row r="1486" spans="2:2" customFormat="1" x14ac:dyDescent="0.35">
      <c r="B1486" s="72"/>
    </row>
    <row r="1487" spans="2:2" customFormat="1" x14ac:dyDescent="0.35">
      <c r="B1487" s="72"/>
    </row>
    <row r="1488" spans="2:2" customFormat="1" x14ac:dyDescent="0.35">
      <c r="B1488" s="72"/>
    </row>
    <row r="1489" spans="2:2" customFormat="1" x14ac:dyDescent="0.35">
      <c r="B1489" s="72"/>
    </row>
    <row r="1490" spans="2:2" customFormat="1" x14ac:dyDescent="0.35">
      <c r="B1490" s="72"/>
    </row>
    <row r="1491" spans="2:2" customFormat="1" x14ac:dyDescent="0.35">
      <c r="B1491" s="72"/>
    </row>
    <row r="1492" spans="2:2" customFormat="1" x14ac:dyDescent="0.35">
      <c r="B1492" s="72"/>
    </row>
    <row r="1493" spans="2:2" customFormat="1" x14ac:dyDescent="0.35">
      <c r="B1493" s="72"/>
    </row>
    <row r="1494" spans="2:2" customFormat="1" x14ac:dyDescent="0.35">
      <c r="B1494" s="72"/>
    </row>
    <row r="1495" spans="2:2" customFormat="1" x14ac:dyDescent="0.35">
      <c r="B1495" s="72"/>
    </row>
    <row r="1496" spans="2:2" customFormat="1" x14ac:dyDescent="0.35">
      <c r="B1496" s="72"/>
    </row>
    <row r="1497" spans="2:2" customFormat="1" x14ac:dyDescent="0.35">
      <c r="B1497" s="72"/>
    </row>
    <row r="1498" spans="2:2" customFormat="1" x14ac:dyDescent="0.35">
      <c r="B1498" s="72"/>
    </row>
    <row r="1499" spans="2:2" customFormat="1" x14ac:dyDescent="0.35">
      <c r="B1499" s="72"/>
    </row>
    <row r="1500" spans="2:2" customFormat="1" x14ac:dyDescent="0.35">
      <c r="B1500" s="72"/>
    </row>
    <row r="1501" spans="2:2" customFormat="1" x14ac:dyDescent="0.35">
      <c r="B1501" s="72"/>
    </row>
    <row r="1502" spans="2:2" customFormat="1" x14ac:dyDescent="0.35">
      <c r="B1502" s="72"/>
    </row>
    <row r="1503" spans="2:2" customFormat="1" x14ac:dyDescent="0.35">
      <c r="B1503" s="72"/>
    </row>
    <row r="1504" spans="2:2" customFormat="1" x14ac:dyDescent="0.35">
      <c r="B1504" s="72"/>
    </row>
    <row r="1505" spans="2:2" customFormat="1" x14ac:dyDescent="0.35">
      <c r="B1505" s="72"/>
    </row>
    <row r="1506" spans="2:2" customFormat="1" x14ac:dyDescent="0.35">
      <c r="B1506" s="72"/>
    </row>
    <row r="1507" spans="2:2" customFormat="1" x14ac:dyDescent="0.35">
      <c r="B1507" s="72"/>
    </row>
    <row r="1508" spans="2:2" customFormat="1" x14ac:dyDescent="0.35">
      <c r="B1508" s="72"/>
    </row>
    <row r="1509" spans="2:2" customFormat="1" x14ac:dyDescent="0.35">
      <c r="B1509" s="72"/>
    </row>
    <row r="1510" spans="2:2" customFormat="1" x14ac:dyDescent="0.35">
      <c r="B1510" s="72"/>
    </row>
    <row r="1511" spans="2:2" customFormat="1" x14ac:dyDescent="0.35">
      <c r="B1511" s="72"/>
    </row>
    <row r="1512" spans="2:2" customFormat="1" x14ac:dyDescent="0.35">
      <c r="B1512" s="72"/>
    </row>
    <row r="1513" spans="2:2" customFormat="1" x14ac:dyDescent="0.35">
      <c r="B1513" s="72"/>
    </row>
    <row r="1514" spans="2:2" customFormat="1" x14ac:dyDescent="0.35">
      <c r="B1514" s="72"/>
    </row>
    <row r="1515" spans="2:2" customFormat="1" x14ac:dyDescent="0.35">
      <c r="B1515" s="72"/>
    </row>
    <row r="1516" spans="2:2" customFormat="1" x14ac:dyDescent="0.35">
      <c r="B1516" s="72"/>
    </row>
    <row r="1517" spans="2:2" customFormat="1" x14ac:dyDescent="0.35">
      <c r="B1517" s="72"/>
    </row>
    <row r="1518" spans="2:2" customFormat="1" x14ac:dyDescent="0.35">
      <c r="B1518" s="72"/>
    </row>
    <row r="1519" spans="2:2" customFormat="1" x14ac:dyDescent="0.35">
      <c r="B1519" s="72"/>
    </row>
    <row r="1520" spans="2:2" customFormat="1" x14ac:dyDescent="0.35">
      <c r="B1520" s="72"/>
    </row>
    <row r="1521" spans="2:2" customFormat="1" x14ac:dyDescent="0.35">
      <c r="B1521" s="72"/>
    </row>
    <row r="1522" spans="2:2" customFormat="1" x14ac:dyDescent="0.35">
      <c r="B1522" s="72"/>
    </row>
    <row r="1523" spans="2:2" customFormat="1" x14ac:dyDescent="0.35">
      <c r="B1523" s="72"/>
    </row>
    <row r="1524" spans="2:2" customFormat="1" x14ac:dyDescent="0.35">
      <c r="B1524" s="72"/>
    </row>
    <row r="1525" spans="2:2" customFormat="1" x14ac:dyDescent="0.35">
      <c r="B1525" s="72"/>
    </row>
    <row r="1526" spans="2:2" customFormat="1" x14ac:dyDescent="0.35">
      <c r="B1526" s="72"/>
    </row>
    <row r="1527" spans="2:2" customFormat="1" x14ac:dyDescent="0.35">
      <c r="B1527" s="72"/>
    </row>
    <row r="1528" spans="2:2" customFormat="1" x14ac:dyDescent="0.35">
      <c r="B1528" s="72"/>
    </row>
    <row r="1529" spans="2:2" customFormat="1" x14ac:dyDescent="0.35">
      <c r="B1529" s="72"/>
    </row>
    <row r="1530" spans="2:2" customFormat="1" x14ac:dyDescent="0.35">
      <c r="B1530" s="72"/>
    </row>
    <row r="1531" spans="2:2" customFormat="1" x14ac:dyDescent="0.35">
      <c r="B1531" s="72"/>
    </row>
    <row r="1532" spans="2:2" customFormat="1" x14ac:dyDescent="0.35">
      <c r="B1532" s="72"/>
    </row>
    <row r="1533" spans="2:2" customFormat="1" x14ac:dyDescent="0.35">
      <c r="B1533" s="72"/>
    </row>
    <row r="1534" spans="2:2" customFormat="1" x14ac:dyDescent="0.35">
      <c r="B1534" s="72"/>
    </row>
    <row r="1535" spans="2:2" customFormat="1" x14ac:dyDescent="0.35">
      <c r="B1535" s="72"/>
    </row>
    <row r="1536" spans="2:2" customFormat="1" x14ac:dyDescent="0.35">
      <c r="B1536" s="72"/>
    </row>
    <row r="1537" spans="2:2" customFormat="1" x14ac:dyDescent="0.35">
      <c r="B1537" s="72"/>
    </row>
    <row r="1538" spans="2:2" customFormat="1" x14ac:dyDescent="0.35">
      <c r="B1538" s="72"/>
    </row>
    <row r="1539" spans="2:2" customFormat="1" x14ac:dyDescent="0.35">
      <c r="B1539" s="72"/>
    </row>
    <row r="1540" spans="2:2" customFormat="1" x14ac:dyDescent="0.35">
      <c r="B1540" s="72"/>
    </row>
    <row r="1541" spans="2:2" customFormat="1" x14ac:dyDescent="0.35">
      <c r="B1541" s="72"/>
    </row>
    <row r="1542" spans="2:2" customFormat="1" x14ac:dyDescent="0.35">
      <c r="B1542" s="72"/>
    </row>
    <row r="1543" spans="2:2" customFormat="1" x14ac:dyDescent="0.35">
      <c r="B1543" s="72"/>
    </row>
    <row r="1544" spans="2:2" customFormat="1" x14ac:dyDescent="0.35">
      <c r="B1544" s="72"/>
    </row>
    <row r="1545" spans="2:2" customFormat="1" x14ac:dyDescent="0.35">
      <c r="B1545" s="72"/>
    </row>
    <row r="1546" spans="2:2" customFormat="1" x14ac:dyDescent="0.35">
      <c r="B1546" s="72"/>
    </row>
    <row r="1547" spans="2:2" customFormat="1" x14ac:dyDescent="0.35">
      <c r="B1547" s="72"/>
    </row>
    <row r="1548" spans="2:2" customFormat="1" x14ac:dyDescent="0.35">
      <c r="B1548" s="72"/>
    </row>
    <row r="1549" spans="2:2" customFormat="1" x14ac:dyDescent="0.35">
      <c r="B1549" s="72"/>
    </row>
    <row r="1550" spans="2:2" customFormat="1" x14ac:dyDescent="0.35">
      <c r="B1550" s="72"/>
    </row>
    <row r="1551" spans="2:2" customFormat="1" x14ac:dyDescent="0.35">
      <c r="B1551" s="72"/>
    </row>
    <row r="1552" spans="2:2" customFormat="1" x14ac:dyDescent="0.35">
      <c r="B1552" s="72"/>
    </row>
    <row r="1553" spans="2:2" customFormat="1" x14ac:dyDescent="0.35">
      <c r="B1553" s="72"/>
    </row>
    <row r="1554" spans="2:2" customFormat="1" x14ac:dyDescent="0.35">
      <c r="B1554" s="72"/>
    </row>
    <row r="1555" spans="2:2" customFormat="1" x14ac:dyDescent="0.35">
      <c r="B1555" s="72"/>
    </row>
    <row r="1556" spans="2:2" customFormat="1" x14ac:dyDescent="0.35">
      <c r="B1556" s="72"/>
    </row>
    <row r="1557" spans="2:2" customFormat="1" x14ac:dyDescent="0.35">
      <c r="B1557" s="72"/>
    </row>
    <row r="1558" spans="2:2" customFormat="1" x14ac:dyDescent="0.35">
      <c r="B1558" s="72"/>
    </row>
    <row r="1559" spans="2:2" customFormat="1" x14ac:dyDescent="0.35">
      <c r="B1559" s="72"/>
    </row>
    <row r="1560" spans="2:2" customFormat="1" x14ac:dyDescent="0.35">
      <c r="B1560" s="72"/>
    </row>
    <row r="1561" spans="2:2" customFormat="1" x14ac:dyDescent="0.35">
      <c r="B1561" s="72"/>
    </row>
    <row r="1562" spans="2:2" customFormat="1" x14ac:dyDescent="0.35">
      <c r="B1562" s="72"/>
    </row>
    <row r="1563" spans="2:2" customFormat="1" x14ac:dyDescent="0.35">
      <c r="B1563" s="72"/>
    </row>
    <row r="1564" spans="2:2" customFormat="1" x14ac:dyDescent="0.35">
      <c r="B1564" s="72"/>
    </row>
    <row r="1565" spans="2:2" customFormat="1" x14ac:dyDescent="0.35">
      <c r="B1565" s="72"/>
    </row>
    <row r="1566" spans="2:2" customFormat="1" x14ac:dyDescent="0.35">
      <c r="B1566" s="72"/>
    </row>
    <row r="1567" spans="2:2" customFormat="1" x14ac:dyDescent="0.35">
      <c r="B1567" s="72"/>
    </row>
    <row r="1568" spans="2:2" customFormat="1" x14ac:dyDescent="0.35">
      <c r="B1568" s="72"/>
    </row>
    <row r="1569" spans="2:2" customFormat="1" x14ac:dyDescent="0.35">
      <c r="B1569" s="72"/>
    </row>
    <row r="1570" spans="2:2" customFormat="1" x14ac:dyDescent="0.35">
      <c r="B1570" s="72"/>
    </row>
    <row r="1571" spans="2:2" customFormat="1" x14ac:dyDescent="0.35">
      <c r="B1571" s="72"/>
    </row>
    <row r="1572" spans="2:2" customFormat="1" x14ac:dyDescent="0.35">
      <c r="B1572" s="72"/>
    </row>
    <row r="1573" spans="2:2" customFormat="1" x14ac:dyDescent="0.35">
      <c r="B1573" s="72"/>
    </row>
    <row r="1574" spans="2:2" customFormat="1" x14ac:dyDescent="0.35">
      <c r="B1574" s="72"/>
    </row>
    <row r="1575" spans="2:2" customFormat="1" x14ac:dyDescent="0.35">
      <c r="B1575" s="72"/>
    </row>
    <row r="1576" spans="2:2" customFormat="1" x14ac:dyDescent="0.35">
      <c r="B1576" s="72"/>
    </row>
    <row r="1577" spans="2:2" customFormat="1" x14ac:dyDescent="0.35">
      <c r="B1577" s="72"/>
    </row>
    <row r="1578" spans="2:2" customFormat="1" x14ac:dyDescent="0.35">
      <c r="B1578" s="72"/>
    </row>
    <row r="1579" spans="2:2" customFormat="1" x14ac:dyDescent="0.35">
      <c r="B1579" s="72"/>
    </row>
    <row r="1580" spans="2:2" customFormat="1" x14ac:dyDescent="0.35">
      <c r="B1580" s="72"/>
    </row>
    <row r="1581" spans="2:2" customFormat="1" x14ac:dyDescent="0.35">
      <c r="B1581" s="72"/>
    </row>
    <row r="1582" spans="2:2" customFormat="1" x14ac:dyDescent="0.35">
      <c r="B1582" s="72"/>
    </row>
    <row r="1583" spans="2:2" customFormat="1" x14ac:dyDescent="0.35">
      <c r="B1583" s="72"/>
    </row>
    <row r="1584" spans="2:2" customFormat="1" x14ac:dyDescent="0.35">
      <c r="B1584" s="72"/>
    </row>
    <row r="1585" spans="2:2" customFormat="1" x14ac:dyDescent="0.35">
      <c r="B1585" s="72"/>
    </row>
    <row r="1586" spans="2:2" customFormat="1" x14ac:dyDescent="0.35">
      <c r="B1586" s="72"/>
    </row>
    <row r="1587" spans="2:2" customFormat="1" x14ac:dyDescent="0.35">
      <c r="B1587" s="72"/>
    </row>
    <row r="1588" spans="2:2" customFormat="1" x14ac:dyDescent="0.35">
      <c r="B1588" s="72"/>
    </row>
    <row r="1589" spans="2:2" customFormat="1" x14ac:dyDescent="0.35">
      <c r="B1589" s="72"/>
    </row>
    <row r="1590" spans="2:2" customFormat="1" x14ac:dyDescent="0.35">
      <c r="B1590" s="72"/>
    </row>
    <row r="1591" spans="2:2" customFormat="1" x14ac:dyDescent="0.35">
      <c r="B1591" s="72"/>
    </row>
    <row r="1592" spans="2:2" customFormat="1" x14ac:dyDescent="0.35">
      <c r="B1592" s="72"/>
    </row>
    <row r="1593" spans="2:2" customFormat="1" x14ac:dyDescent="0.35">
      <c r="B1593" s="72"/>
    </row>
    <row r="1594" spans="2:2" customFormat="1" x14ac:dyDescent="0.35">
      <c r="B1594" s="72"/>
    </row>
    <row r="1595" spans="2:2" customFormat="1" x14ac:dyDescent="0.35">
      <c r="B1595" s="72"/>
    </row>
    <row r="1596" spans="2:2" customFormat="1" x14ac:dyDescent="0.35">
      <c r="B1596" s="72"/>
    </row>
    <row r="1597" spans="2:2" customFormat="1" x14ac:dyDescent="0.35">
      <c r="B1597" s="72"/>
    </row>
    <row r="1598" spans="2:2" customFormat="1" x14ac:dyDescent="0.35">
      <c r="B1598" s="72"/>
    </row>
    <row r="1599" spans="2:2" customFormat="1" x14ac:dyDescent="0.35">
      <c r="B1599" s="72"/>
    </row>
    <row r="1600" spans="2:2" customFormat="1" x14ac:dyDescent="0.35">
      <c r="B1600" s="72"/>
    </row>
    <row r="1601" spans="2:2" customFormat="1" x14ac:dyDescent="0.35">
      <c r="B1601" s="72"/>
    </row>
    <row r="1602" spans="2:2" customFormat="1" x14ac:dyDescent="0.35">
      <c r="B1602" s="72"/>
    </row>
    <row r="1603" spans="2:2" customFormat="1" x14ac:dyDescent="0.35">
      <c r="B1603" s="72"/>
    </row>
    <row r="1604" spans="2:2" customFormat="1" x14ac:dyDescent="0.35">
      <c r="B1604" s="72"/>
    </row>
    <row r="1605" spans="2:2" customFormat="1" x14ac:dyDescent="0.35">
      <c r="B1605" s="72"/>
    </row>
    <row r="1606" spans="2:2" customFormat="1" x14ac:dyDescent="0.35">
      <c r="B1606" s="72"/>
    </row>
    <row r="1607" spans="2:2" customFormat="1" x14ac:dyDescent="0.35">
      <c r="B1607" s="72"/>
    </row>
    <row r="1608" spans="2:2" customFormat="1" x14ac:dyDescent="0.35">
      <c r="B1608" s="72"/>
    </row>
    <row r="1609" spans="2:2" customFormat="1" x14ac:dyDescent="0.35">
      <c r="B1609" s="72"/>
    </row>
    <row r="1610" spans="2:2" customFormat="1" x14ac:dyDescent="0.35">
      <c r="B1610" s="72"/>
    </row>
    <row r="1611" spans="2:2" customFormat="1" x14ac:dyDescent="0.35">
      <c r="B1611" s="72"/>
    </row>
    <row r="1612" spans="2:2" customFormat="1" x14ac:dyDescent="0.35">
      <c r="B1612" s="72"/>
    </row>
    <row r="1613" spans="2:2" customFormat="1" x14ac:dyDescent="0.35">
      <c r="B1613" s="72"/>
    </row>
    <row r="1614" spans="2:2" customFormat="1" x14ac:dyDescent="0.35">
      <c r="B1614" s="72"/>
    </row>
    <row r="1615" spans="2:2" customFormat="1" x14ac:dyDescent="0.35">
      <c r="B1615" s="72"/>
    </row>
    <row r="1616" spans="2:2" customFormat="1" x14ac:dyDescent="0.35">
      <c r="B1616" s="72"/>
    </row>
    <row r="1617" spans="2:2" customFormat="1" x14ac:dyDescent="0.35">
      <c r="B1617" s="72"/>
    </row>
    <row r="1618" spans="2:2" customFormat="1" x14ac:dyDescent="0.35">
      <c r="B1618" s="72"/>
    </row>
    <row r="1619" spans="2:2" customFormat="1" x14ac:dyDescent="0.35">
      <c r="B1619" s="72"/>
    </row>
    <row r="1620" spans="2:2" customFormat="1" x14ac:dyDescent="0.35">
      <c r="B1620" s="72"/>
    </row>
    <row r="1621" spans="2:2" customFormat="1" x14ac:dyDescent="0.35">
      <c r="B1621" s="72"/>
    </row>
    <row r="1622" spans="2:2" customFormat="1" x14ac:dyDescent="0.35">
      <c r="B1622" s="72"/>
    </row>
    <row r="1623" spans="2:2" customFormat="1" x14ac:dyDescent="0.35">
      <c r="B1623" s="72"/>
    </row>
    <row r="1624" spans="2:2" customFormat="1" x14ac:dyDescent="0.35">
      <c r="B1624" s="72"/>
    </row>
    <row r="1625" spans="2:2" customFormat="1" x14ac:dyDescent="0.35">
      <c r="B1625" s="72"/>
    </row>
    <row r="1626" spans="2:2" customFormat="1" x14ac:dyDescent="0.35">
      <c r="B1626" s="72"/>
    </row>
    <row r="1627" spans="2:2" customFormat="1" x14ac:dyDescent="0.35">
      <c r="B1627" s="72"/>
    </row>
    <row r="1628" spans="2:2" customFormat="1" ht="15.75" customHeight="1" x14ac:dyDescent="0.35">
      <c r="B1628" s="72"/>
    </row>
    <row r="1629" spans="2:2" customFormat="1" x14ac:dyDescent="0.35">
      <c r="B1629" s="72"/>
    </row>
    <row r="1630" spans="2:2" customFormat="1" x14ac:dyDescent="0.35">
      <c r="B1630" s="72"/>
    </row>
    <row r="1631" spans="2:2" customFormat="1" x14ac:dyDescent="0.35">
      <c r="B1631" s="72"/>
    </row>
    <row r="1632" spans="2:2" customFormat="1" x14ac:dyDescent="0.35">
      <c r="B1632" s="72"/>
    </row>
    <row r="1633" spans="2:2" customFormat="1" x14ac:dyDescent="0.35">
      <c r="B1633" s="72"/>
    </row>
    <row r="1634" spans="2:2" customFormat="1" x14ac:dyDescent="0.35">
      <c r="B1634" s="72"/>
    </row>
    <row r="1635" spans="2:2" customFormat="1" x14ac:dyDescent="0.35">
      <c r="B1635" s="72"/>
    </row>
    <row r="1636" spans="2:2" customFormat="1" x14ac:dyDescent="0.35">
      <c r="B1636" s="72"/>
    </row>
    <row r="1637" spans="2:2" customFormat="1" x14ac:dyDescent="0.35">
      <c r="B1637" s="72"/>
    </row>
    <row r="1638" spans="2:2" customFormat="1" x14ac:dyDescent="0.35">
      <c r="B1638" s="72"/>
    </row>
    <row r="1639" spans="2:2" customFormat="1" x14ac:dyDescent="0.35">
      <c r="B1639" s="72"/>
    </row>
    <row r="1640" spans="2:2" customFormat="1" x14ac:dyDescent="0.35">
      <c r="B1640" s="72"/>
    </row>
    <row r="1641" spans="2:2" customFormat="1" x14ac:dyDescent="0.35">
      <c r="B1641" s="72"/>
    </row>
    <row r="1642" spans="2:2" customFormat="1" x14ac:dyDescent="0.35">
      <c r="B1642" s="72"/>
    </row>
    <row r="1643" spans="2:2" customFormat="1" x14ac:dyDescent="0.35">
      <c r="B1643" s="72"/>
    </row>
    <row r="1644" spans="2:2" customFormat="1" x14ac:dyDescent="0.35">
      <c r="B1644" s="72"/>
    </row>
    <row r="1645" spans="2:2" customFormat="1" x14ac:dyDescent="0.35">
      <c r="B1645" s="72"/>
    </row>
    <row r="1646" spans="2:2" customFormat="1" x14ac:dyDescent="0.35">
      <c r="B1646" s="72"/>
    </row>
    <row r="1647" spans="2:2" customFormat="1" x14ac:dyDescent="0.35">
      <c r="B1647" s="72"/>
    </row>
    <row r="1648" spans="2:2" customFormat="1" x14ac:dyDescent="0.35">
      <c r="B1648" s="72"/>
    </row>
    <row r="1649" spans="2:2" customFormat="1" x14ac:dyDescent="0.35">
      <c r="B1649" s="72"/>
    </row>
    <row r="1650" spans="2:2" customFormat="1" x14ac:dyDescent="0.35">
      <c r="B1650" s="72"/>
    </row>
    <row r="1651" spans="2:2" customFormat="1" x14ac:dyDescent="0.35">
      <c r="B1651" s="72"/>
    </row>
    <row r="1652" spans="2:2" customFormat="1" x14ac:dyDescent="0.35">
      <c r="B1652" s="72"/>
    </row>
    <row r="1653" spans="2:2" customFormat="1" x14ac:dyDescent="0.35">
      <c r="B1653" s="72"/>
    </row>
    <row r="1654" spans="2:2" customFormat="1" x14ac:dyDescent="0.35">
      <c r="B1654" s="72"/>
    </row>
    <row r="1655" spans="2:2" customFormat="1" x14ac:dyDescent="0.35">
      <c r="B1655" s="72"/>
    </row>
    <row r="1656" spans="2:2" customFormat="1" x14ac:dyDescent="0.35">
      <c r="B1656" s="72"/>
    </row>
    <row r="1657" spans="2:2" customFormat="1" x14ac:dyDescent="0.35">
      <c r="B1657" s="72"/>
    </row>
    <row r="1658" spans="2:2" customFormat="1" x14ac:dyDescent="0.35">
      <c r="B1658" s="72"/>
    </row>
    <row r="1659" spans="2:2" customFormat="1" x14ac:dyDescent="0.35">
      <c r="B1659" s="72"/>
    </row>
    <row r="1660" spans="2:2" customFormat="1" x14ac:dyDescent="0.35">
      <c r="B1660" s="72"/>
    </row>
    <row r="1661" spans="2:2" customFormat="1" x14ac:dyDescent="0.35">
      <c r="B1661" s="72"/>
    </row>
    <row r="1662" spans="2:2" customFormat="1" x14ac:dyDescent="0.35">
      <c r="B1662" s="72"/>
    </row>
    <row r="1663" spans="2:2" customFormat="1" x14ac:dyDescent="0.35">
      <c r="B1663" s="72"/>
    </row>
    <row r="1664" spans="2:2" customFormat="1" x14ac:dyDescent="0.35">
      <c r="B1664" s="72"/>
    </row>
    <row r="1665" spans="2:2" customFormat="1" x14ac:dyDescent="0.35">
      <c r="B1665" s="72"/>
    </row>
    <row r="1666" spans="2:2" customFormat="1" x14ac:dyDescent="0.35">
      <c r="B1666" s="72"/>
    </row>
    <row r="1667" spans="2:2" customFormat="1" x14ac:dyDescent="0.35">
      <c r="B1667" s="72"/>
    </row>
    <row r="1668" spans="2:2" customFormat="1" x14ac:dyDescent="0.35">
      <c r="B1668" s="72"/>
    </row>
    <row r="1669" spans="2:2" customFormat="1" x14ac:dyDescent="0.35">
      <c r="B1669" s="72"/>
    </row>
    <row r="1670" spans="2:2" customFormat="1" x14ac:dyDescent="0.35">
      <c r="B1670" s="72"/>
    </row>
    <row r="1671" spans="2:2" customFormat="1" x14ac:dyDescent="0.35">
      <c r="B1671" s="72"/>
    </row>
    <row r="1672" spans="2:2" customFormat="1" x14ac:dyDescent="0.35">
      <c r="B1672" s="72"/>
    </row>
    <row r="1673" spans="2:2" customFormat="1" x14ac:dyDescent="0.35">
      <c r="B1673" s="72"/>
    </row>
    <row r="1674" spans="2:2" customFormat="1" x14ac:dyDescent="0.35">
      <c r="B1674" s="72"/>
    </row>
    <row r="1675" spans="2:2" customFormat="1" x14ac:dyDescent="0.35">
      <c r="B1675" s="72"/>
    </row>
    <row r="1676" spans="2:2" customFormat="1" x14ac:dyDescent="0.35">
      <c r="B1676" s="72"/>
    </row>
    <row r="1677" spans="2:2" customFormat="1" x14ac:dyDescent="0.35">
      <c r="B1677" s="72"/>
    </row>
    <row r="1678" spans="2:2" customFormat="1" x14ac:dyDescent="0.35">
      <c r="B1678" s="72"/>
    </row>
    <row r="1679" spans="2:2" customFormat="1" x14ac:dyDescent="0.35">
      <c r="B1679" s="72"/>
    </row>
    <row r="1680" spans="2:2" customFormat="1" x14ac:dyDescent="0.35">
      <c r="B1680" s="72"/>
    </row>
    <row r="1681" spans="2:2" customFormat="1" x14ac:dyDescent="0.35">
      <c r="B1681" s="72"/>
    </row>
    <row r="1682" spans="2:2" customFormat="1" x14ac:dyDescent="0.35">
      <c r="B1682" s="72"/>
    </row>
    <row r="1683" spans="2:2" customFormat="1" x14ac:dyDescent="0.35">
      <c r="B1683" s="72"/>
    </row>
    <row r="1684" spans="2:2" customFormat="1" x14ac:dyDescent="0.35">
      <c r="B1684" s="72"/>
    </row>
    <row r="1685" spans="2:2" customFormat="1" x14ac:dyDescent="0.35">
      <c r="B1685" s="72"/>
    </row>
    <row r="1686" spans="2:2" customFormat="1" x14ac:dyDescent="0.35">
      <c r="B1686" s="72"/>
    </row>
    <row r="1687" spans="2:2" customFormat="1" x14ac:dyDescent="0.35">
      <c r="B1687" s="72"/>
    </row>
    <row r="1688" spans="2:2" customFormat="1" x14ac:dyDescent="0.35">
      <c r="B1688" s="72"/>
    </row>
    <row r="1689" spans="2:2" customFormat="1" x14ac:dyDescent="0.35">
      <c r="B1689" s="72"/>
    </row>
    <row r="1690" spans="2:2" customFormat="1" x14ac:dyDescent="0.35">
      <c r="B1690" s="72"/>
    </row>
    <row r="1691" spans="2:2" customFormat="1" x14ac:dyDescent="0.35">
      <c r="B1691" s="72"/>
    </row>
    <row r="1692" spans="2:2" customFormat="1" x14ac:dyDescent="0.35">
      <c r="B1692" s="72"/>
    </row>
    <row r="1693" spans="2:2" customFormat="1" x14ac:dyDescent="0.35">
      <c r="B1693" s="72"/>
    </row>
    <row r="1694" spans="2:2" customFormat="1" x14ac:dyDescent="0.35">
      <c r="B1694" s="72"/>
    </row>
    <row r="1695" spans="2:2" customFormat="1" x14ac:dyDescent="0.35">
      <c r="B1695" s="72"/>
    </row>
    <row r="1696" spans="2:2" customFormat="1" x14ac:dyDescent="0.35">
      <c r="B1696" s="72"/>
    </row>
    <row r="1697" spans="2:2" customFormat="1" x14ac:dyDescent="0.35">
      <c r="B1697" s="72"/>
    </row>
    <row r="1698" spans="2:2" customFormat="1" x14ac:dyDescent="0.35">
      <c r="B1698" s="72"/>
    </row>
    <row r="1699" spans="2:2" customFormat="1" x14ac:dyDescent="0.35">
      <c r="B1699" s="72"/>
    </row>
    <row r="1700" spans="2:2" customFormat="1" x14ac:dyDescent="0.35">
      <c r="B1700" s="72"/>
    </row>
    <row r="1701" spans="2:2" customFormat="1" x14ac:dyDescent="0.35">
      <c r="B1701" s="72"/>
    </row>
    <row r="1702" spans="2:2" customFormat="1" x14ac:dyDescent="0.35">
      <c r="B1702" s="72"/>
    </row>
    <row r="1703" spans="2:2" customFormat="1" x14ac:dyDescent="0.35">
      <c r="B1703" s="72"/>
    </row>
    <row r="1704" spans="2:2" customFormat="1" x14ac:dyDescent="0.35">
      <c r="B1704" s="72"/>
    </row>
    <row r="1705" spans="2:2" customFormat="1" x14ac:dyDescent="0.35">
      <c r="B1705" s="72"/>
    </row>
    <row r="1706" spans="2:2" customFormat="1" x14ac:dyDescent="0.35">
      <c r="B1706" s="72"/>
    </row>
    <row r="1707" spans="2:2" customFormat="1" x14ac:dyDescent="0.35">
      <c r="B1707" s="72"/>
    </row>
    <row r="1708" spans="2:2" customFormat="1" x14ac:dyDescent="0.35">
      <c r="B1708" s="72"/>
    </row>
    <row r="1709" spans="2:2" customFormat="1" x14ac:dyDescent="0.35">
      <c r="B1709" s="72"/>
    </row>
    <row r="1710" spans="2:2" customFormat="1" x14ac:dyDescent="0.35">
      <c r="B1710" s="72"/>
    </row>
    <row r="1711" spans="2:2" customFormat="1" x14ac:dyDescent="0.35">
      <c r="B1711" s="72"/>
    </row>
    <row r="1712" spans="2:2" customFormat="1" x14ac:dyDescent="0.35">
      <c r="B1712" s="72"/>
    </row>
    <row r="1713" spans="2:2" customFormat="1" x14ac:dyDescent="0.35">
      <c r="B1713" s="72"/>
    </row>
    <row r="1714" spans="2:2" customFormat="1" x14ac:dyDescent="0.35">
      <c r="B1714" s="72"/>
    </row>
    <row r="1715" spans="2:2" customFormat="1" x14ac:dyDescent="0.35">
      <c r="B1715" s="72"/>
    </row>
    <row r="1716" spans="2:2" customFormat="1" x14ac:dyDescent="0.35">
      <c r="B1716" s="72"/>
    </row>
    <row r="1717" spans="2:2" customFormat="1" x14ac:dyDescent="0.35">
      <c r="B1717" s="72"/>
    </row>
    <row r="1718" spans="2:2" customFormat="1" x14ac:dyDescent="0.35">
      <c r="B1718" s="72"/>
    </row>
    <row r="1719" spans="2:2" customFormat="1" x14ac:dyDescent="0.35">
      <c r="B1719" s="72"/>
    </row>
    <row r="1720" spans="2:2" customFormat="1" ht="14.25" customHeight="1" x14ac:dyDescent="0.35">
      <c r="B1720" s="72"/>
    </row>
    <row r="1721" spans="2:2" customFormat="1" x14ac:dyDescent="0.35">
      <c r="B1721" s="72"/>
    </row>
    <row r="1722" spans="2:2" customFormat="1" x14ac:dyDescent="0.35">
      <c r="B1722" s="72"/>
    </row>
    <row r="1723" spans="2:2" customFormat="1" x14ac:dyDescent="0.35">
      <c r="B1723" s="72"/>
    </row>
    <row r="1724" spans="2:2" customFormat="1" x14ac:dyDescent="0.35">
      <c r="B1724" s="72"/>
    </row>
    <row r="1725" spans="2:2" customFormat="1" x14ac:dyDescent="0.35">
      <c r="B1725" s="72"/>
    </row>
    <row r="1726" spans="2:2" customFormat="1" x14ac:dyDescent="0.35">
      <c r="B1726" s="72"/>
    </row>
    <row r="1727" spans="2:2" customFormat="1" x14ac:dyDescent="0.35">
      <c r="B1727" s="72"/>
    </row>
    <row r="1728" spans="2:2" customFormat="1" x14ac:dyDescent="0.35">
      <c r="B1728" s="72"/>
    </row>
    <row r="1729" spans="2:2" customFormat="1" x14ac:dyDescent="0.35">
      <c r="B1729" s="72"/>
    </row>
    <row r="1730" spans="2:2" customFormat="1" x14ac:dyDescent="0.35">
      <c r="B1730" s="72"/>
    </row>
    <row r="1731" spans="2:2" customFormat="1" x14ac:dyDescent="0.35">
      <c r="B1731" s="72"/>
    </row>
    <row r="1732" spans="2:2" customFormat="1" x14ac:dyDescent="0.35">
      <c r="B1732" s="72"/>
    </row>
    <row r="1733" spans="2:2" customFormat="1" x14ac:dyDescent="0.35">
      <c r="B1733" s="72"/>
    </row>
    <row r="1734" spans="2:2" customFormat="1" x14ac:dyDescent="0.35">
      <c r="B1734" s="72"/>
    </row>
    <row r="1735" spans="2:2" customFormat="1" x14ac:dyDescent="0.35">
      <c r="B1735" s="72"/>
    </row>
    <row r="1736" spans="2:2" customFormat="1" x14ac:dyDescent="0.35">
      <c r="B1736" s="72"/>
    </row>
    <row r="1737" spans="2:2" customFormat="1" x14ac:dyDescent="0.35">
      <c r="B1737" s="72"/>
    </row>
    <row r="1738" spans="2:2" customFormat="1" x14ac:dyDescent="0.35">
      <c r="B1738" s="72"/>
    </row>
    <row r="1739" spans="2:2" customFormat="1" x14ac:dyDescent="0.35">
      <c r="B1739" s="72"/>
    </row>
    <row r="1740" spans="2:2" customFormat="1" x14ac:dyDescent="0.35">
      <c r="B1740" s="72"/>
    </row>
    <row r="1741" spans="2:2" customFormat="1" x14ac:dyDescent="0.35">
      <c r="B1741" s="72"/>
    </row>
    <row r="1742" spans="2:2" customFormat="1" x14ac:dyDescent="0.35">
      <c r="B1742" s="72"/>
    </row>
    <row r="1743" spans="2:2" customFormat="1" x14ac:dyDescent="0.35">
      <c r="B1743" s="72"/>
    </row>
    <row r="1744" spans="2:2" customFormat="1" x14ac:dyDescent="0.35">
      <c r="B1744" s="72"/>
    </row>
    <row r="1745" spans="2:2" customFormat="1" x14ac:dyDescent="0.35">
      <c r="B1745" s="72"/>
    </row>
    <row r="1746" spans="2:2" customFormat="1" x14ac:dyDescent="0.35">
      <c r="B1746" s="72"/>
    </row>
    <row r="1747" spans="2:2" customFormat="1" x14ac:dyDescent="0.35">
      <c r="B1747" s="72"/>
    </row>
    <row r="1748" spans="2:2" customFormat="1" x14ac:dyDescent="0.35">
      <c r="B1748" s="72"/>
    </row>
    <row r="1749" spans="2:2" customFormat="1" x14ac:dyDescent="0.35">
      <c r="B1749" s="72"/>
    </row>
    <row r="1750" spans="2:2" customFormat="1" x14ac:dyDescent="0.35">
      <c r="B1750" s="72"/>
    </row>
    <row r="1751" spans="2:2" customFormat="1" x14ac:dyDescent="0.35">
      <c r="B1751" s="72"/>
    </row>
    <row r="1752" spans="2:2" customFormat="1" x14ac:dyDescent="0.35">
      <c r="B1752" s="72"/>
    </row>
    <row r="1753" spans="2:2" customFormat="1" x14ac:dyDescent="0.35">
      <c r="B1753" s="72"/>
    </row>
    <row r="1754" spans="2:2" customFormat="1" x14ac:dyDescent="0.35">
      <c r="B1754" s="72"/>
    </row>
    <row r="1755" spans="2:2" customFormat="1" x14ac:dyDescent="0.35">
      <c r="B1755" s="72"/>
    </row>
    <row r="1756" spans="2:2" customFormat="1" x14ac:dyDescent="0.35">
      <c r="B1756" s="72"/>
    </row>
    <row r="1757" spans="2:2" customFormat="1" x14ac:dyDescent="0.35">
      <c r="B1757" s="72"/>
    </row>
    <row r="1758" spans="2:2" customFormat="1" x14ac:dyDescent="0.35">
      <c r="B1758" s="72"/>
    </row>
    <row r="1759" spans="2:2" customFormat="1" x14ac:dyDescent="0.35">
      <c r="B1759" s="72"/>
    </row>
    <row r="1760" spans="2:2" customFormat="1" x14ac:dyDescent="0.35">
      <c r="B1760" s="72"/>
    </row>
    <row r="1761" spans="2:2" customFormat="1" x14ac:dyDescent="0.35">
      <c r="B1761" s="72"/>
    </row>
    <row r="1762" spans="2:2" customFormat="1" x14ac:dyDescent="0.35">
      <c r="B1762" s="72"/>
    </row>
    <row r="1763" spans="2:2" customFormat="1" x14ac:dyDescent="0.35">
      <c r="B1763" s="72"/>
    </row>
    <row r="1764" spans="2:2" customFormat="1" x14ac:dyDescent="0.35">
      <c r="B1764" s="72"/>
    </row>
    <row r="1765" spans="2:2" customFormat="1" x14ac:dyDescent="0.35">
      <c r="B1765" s="72"/>
    </row>
    <row r="1766" spans="2:2" customFormat="1" x14ac:dyDescent="0.35">
      <c r="B1766" s="72"/>
    </row>
    <row r="1767" spans="2:2" customFormat="1" x14ac:dyDescent="0.35">
      <c r="B1767" s="72"/>
    </row>
    <row r="1768" spans="2:2" customFormat="1" x14ac:dyDescent="0.35">
      <c r="B1768" s="72"/>
    </row>
    <row r="1769" spans="2:2" customFormat="1" x14ac:dyDescent="0.35">
      <c r="B1769" s="72"/>
    </row>
    <row r="1770" spans="2:2" customFormat="1" x14ac:dyDescent="0.35">
      <c r="B1770" s="72"/>
    </row>
    <row r="1771" spans="2:2" customFormat="1" x14ac:dyDescent="0.35">
      <c r="B1771" s="72"/>
    </row>
    <row r="1772" spans="2:2" customFormat="1" x14ac:dyDescent="0.35">
      <c r="B1772" s="72"/>
    </row>
    <row r="1773" spans="2:2" customFormat="1" x14ac:dyDescent="0.35">
      <c r="B1773" s="72"/>
    </row>
    <row r="1774" spans="2:2" customFormat="1" x14ac:dyDescent="0.35">
      <c r="B1774" s="72"/>
    </row>
    <row r="1775" spans="2:2" customFormat="1" x14ac:dyDescent="0.35">
      <c r="B1775" s="72"/>
    </row>
    <row r="1776" spans="2:2" customFormat="1" x14ac:dyDescent="0.35">
      <c r="B1776" s="72"/>
    </row>
    <row r="1777" spans="2:2" customFormat="1" x14ac:dyDescent="0.35">
      <c r="B1777" s="72"/>
    </row>
    <row r="1778" spans="2:2" customFormat="1" x14ac:dyDescent="0.35">
      <c r="B1778" s="72"/>
    </row>
    <row r="1779" spans="2:2" customFormat="1" x14ac:dyDescent="0.35">
      <c r="B1779" s="72"/>
    </row>
    <row r="1780" spans="2:2" customFormat="1" x14ac:dyDescent="0.35">
      <c r="B1780" s="72"/>
    </row>
    <row r="1781" spans="2:2" customFormat="1" x14ac:dyDescent="0.35">
      <c r="B1781" s="72"/>
    </row>
    <row r="1782" spans="2:2" customFormat="1" x14ac:dyDescent="0.35">
      <c r="B1782" s="72"/>
    </row>
    <row r="1783" spans="2:2" customFormat="1" x14ac:dyDescent="0.35">
      <c r="B1783" s="72"/>
    </row>
    <row r="1784" spans="2:2" customFormat="1" x14ac:dyDescent="0.35">
      <c r="B1784" s="72"/>
    </row>
    <row r="1785" spans="2:2" customFormat="1" x14ac:dyDescent="0.35">
      <c r="B1785" s="72"/>
    </row>
    <row r="1786" spans="2:2" customFormat="1" x14ac:dyDescent="0.35">
      <c r="B1786" s="72"/>
    </row>
    <row r="1787" spans="2:2" customFormat="1" x14ac:dyDescent="0.35">
      <c r="B1787" s="72"/>
    </row>
    <row r="1788" spans="2:2" customFormat="1" x14ac:dyDescent="0.35">
      <c r="B1788" s="72"/>
    </row>
    <row r="1789" spans="2:2" customFormat="1" x14ac:dyDescent="0.35">
      <c r="B1789" s="72"/>
    </row>
    <row r="1790" spans="2:2" customFormat="1" x14ac:dyDescent="0.35">
      <c r="B1790" s="72"/>
    </row>
    <row r="1791" spans="2:2" customFormat="1" x14ac:dyDescent="0.35">
      <c r="B1791" s="72"/>
    </row>
    <row r="1792" spans="2:2" customFormat="1" x14ac:dyDescent="0.35">
      <c r="B1792" s="72"/>
    </row>
    <row r="1793" spans="2:2" customFormat="1" x14ac:dyDescent="0.35">
      <c r="B1793" s="72"/>
    </row>
    <row r="1794" spans="2:2" customFormat="1" x14ac:dyDescent="0.35">
      <c r="B1794" s="72"/>
    </row>
    <row r="1795" spans="2:2" customFormat="1" x14ac:dyDescent="0.35">
      <c r="B1795" s="72"/>
    </row>
    <row r="1796" spans="2:2" customFormat="1" x14ac:dyDescent="0.35">
      <c r="B1796" s="72"/>
    </row>
    <row r="1797" spans="2:2" customFormat="1" x14ac:dyDescent="0.35">
      <c r="B1797" s="72"/>
    </row>
    <row r="1798" spans="2:2" customFormat="1" x14ac:dyDescent="0.35">
      <c r="B1798" s="72"/>
    </row>
    <row r="1799" spans="2:2" customFormat="1" x14ac:dyDescent="0.35">
      <c r="B1799" s="72"/>
    </row>
    <row r="1800" spans="2:2" customFormat="1" x14ac:dyDescent="0.35">
      <c r="B1800" s="72"/>
    </row>
    <row r="1801" spans="2:2" customFormat="1" x14ac:dyDescent="0.35">
      <c r="B1801" s="72"/>
    </row>
    <row r="1802" spans="2:2" customFormat="1" x14ac:dyDescent="0.35">
      <c r="B1802" s="72"/>
    </row>
    <row r="1803" spans="2:2" customFormat="1" x14ac:dyDescent="0.35">
      <c r="B1803" s="72"/>
    </row>
    <row r="1804" spans="2:2" customFormat="1" x14ac:dyDescent="0.35">
      <c r="B1804" s="72"/>
    </row>
    <row r="1805" spans="2:2" customFormat="1" x14ac:dyDescent="0.35">
      <c r="B1805" s="72"/>
    </row>
    <row r="1806" spans="2:2" customFormat="1" x14ac:dyDescent="0.35">
      <c r="B1806" s="72"/>
    </row>
    <row r="1807" spans="2:2" customFormat="1" x14ac:dyDescent="0.35">
      <c r="B1807" s="72"/>
    </row>
    <row r="1808" spans="2:2" customFormat="1" x14ac:dyDescent="0.35">
      <c r="B1808" s="72"/>
    </row>
    <row r="1809" spans="2:2" customFormat="1" x14ac:dyDescent="0.35">
      <c r="B1809" s="72"/>
    </row>
    <row r="1810" spans="2:2" customFormat="1" x14ac:dyDescent="0.35">
      <c r="B1810" s="72"/>
    </row>
    <row r="1811" spans="2:2" customFormat="1" x14ac:dyDescent="0.35">
      <c r="B1811" s="72"/>
    </row>
    <row r="1812" spans="2:2" customFormat="1" x14ac:dyDescent="0.35">
      <c r="B1812" s="72"/>
    </row>
    <row r="1813" spans="2:2" customFormat="1" x14ac:dyDescent="0.35">
      <c r="B1813" s="72"/>
    </row>
    <row r="1814" spans="2:2" customFormat="1" x14ac:dyDescent="0.35">
      <c r="B1814" s="72"/>
    </row>
    <row r="1815" spans="2:2" customFormat="1" x14ac:dyDescent="0.35">
      <c r="B1815" s="72"/>
    </row>
    <row r="1816" spans="2:2" customFormat="1" x14ac:dyDescent="0.35">
      <c r="B1816" s="72"/>
    </row>
    <row r="1817" spans="2:2" customFormat="1" x14ac:dyDescent="0.35">
      <c r="B1817" s="72"/>
    </row>
    <row r="1818" spans="2:2" customFormat="1" x14ac:dyDescent="0.35">
      <c r="B1818" s="72"/>
    </row>
    <row r="1819" spans="2:2" customFormat="1" x14ac:dyDescent="0.35">
      <c r="B1819" s="72"/>
    </row>
    <row r="1820" spans="2:2" customFormat="1" x14ac:dyDescent="0.35">
      <c r="B1820" s="72"/>
    </row>
    <row r="1821" spans="2:2" customFormat="1" x14ac:dyDescent="0.35">
      <c r="B1821" s="72"/>
    </row>
    <row r="1822" spans="2:2" customFormat="1" x14ac:dyDescent="0.35">
      <c r="B1822" s="72"/>
    </row>
    <row r="1823" spans="2:2" customFormat="1" x14ac:dyDescent="0.35">
      <c r="B1823" s="72"/>
    </row>
    <row r="1824" spans="2:2" customFormat="1" x14ac:dyDescent="0.35">
      <c r="B1824" s="72"/>
    </row>
    <row r="1825" spans="2:2" customFormat="1" x14ac:dyDescent="0.35">
      <c r="B1825" s="72"/>
    </row>
    <row r="1826" spans="2:2" customFormat="1" x14ac:dyDescent="0.35">
      <c r="B1826" s="72"/>
    </row>
    <row r="1827" spans="2:2" customFormat="1" x14ac:dyDescent="0.35">
      <c r="B1827" s="72"/>
    </row>
    <row r="1828" spans="2:2" customFormat="1" x14ac:dyDescent="0.35">
      <c r="B1828" s="72"/>
    </row>
  </sheetData>
  <sheetProtection sheet="1" objects="1" scenarios="1"/>
  <sortState xmlns:xlrd2="http://schemas.microsoft.com/office/spreadsheetml/2017/richdata2" ref="A4:AT525">
    <sortCondition ref="B4:B525"/>
  </sortState>
  <pageMargins left="0.39370078740157483" right="0.39370078740157483" top="0.39370078740157483" bottom="0.39370078740157483" header="0.31496062992125984" footer="0.31496062992125984"/>
  <pageSetup paperSize="9" scale="64" fitToHeight="100" orientation="landscape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A11584063</value>
    </field>
    <field name="Objective-Title">
      <value order="0">2024Dec Centrelink Incomes</value>
    </field>
    <field name="Objective-Description">
      <value order="0"/>
    </field>
    <field name="Objective-CreationStamp">
      <value order="0">2024-12-08T21:08:52Z</value>
    </field>
    <field name="Objective-IsApproved">
      <value order="0">false</value>
    </field>
    <field name="Objective-IsPublished">
      <value order="0">true</value>
    </field>
    <field name="Objective-DatePublished">
      <value order="0">2026-08-10T01:51:12Z</value>
    </field>
    <field name="Objective-ModificationStamp">
      <value order="0">2026-08-10T01:51:13Z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vA17475185</value>
    </field>
    <field name="Objective-Version">
      <value order="0">3.0</value>
    </field>
    <field name="Objective-VersionNumber">
      <value order="0">3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Test</vt:lpstr>
      <vt:lpstr>LGA</vt:lpstr>
      <vt:lpstr>Suburbs</vt:lpstr>
      <vt:lpstr>LGA!Print_Area</vt:lpstr>
      <vt:lpstr>Suburbs!Print_Area</vt:lpstr>
      <vt:lpstr>Suburbs!Print_Titles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2026-08-10T01:09:14Z</cp:lastPrinted>
  <dcterms:created xsi:type="dcterms:W3CDTF">2014-11-20T05:41:15Z</dcterms:created>
  <dcterms:modified xsi:type="dcterms:W3CDTF">2026-08-10T01:38:38Z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A11584063</vt:lpwstr>
  </op:property>
  <op:property fmtid="{D5CDD505-2E9C-101B-9397-08002B2CF9AE}" pid="4" name="Objective-Title">
    <vt:lpwstr xmlns:vt="http://schemas.openxmlformats.org/officeDocument/2006/docPropsVTypes">2024Dec Centrelink Incomes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2024-12-08T21:08:52Z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2026-08-10T01:51:12Z</vt:filetime>
  </op:property>
  <op:property fmtid="{D5CDD505-2E9C-101B-9397-08002B2CF9AE}" pid="10" name="Objective-ModificationStamp">
    <vt:filetime xmlns:vt="http://schemas.openxmlformats.org/officeDocument/2006/docPropsVTypes">2026-08-10T01:51:13Z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vA17475185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3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