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5968c303d1274454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FAA1C2C7-E5D3-43FC-B369-88C2B160F570}" xr6:coauthVersionLast="47" xr6:coauthVersionMax="47" xr10:uidLastSave="{00000000-0000-0000-0000-000000000000}"/>
  <bookViews>
    <workbookView showHorizontalScroll="0" showSheetTabs="0" xWindow="-110" yWindow="-110" windowWidth="19420" windowHeight="10420" firstSheet="1" activeTab="1" xr2:uid="{D68EC92A-1C55-4EBC-89DF-83B94BB75619}"/>
  </bookViews>
  <sheets>
    <sheet name="Data" sheetId="1" state="hidden" r:id="rId1"/>
    <sheet name="Front" sheetId="2" r:id="rId2"/>
  </sheets>
  <definedNames>
    <definedName name="_xlnm.Print_Area" localSheetId="1">Front!$C$1:$R$75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 a="1"/>
  <c r="D9" i="2" s="1"/>
  <c r="M12" i="2"/>
  <c r="M13" i="2"/>
  <c r="M14" i="2"/>
  <c r="M15" i="2"/>
  <c r="M16" i="2"/>
  <c r="M17" i="2"/>
  <c r="M18" i="2"/>
  <c r="M11" i="2"/>
  <c r="F60" i="2" a="1"/>
  <c r="F60" i="2" s="1"/>
  <c r="F43" i="2" a="1"/>
  <c r="F43" i="2" s="1"/>
  <c r="F26" i="2" a="1"/>
  <c r="F26" i="2" s="1"/>
  <c r="D60" i="2" a="1"/>
  <c r="D60" i="2" s="1"/>
  <c r="D43" i="2" a="1"/>
  <c r="D43" i="2" s="1"/>
  <c r="D26" i="2" a="1"/>
  <c r="D26" i="2" s="1"/>
  <c r="F9" i="2" a="1"/>
  <c r="F9" i="2" s="1"/>
  <c r="F63" i="2"/>
  <c r="F62" i="2"/>
  <c r="F61" i="2"/>
  <c r="F48" i="2"/>
  <c r="F47" i="2"/>
  <c r="F46" i="2"/>
  <c r="F45" i="2"/>
  <c r="F44" i="2"/>
  <c r="F32" i="2"/>
  <c r="F31" i="2"/>
  <c r="F30" i="2"/>
  <c r="F29" i="2"/>
  <c r="F28" i="2"/>
  <c r="F27" i="2"/>
  <c r="F11" i="2"/>
  <c r="F12" i="2"/>
  <c r="F13" i="2"/>
  <c r="F14" i="2"/>
  <c r="F15" i="2"/>
  <c r="F10" i="2"/>
  <c r="D10" i="2"/>
  <c r="D11" i="2"/>
  <c r="D12" i="2"/>
  <c r="D13" i="2"/>
  <c r="D14" i="2"/>
  <c r="D15" i="2"/>
  <c r="D27" i="2"/>
  <c r="D28" i="2"/>
  <c r="D29" i="2"/>
  <c r="D30" i="2"/>
  <c r="D31" i="2"/>
  <c r="D32" i="2"/>
  <c r="D44" i="2"/>
  <c r="D45" i="2"/>
  <c r="D46" i="2"/>
  <c r="D47" i="2"/>
  <c r="D48" i="2"/>
  <c r="D61" i="2"/>
  <c r="D62" i="2"/>
  <c r="D6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<sst xmlns="http://schemas.openxmlformats.org/spreadsheetml/2006/main" count="124" uniqueCount="66">
  <si>
    <t>Total</t>
  </si>
  <si>
    <t>Music</t>
  </si>
  <si>
    <t>Dance</t>
  </si>
  <si>
    <t>theature</t>
  </si>
  <si>
    <t>Visual arts</t>
  </si>
  <si>
    <t>writing</t>
  </si>
  <si>
    <t>literature</t>
  </si>
  <si>
    <t>FESTIVAL</t>
  </si>
  <si>
    <t xml:space="preserve">Total </t>
  </si>
  <si>
    <t>music</t>
  </si>
  <si>
    <t>multi art</t>
  </si>
  <si>
    <t>visual art</t>
  </si>
  <si>
    <t>performing art</t>
  </si>
  <si>
    <t>Listen to music</t>
  </si>
  <si>
    <t>Online arts engagement</t>
  </si>
  <si>
    <t xml:space="preserve">PARTICIPATION </t>
  </si>
  <si>
    <t>ATTENDANCE</t>
  </si>
  <si>
    <t>Source: https://creative.gov.au/advocacy-and-research/creating-value-audience-data-and-advocacy-tools/</t>
  </si>
  <si>
    <t>Creative Australia:  Australian Govt., 2023</t>
  </si>
  <si>
    <t>All ages</t>
  </si>
  <si>
    <t>15-17</t>
  </si>
  <si>
    <t>188-19</t>
  </si>
  <si>
    <t>20-24</t>
  </si>
  <si>
    <t>25-34</t>
  </si>
  <si>
    <t>35-44</t>
  </si>
  <si>
    <t>45-54</t>
  </si>
  <si>
    <t>55-64</t>
  </si>
  <si>
    <t>65+</t>
  </si>
  <si>
    <t>18-19</t>
  </si>
  <si>
    <t>Persons</t>
  </si>
  <si>
    <t>Males</t>
  </si>
  <si>
    <t>Females</t>
  </si>
  <si>
    <t>Read books</t>
  </si>
  <si>
    <t>PARTICIPATION</t>
  </si>
  <si>
    <t>FESTIVALS</t>
  </si>
  <si>
    <t>ACTIVITIES</t>
  </si>
  <si>
    <t>Participation: Total</t>
  </si>
  <si>
    <t>Participation: Music</t>
  </si>
  <si>
    <t>Participation: Dance</t>
  </si>
  <si>
    <t>Participation: Visual arts</t>
  </si>
  <si>
    <t>Participation: writing</t>
  </si>
  <si>
    <t>Attendance: Total</t>
  </si>
  <si>
    <t>Attendance: Music</t>
  </si>
  <si>
    <t>Attendance: Dance</t>
  </si>
  <si>
    <t>Attendance: Visual arts</t>
  </si>
  <si>
    <t>Attendance: Literature</t>
  </si>
  <si>
    <t xml:space="preserve">Festivals: Total </t>
  </si>
  <si>
    <t>Festivals: Music</t>
  </si>
  <si>
    <t>Festivals: Multi art</t>
  </si>
  <si>
    <t>Festivals: Visual art</t>
  </si>
  <si>
    <t>Festivals: Performing art</t>
  </si>
  <si>
    <t>Activities: Listen to music</t>
  </si>
  <si>
    <t>Activities: Read books</t>
  </si>
  <si>
    <t>Activities: Online arts engagement</t>
  </si>
  <si>
    <t>COMPARING BY SEX AND AGE</t>
  </si>
  <si>
    <t>Attendance: Theatre</t>
  </si>
  <si>
    <t>Participation: theatre</t>
  </si>
  <si>
    <t>Theatre</t>
  </si>
  <si>
    <t>Writing</t>
  </si>
  <si>
    <t>Literature</t>
  </si>
  <si>
    <t>Visual art</t>
  </si>
  <si>
    <t>Performing art</t>
  </si>
  <si>
    <t>Mmusic</t>
  </si>
  <si>
    <t>Multi art</t>
  </si>
  <si>
    <r>
      <rPr>
        <sz val="24"/>
        <color theme="1"/>
        <rFont val="Garamond"/>
        <family val="1"/>
      </rPr>
      <t xml:space="preserve">ENGAGEMENT IN ARTS AND CULTURE </t>
    </r>
    <r>
      <rPr>
        <sz val="18"/>
        <color theme="1"/>
        <rFont val="Garamond"/>
        <family val="1"/>
      </rPr>
      <t>(Victorian Results)</t>
    </r>
    <r>
      <rPr>
        <sz val="11"/>
        <color theme="1"/>
        <rFont val="Garamond"/>
        <family val="1"/>
      </rPr>
      <t xml:space="preserve">
Recording past 12 months engagement - from the 2022 National Arts Participation Survey</t>
    </r>
  </si>
  <si>
    <t>CHANGES IN ENGAGEMENT BY GENDER &amp;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</si>
</sst>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990000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7" tint="-0.2499465926084170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aramond"/>
      <family val="1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4"/>
      <color theme="4" tint="-0.499984740745262"/>
      <name val="Garamond"/>
      <family val="1"/>
    </font>
    <font>
      <sz val="8"/>
      <color theme="0"/>
      <name val="Calibri"/>
      <family val="2"/>
      <scheme val="minor"/>
    </font>
    <font>
      <sz val="11"/>
      <color theme="1"/>
      <name val="Garamond"/>
      <family val="1"/>
    </font>
    <font>
      <sz val="24"/>
      <color theme="1"/>
      <name val="Garamond"/>
      <family val="1"/>
    </font>
    <font>
      <sz val="18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 textRotation="90" wrapText="1"/>
    </xf>
    <xf numFmtId="0" fontId="2" fillId="0" borderId="0" xfId="0" applyFont="1"/>
    <xf numFmtId="0" fontId="0" fillId="0" borderId="1" xfId="0" applyBorder="1"/>
    <xf numFmtId="0" fontId="1" fillId="0" borderId="0" xfId="0" applyFont="1" applyAlignment="1">
      <alignment horizontal="center" textRotation="90" wrapText="1"/>
    </xf>
    <xf numFmtId="0" fontId="1" fillId="0" borderId="1" xfId="0" applyFont="1" applyBorder="1"/>
    <xf numFmtId="0" fontId="0" fillId="0" borderId="0" xfId="0" applyAlignment="1">
      <alignment horizontal="center"/>
    </xf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1" xfId="0" applyFont="1" applyBorder="1" applyProtection="1">
      <protection hidden="1"/>
    </xf>
    <xf numFmtId="0" fontId="15" fillId="0" borderId="0" xfId="0" applyFont="1" applyProtection="1">
      <protection hidden="1"/>
    </xf>
    <xf numFmtId="0" fontId="5" fillId="0" borderId="0" xfId="0" applyFont="1" applyProtection="1">
      <protection locked="0" hidden="1"/>
    </xf>
    <xf numFmtId="0" fontId="10" fillId="0" borderId="0" xfId="0" applyFont="1" applyProtection="1">
      <protection locked="0" hidden="1"/>
    </xf>
    <xf numFmtId="0" fontId="12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5" fillId="0" borderId="1" xfId="0" applyFont="1" applyBorder="1" applyProtection="1">
      <protection hidden="1"/>
    </xf>
    <xf numFmtId="0" fontId="5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0" fillId="0" borderId="0" xfId="0" applyProtection="1">
      <protection locked="0" hidden="1"/>
    </xf>
    <xf numFmtId="0" fontId="14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99"/>
      <color rgb="FFFF9999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749eef05e8794216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128980752405951"/>
          <c:y val="0"/>
          <c:w val="0.79937685914260714"/>
          <c:h val="0.8608374759606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Front!$D$9</c:f>
              <c:strCache>
                <c:ptCount val="1"/>
                <c:pt idx="0">
                  <c:v>Males, 20-24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Front!$C$10:$C$15</c:f>
              <c:strCache>
                <c:ptCount val="6"/>
                <c:pt idx="0">
                  <c:v>Total</c:v>
                </c:pt>
                <c:pt idx="1">
                  <c:v>Music</c:v>
                </c:pt>
                <c:pt idx="2">
                  <c:v>Dance</c:v>
                </c:pt>
                <c:pt idx="3">
                  <c:v>Theatre</c:v>
                </c:pt>
                <c:pt idx="4">
                  <c:v>Visual arts</c:v>
                </c:pt>
                <c:pt idx="5">
                  <c:v>Writing</c:v>
                </c:pt>
              </c:strCache>
            </c:strRef>
          </c:cat>
          <c:val>
            <c:numRef>
              <c:f>Front!$D$10:$D$15</c:f>
              <c:numCache>
                <c:formatCode>General</c:formatCode>
                <c:ptCount val="6"/>
                <c:pt idx="0">
                  <c:v>55</c:v>
                </c:pt>
                <c:pt idx="1">
                  <c:v>31</c:v>
                </c:pt>
                <c:pt idx="2">
                  <c:v>12</c:v>
                </c:pt>
                <c:pt idx="3">
                  <c:v>8</c:v>
                </c:pt>
                <c:pt idx="4">
                  <c:v>23</c:v>
                </c:pt>
                <c:pt idx="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C-434F-9E1A-A889C56D5488}"/>
            </c:ext>
          </c:extLst>
        </c:ser>
        <c:ser>
          <c:idx val="1"/>
          <c:order val="1"/>
          <c:tx>
            <c:strRef>
              <c:f>Front!$F$9</c:f>
              <c:strCache>
                <c:ptCount val="1"/>
                <c:pt idx="0">
                  <c:v>Females, 20-24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Front!$F$10:$F$15</c:f>
              <c:numCache>
                <c:formatCode>General</c:formatCode>
                <c:ptCount val="6"/>
                <c:pt idx="0">
                  <c:v>65</c:v>
                </c:pt>
                <c:pt idx="1">
                  <c:v>30</c:v>
                </c:pt>
                <c:pt idx="2">
                  <c:v>19</c:v>
                </c:pt>
                <c:pt idx="3">
                  <c:v>11</c:v>
                </c:pt>
                <c:pt idx="4">
                  <c:v>42</c:v>
                </c:pt>
                <c:pt idx="5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C-434F-9E1A-A889C56D5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2"/>
        <c:axId val="1400058863"/>
        <c:axId val="1701276655"/>
      </c:barChart>
      <c:catAx>
        <c:axId val="1400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1276655"/>
        <c:crosses val="autoZero"/>
        <c:auto val="1"/>
        <c:lblAlgn val="ctr"/>
        <c:lblOffset val="100"/>
        <c:noMultiLvlLbl val="0"/>
      </c:catAx>
      <c:valAx>
        <c:axId val="170127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0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097485260624334"/>
          <c:y val="2.5498313466848731E-2"/>
          <c:w val="0.19796122054091281"/>
          <c:h val="0.15387299522256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06758530183727"/>
          <c:y val="1.3824884792626729E-2"/>
          <c:w val="0.79026574803149607"/>
          <c:h val="0.8377960013062882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Front!$D$26</c:f>
              <c:strCache>
                <c:ptCount val="1"/>
                <c:pt idx="0">
                  <c:v>Males, 20-24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Front!$C$27:$C$32</c:f>
              <c:strCache>
                <c:ptCount val="6"/>
                <c:pt idx="0">
                  <c:v>Total</c:v>
                </c:pt>
                <c:pt idx="1">
                  <c:v>Music</c:v>
                </c:pt>
                <c:pt idx="2">
                  <c:v>Dance</c:v>
                </c:pt>
                <c:pt idx="3">
                  <c:v>Theatre</c:v>
                </c:pt>
                <c:pt idx="4">
                  <c:v>Visual arts</c:v>
                </c:pt>
                <c:pt idx="5">
                  <c:v>Literature</c:v>
                </c:pt>
              </c:strCache>
            </c:strRef>
          </c:cat>
          <c:val>
            <c:numRef>
              <c:f>Front!$D$27:$D$32</c:f>
              <c:numCache>
                <c:formatCode>General</c:formatCode>
                <c:ptCount val="6"/>
                <c:pt idx="0">
                  <c:v>84</c:v>
                </c:pt>
                <c:pt idx="1">
                  <c:v>74</c:v>
                </c:pt>
                <c:pt idx="2">
                  <c:v>40</c:v>
                </c:pt>
                <c:pt idx="3">
                  <c:v>49</c:v>
                </c:pt>
                <c:pt idx="4">
                  <c:v>46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E-4EA3-9259-2DF333F1789F}"/>
            </c:ext>
          </c:extLst>
        </c:ser>
        <c:ser>
          <c:idx val="1"/>
          <c:order val="1"/>
          <c:tx>
            <c:strRef>
              <c:f>Front!$F$26</c:f>
              <c:strCache>
                <c:ptCount val="1"/>
                <c:pt idx="0">
                  <c:v>Females, 20-24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Front!$F$27:$F$32</c:f>
              <c:numCache>
                <c:formatCode>General</c:formatCode>
                <c:ptCount val="6"/>
                <c:pt idx="0">
                  <c:v>87</c:v>
                </c:pt>
                <c:pt idx="1">
                  <c:v>73</c:v>
                </c:pt>
                <c:pt idx="2">
                  <c:v>38</c:v>
                </c:pt>
                <c:pt idx="3">
                  <c:v>52</c:v>
                </c:pt>
                <c:pt idx="4">
                  <c:v>55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1E-4EA3-9259-2DF333F17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7"/>
        <c:axId val="1400058863"/>
        <c:axId val="1701276655"/>
      </c:barChart>
      <c:catAx>
        <c:axId val="1400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1276655"/>
        <c:crosses val="autoZero"/>
        <c:auto val="1"/>
        <c:lblAlgn val="ctr"/>
        <c:lblOffset val="100"/>
        <c:noMultiLvlLbl val="0"/>
      </c:catAx>
      <c:valAx>
        <c:axId val="170127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0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929934435341632"/>
          <c:y val="0.13732643416868179"/>
          <c:w val="0.19796122054091281"/>
          <c:h val="0.153348638574144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041491688538933"/>
          <c:y val="2.3148148148148147E-2"/>
          <c:w val="0.77391841644794401"/>
          <c:h val="0.86945246427529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Front!$D$43</c:f>
              <c:strCache>
                <c:ptCount val="1"/>
                <c:pt idx="0">
                  <c:v>Males, 20-24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Front!$C$44:$C$48</c:f>
              <c:strCache>
                <c:ptCount val="5"/>
                <c:pt idx="0">
                  <c:v>Total </c:v>
                </c:pt>
                <c:pt idx="1">
                  <c:v>Mmusic</c:v>
                </c:pt>
                <c:pt idx="2">
                  <c:v>Multi art</c:v>
                </c:pt>
                <c:pt idx="3">
                  <c:v>Visual art</c:v>
                </c:pt>
                <c:pt idx="4">
                  <c:v>Performing art</c:v>
                </c:pt>
              </c:strCache>
            </c:strRef>
          </c:cat>
          <c:val>
            <c:numRef>
              <c:f>Front!$D$44:$D$48</c:f>
              <c:numCache>
                <c:formatCode>General</c:formatCode>
                <c:ptCount val="5"/>
                <c:pt idx="0">
                  <c:v>72</c:v>
                </c:pt>
                <c:pt idx="1">
                  <c:v>52</c:v>
                </c:pt>
                <c:pt idx="2">
                  <c:v>23</c:v>
                </c:pt>
                <c:pt idx="3">
                  <c:v>18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3-4BF4-A17B-DA949C9D7F8E}"/>
            </c:ext>
          </c:extLst>
        </c:ser>
        <c:ser>
          <c:idx val="1"/>
          <c:order val="1"/>
          <c:tx>
            <c:strRef>
              <c:f>Front!$F$43</c:f>
              <c:strCache>
                <c:ptCount val="1"/>
                <c:pt idx="0">
                  <c:v>Females, 20-24</c:v>
                </c:pt>
              </c:strCache>
            </c:strRef>
          </c:tx>
          <c:spPr>
            <a:solidFill>
              <a:srgbClr val="99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Front!$F$44:$F$48</c:f>
              <c:numCache>
                <c:formatCode>General</c:formatCode>
                <c:ptCount val="5"/>
                <c:pt idx="0">
                  <c:v>59</c:v>
                </c:pt>
                <c:pt idx="1">
                  <c:v>38</c:v>
                </c:pt>
                <c:pt idx="2">
                  <c:v>21</c:v>
                </c:pt>
                <c:pt idx="3">
                  <c:v>17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03-4BF4-A17B-DA949C9D7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7"/>
        <c:axId val="1400058863"/>
        <c:axId val="1701276655"/>
      </c:barChart>
      <c:catAx>
        <c:axId val="1400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1276655"/>
        <c:crosses val="autoZero"/>
        <c:auto val="1"/>
        <c:lblAlgn val="ctr"/>
        <c:lblOffset val="100"/>
        <c:noMultiLvlLbl val="0"/>
      </c:catAx>
      <c:valAx>
        <c:axId val="170127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0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65245137710254"/>
          <c:y val="3.9711100512826808E-2"/>
          <c:w val="0.19796122054091281"/>
          <c:h val="0.15404857855802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172069116360453"/>
          <c:y val="4.6296296296296294E-3"/>
          <c:w val="0.69261264216972873"/>
          <c:h val="0.8879709827938174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Front!$D$60</c:f>
              <c:strCache>
                <c:ptCount val="1"/>
                <c:pt idx="0">
                  <c:v>Males, 20-24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Front!$C$61:$C$63</c:f>
              <c:strCache>
                <c:ptCount val="3"/>
                <c:pt idx="0">
                  <c:v>Listen to music</c:v>
                </c:pt>
                <c:pt idx="1">
                  <c:v>Read books</c:v>
                </c:pt>
                <c:pt idx="2">
                  <c:v>Online arts engagement</c:v>
                </c:pt>
              </c:strCache>
            </c:strRef>
          </c:cat>
          <c:val>
            <c:numRef>
              <c:f>Front!$D$61:$D$63</c:f>
              <c:numCache>
                <c:formatCode>General</c:formatCode>
                <c:ptCount val="3"/>
                <c:pt idx="0">
                  <c:v>99</c:v>
                </c:pt>
                <c:pt idx="1">
                  <c:v>66</c:v>
                </c:pt>
                <c:pt idx="2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4-4A55-AEE7-25DB61D2714B}"/>
            </c:ext>
          </c:extLst>
        </c:ser>
        <c:ser>
          <c:idx val="1"/>
          <c:order val="1"/>
          <c:tx>
            <c:strRef>
              <c:f>Front!$F$60</c:f>
              <c:strCache>
                <c:ptCount val="1"/>
                <c:pt idx="0">
                  <c:v>Females, 20-24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Front!$F$61:$F$63</c:f>
              <c:numCache>
                <c:formatCode>General</c:formatCode>
                <c:ptCount val="3"/>
                <c:pt idx="0">
                  <c:v>97</c:v>
                </c:pt>
                <c:pt idx="1">
                  <c:v>74</c:v>
                </c:pt>
                <c:pt idx="2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04-4A55-AEE7-25DB61D27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2"/>
        <c:axId val="1400058863"/>
        <c:axId val="1701276655"/>
      </c:barChart>
      <c:catAx>
        <c:axId val="1400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1276655"/>
        <c:crosses val="autoZero"/>
        <c:auto val="1"/>
        <c:lblAlgn val="ctr"/>
        <c:lblOffset val="100"/>
        <c:noMultiLvlLbl val="0"/>
      </c:catAx>
      <c:valAx>
        <c:axId val="170127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0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43983031146258"/>
          <c:y val="0.35852645832119218"/>
          <c:w val="0.19796122054091281"/>
          <c:h val="0.154193494078363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580927384076985E-2"/>
          <c:y val="2.4276330099621525E-2"/>
          <c:w val="0.87786351706036747"/>
          <c:h val="0.895289337451603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3399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Front!$L$11:$L$18</c:f>
              <c:strCache>
                <c:ptCount val="8"/>
                <c:pt idx="0">
                  <c:v>15-17</c:v>
                </c:pt>
                <c:pt idx="1">
                  <c:v>18-19</c:v>
                </c:pt>
                <c:pt idx="2">
                  <c:v>20-24</c:v>
                </c:pt>
                <c:pt idx="3">
                  <c:v>25-34</c:v>
                </c:pt>
                <c:pt idx="4">
                  <c:v>35-44</c:v>
                </c:pt>
                <c:pt idx="5">
                  <c:v>45-54</c:v>
                </c:pt>
                <c:pt idx="6">
                  <c:v>55-64</c:v>
                </c:pt>
                <c:pt idx="7">
                  <c:v>65+</c:v>
                </c:pt>
              </c:strCache>
            </c:strRef>
          </c:cat>
          <c:val>
            <c:numRef>
              <c:f>Front!$M$11:$M$18</c:f>
              <c:numCache>
                <c:formatCode>General</c:formatCode>
                <c:ptCount val="8"/>
                <c:pt idx="0">
                  <c:v>21</c:v>
                </c:pt>
                <c:pt idx="1">
                  <c:v>22</c:v>
                </c:pt>
                <c:pt idx="2">
                  <c:v>15</c:v>
                </c:pt>
                <c:pt idx="3">
                  <c:v>13</c:v>
                </c:pt>
                <c:pt idx="4">
                  <c:v>9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92-4871-91D7-75D389A5D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3"/>
        <c:overlap val="-27"/>
        <c:axId val="1110194655"/>
        <c:axId val="1187432495"/>
      </c:barChart>
      <c:catAx>
        <c:axId val="1110194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7432495"/>
        <c:crosses val="autoZero"/>
        <c:auto val="1"/>
        <c:lblAlgn val="ctr"/>
        <c:lblOffset val="100"/>
        <c:noMultiLvlLbl val="0"/>
      </c:catAx>
      <c:valAx>
        <c:axId val="11874324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0194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3" dropStyle="combo" dx="39" fmlaLink="$D$5" fmlaRange="$AA$4:$AA$6" sel="2" val="0"/>
</file>

<file path=xl/ctrlProps/ctrlProp2.xml><?xml version="1.0" encoding="utf-8"?>
<formControlPr xmlns="http://schemas.microsoft.com/office/spreadsheetml/2009/9/main" objectType="Drop" dropLines="9" dropStyle="combo" dx="39" fmlaLink="$D$7" fmlaRange="$AB$4:$AB$12" sel="4" val="0"/>
</file>

<file path=xl/ctrlProps/ctrlProp3.xml><?xml version="1.0" encoding="utf-8"?>
<formControlPr xmlns="http://schemas.microsoft.com/office/spreadsheetml/2009/9/main" objectType="Drop" dropLines="3" dropStyle="combo" dx="39" fmlaLink="$F$5" fmlaRange="$AA$4:$AA$6" sel="3" val="0"/>
</file>

<file path=xl/ctrlProps/ctrlProp4.xml><?xml version="1.0" encoding="utf-8"?>
<formControlPr xmlns="http://schemas.microsoft.com/office/spreadsheetml/2009/9/main" objectType="Drop" dropLines="9" dropStyle="combo" dx="39" fmlaLink="$F$7" fmlaRange="$AB$4:$AB$12" sel="4" val="0"/>
</file>

<file path=xl/ctrlProps/ctrlProp5.xml><?xml version="1.0" encoding="utf-8"?>
<formControlPr xmlns="http://schemas.microsoft.com/office/spreadsheetml/2009/9/main" objectType="Drop" dropLines="3" dropStyle="combo" dx="39" fmlaLink="$M$5" fmlaRange="$AA$4:$AA$6" sel="1" val="0"/>
</file>

<file path=xl/ctrlProps/ctrlProp6.xml><?xml version="1.0" encoding="utf-8"?>
<formControlPr xmlns="http://schemas.microsoft.com/office/spreadsheetml/2009/9/main" objectType="Drop" dropLines="20" dropStyle="combo" dx="39" fmlaLink="$M$7" fmlaRange="$AC$4:$AC$23" sel="3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171450</xdr:rowOff>
        </xdr:from>
        <xdr:to>
          <xdr:col>3</xdr:col>
          <xdr:colOff>927100</xdr:colOff>
          <xdr:row>5</xdr:row>
          <xdr:rowOff>57150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171450</xdr:rowOff>
        </xdr:from>
        <xdr:to>
          <xdr:col>4</xdr:col>
          <xdr:colOff>6350</xdr:colOff>
          <xdr:row>7</xdr:row>
          <xdr:rowOff>44450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9525</xdr:colOff>
      <xdr:row>9</xdr:row>
      <xdr:rowOff>15875</xdr:rowOff>
    </xdr:from>
    <xdr:to>
      <xdr:col>7</xdr:col>
      <xdr:colOff>574675</xdr:colOff>
      <xdr:row>24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2</xdr:col>
      <xdr:colOff>12700</xdr:colOff>
      <xdr:row>26</xdr:row>
      <xdr:rowOff>25400</xdr:rowOff>
    </xdr:from>
    <xdr:to>
      <xdr:col>7</xdr:col>
      <xdr:colOff>577850</xdr:colOff>
      <xdr:row>41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2</xdr:col>
      <xdr:colOff>12700</xdr:colOff>
      <xdr:row>43</xdr:row>
      <xdr:rowOff>38100</xdr:rowOff>
    </xdr:from>
    <xdr:to>
      <xdr:col>7</xdr:col>
      <xdr:colOff>577850</xdr:colOff>
      <xdr:row>58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2</xdr:col>
      <xdr:colOff>25400</xdr:colOff>
      <xdr:row>60</xdr:row>
      <xdr:rowOff>6350</xdr:rowOff>
    </xdr:from>
    <xdr:to>
      <xdr:col>7</xdr:col>
      <xdr:colOff>590550</xdr:colOff>
      <xdr:row>74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387350</xdr:colOff>
          <xdr:row>3</xdr:row>
          <xdr:rowOff>158750</xdr:rowOff>
        </xdr:from>
        <xdr:to>
          <xdr:col>6</xdr:col>
          <xdr:colOff>0</xdr:colOff>
          <xdr:row>5</xdr:row>
          <xdr:rowOff>57150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177800</xdr:rowOff>
        </xdr:from>
        <xdr:to>
          <xdr:col>6</xdr:col>
          <xdr:colOff>25400</xdr:colOff>
          <xdr:row>7</xdr:row>
          <xdr:rowOff>50800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</xdr:row>
          <xdr:rowOff>171450</xdr:rowOff>
        </xdr:from>
        <xdr:to>
          <xdr:col>13</xdr:col>
          <xdr:colOff>317500</xdr:colOff>
          <xdr:row>5</xdr:row>
          <xdr:rowOff>57150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152400</xdr:rowOff>
        </xdr:from>
        <xdr:to>
          <xdr:col>15</xdr:col>
          <xdr:colOff>387350</xdr:colOff>
          <xdr:row>7</xdr:row>
          <xdr:rowOff>38100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606425</xdr:colOff>
      <xdr:row>8</xdr:row>
      <xdr:rowOff>38100</xdr:rowOff>
    </xdr:from>
    <xdr:to>
      <xdr:col>17</xdr:col>
      <xdr:colOff>301625</xdr:colOff>
      <xdr:row>23</xdr:row>
      <xdr:rowOff>136525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CDF47-557A-40D7-A3CD-4C0EE2C4EB7E}">
  <dimension ref="A1:AA32"/>
  <sheetViews>
    <sheetView workbookViewId="0">
      <selection activeCell="D5" sqref="D5:W5"/>
    </sheetView>
  </sheetViews>
  <sheetFormatPr defaultRowHeight="14.5" x14ac:dyDescent="0.35"/>
  <cols>
    <col min="2" max="3" width="14.6328125" style="1" customWidth="1"/>
    <col min="4" max="29" width="10.81640625" customWidth="1"/>
  </cols>
  <sheetData>
    <row r="1" spans="1:27" ht="21" x14ac:dyDescent="0.5">
      <c r="D1" s="3" t="s">
        <v>18</v>
      </c>
    </row>
    <row r="2" spans="1:27" x14ac:dyDescent="0.35">
      <c r="D2" t="s">
        <v>17</v>
      </c>
    </row>
    <row r="4" spans="1:27" s="1" customFormat="1" x14ac:dyDescent="0.35">
      <c r="D4" s="1" t="s">
        <v>15</v>
      </c>
      <c r="J4" s="1" t="s">
        <v>16</v>
      </c>
      <c r="P4" s="1" t="s">
        <v>7</v>
      </c>
    </row>
    <row r="5" spans="1:27" s="2" customFormat="1" ht="71" customHeight="1" x14ac:dyDescent="0.35">
      <c r="B5" s="5"/>
      <c r="C5" s="5"/>
      <c r="D5" s="2" t="s">
        <v>0</v>
      </c>
      <c r="E5" s="2" t="s">
        <v>1</v>
      </c>
      <c r="F5" s="2" t="s">
        <v>2</v>
      </c>
      <c r="G5" s="2" t="s">
        <v>3</v>
      </c>
      <c r="H5" s="2" t="s">
        <v>4</v>
      </c>
      <c r="I5" s="2" t="s">
        <v>5</v>
      </c>
      <c r="J5" s="2" t="s">
        <v>0</v>
      </c>
      <c r="K5" s="2" t="s">
        <v>1</v>
      </c>
      <c r="L5" s="2" t="s">
        <v>2</v>
      </c>
      <c r="M5" s="2" t="s">
        <v>3</v>
      </c>
      <c r="N5" s="2" t="s">
        <v>4</v>
      </c>
      <c r="O5" s="2" t="s">
        <v>6</v>
      </c>
      <c r="P5" s="2" t="s">
        <v>8</v>
      </c>
      <c r="Q5" s="2" t="s">
        <v>9</v>
      </c>
      <c r="R5" s="2" t="s">
        <v>10</v>
      </c>
      <c r="S5" s="2" t="s">
        <v>11</v>
      </c>
      <c r="T5" s="2" t="s">
        <v>12</v>
      </c>
      <c r="U5" s="5" t="s">
        <v>13</v>
      </c>
      <c r="V5" s="5" t="s">
        <v>32</v>
      </c>
      <c r="W5" s="5" t="s">
        <v>14</v>
      </c>
      <c r="Z5" s="2" t="s">
        <v>11</v>
      </c>
      <c r="AA5" s="2" t="s">
        <v>12</v>
      </c>
    </row>
    <row r="6" spans="1:27" ht="17.5" customHeight="1" x14ac:dyDescent="0.35">
      <c r="A6" s="7">
        <v>1</v>
      </c>
      <c r="B6" s="1" t="s">
        <v>29</v>
      </c>
      <c r="C6" s="6" t="s">
        <v>19</v>
      </c>
      <c r="D6" s="4">
        <v>43</v>
      </c>
      <c r="E6" s="4">
        <v>16</v>
      </c>
      <c r="F6" s="4">
        <v>8</v>
      </c>
      <c r="G6" s="4">
        <v>6</v>
      </c>
      <c r="H6" s="4">
        <v>23</v>
      </c>
      <c r="I6" s="4">
        <v>15</v>
      </c>
      <c r="J6" s="4">
        <v>68</v>
      </c>
      <c r="K6" s="4">
        <v>46</v>
      </c>
      <c r="L6" s="4">
        <v>25</v>
      </c>
      <c r="M6" s="4">
        <v>40</v>
      </c>
      <c r="N6" s="4">
        <v>40</v>
      </c>
      <c r="O6" s="4">
        <v>19</v>
      </c>
      <c r="P6" s="4">
        <v>41</v>
      </c>
      <c r="Q6" s="4">
        <v>22</v>
      </c>
      <c r="R6" s="4">
        <v>12</v>
      </c>
      <c r="S6" s="4">
        <v>15</v>
      </c>
      <c r="T6" s="4">
        <v>14</v>
      </c>
      <c r="U6" s="4">
        <v>90</v>
      </c>
      <c r="V6" s="4">
        <v>68</v>
      </c>
      <c r="W6" s="4">
        <v>87</v>
      </c>
      <c r="Z6" s="4">
        <v>15</v>
      </c>
      <c r="AA6" s="4">
        <v>14</v>
      </c>
    </row>
    <row r="7" spans="1:27" ht="17.5" customHeight="1" x14ac:dyDescent="0.35">
      <c r="A7" s="7">
        <v>2</v>
      </c>
      <c r="C7" s="6" t="s">
        <v>20</v>
      </c>
      <c r="D7" s="4">
        <v>72</v>
      </c>
      <c r="E7" s="4">
        <v>33</v>
      </c>
      <c r="F7" s="4">
        <v>21</v>
      </c>
      <c r="G7" s="4">
        <v>13</v>
      </c>
      <c r="H7" s="4">
        <v>40</v>
      </c>
      <c r="I7" s="4">
        <v>36</v>
      </c>
      <c r="J7" s="4">
        <v>79</v>
      </c>
      <c r="K7" s="4">
        <v>61</v>
      </c>
      <c r="L7" s="4">
        <v>26</v>
      </c>
      <c r="M7" s="4">
        <v>35</v>
      </c>
      <c r="N7" s="4">
        <v>37</v>
      </c>
      <c r="O7" s="4">
        <v>21</v>
      </c>
      <c r="P7" s="4">
        <v>48</v>
      </c>
      <c r="Q7" s="4">
        <v>28</v>
      </c>
      <c r="R7" s="4">
        <v>12</v>
      </c>
      <c r="S7" s="4">
        <v>11</v>
      </c>
      <c r="T7" s="4">
        <v>14</v>
      </c>
      <c r="U7" s="4">
        <v>94</v>
      </c>
      <c r="V7" s="4">
        <v>71</v>
      </c>
      <c r="W7" s="4">
        <v>90</v>
      </c>
      <c r="Z7" s="4">
        <v>11</v>
      </c>
      <c r="AA7" s="4">
        <v>14</v>
      </c>
    </row>
    <row r="8" spans="1:27" ht="17.5" customHeight="1" x14ac:dyDescent="0.35">
      <c r="A8" s="7">
        <v>3</v>
      </c>
      <c r="C8" s="6" t="s">
        <v>28</v>
      </c>
      <c r="D8" s="4">
        <v>73</v>
      </c>
      <c r="E8" s="4">
        <v>39</v>
      </c>
      <c r="F8" s="4">
        <v>22</v>
      </c>
      <c r="G8" s="4">
        <v>13</v>
      </c>
      <c r="H8" s="4">
        <v>45</v>
      </c>
      <c r="I8" s="4">
        <v>26</v>
      </c>
      <c r="J8" s="4">
        <v>78</v>
      </c>
      <c r="K8" s="4">
        <v>67</v>
      </c>
      <c r="L8" s="4">
        <v>38</v>
      </c>
      <c r="M8" s="4">
        <v>52</v>
      </c>
      <c r="N8" s="4">
        <v>43</v>
      </c>
      <c r="O8" s="4">
        <v>31</v>
      </c>
      <c r="P8" s="4">
        <v>67</v>
      </c>
      <c r="Q8" s="4">
        <v>52</v>
      </c>
      <c r="R8" s="4">
        <v>18</v>
      </c>
      <c r="S8" s="4">
        <v>11</v>
      </c>
      <c r="T8" s="4">
        <v>18</v>
      </c>
      <c r="U8" s="4">
        <v>94</v>
      </c>
      <c r="V8" s="4">
        <v>77</v>
      </c>
      <c r="W8" s="4">
        <v>97</v>
      </c>
      <c r="Z8" s="4">
        <v>11</v>
      </c>
      <c r="AA8" s="4">
        <v>18</v>
      </c>
    </row>
    <row r="9" spans="1:27" ht="17.5" customHeight="1" x14ac:dyDescent="0.35">
      <c r="A9" s="7">
        <v>4</v>
      </c>
      <c r="C9" s="6" t="s">
        <v>22</v>
      </c>
      <c r="D9" s="4">
        <v>60</v>
      </c>
      <c r="E9" s="4">
        <v>30</v>
      </c>
      <c r="F9" s="4">
        <v>15</v>
      </c>
      <c r="G9" s="4">
        <v>9</v>
      </c>
      <c r="H9" s="4">
        <v>32</v>
      </c>
      <c r="I9" s="4">
        <v>24</v>
      </c>
      <c r="J9" s="4">
        <v>96</v>
      </c>
      <c r="K9" s="4">
        <v>73</v>
      </c>
      <c r="L9" s="4">
        <v>39</v>
      </c>
      <c r="M9" s="4">
        <v>50</v>
      </c>
      <c r="N9" s="4">
        <v>50</v>
      </c>
      <c r="O9" s="4">
        <v>30</v>
      </c>
      <c r="P9" s="4">
        <v>66</v>
      </c>
      <c r="Q9" s="4">
        <v>45</v>
      </c>
      <c r="R9" s="4">
        <v>22</v>
      </c>
      <c r="S9" s="4">
        <v>17</v>
      </c>
      <c r="T9" s="4">
        <v>19</v>
      </c>
      <c r="U9" s="4">
        <v>98</v>
      </c>
      <c r="V9" s="4">
        <v>70</v>
      </c>
      <c r="W9" s="4">
        <v>99</v>
      </c>
      <c r="Z9" s="4">
        <v>17</v>
      </c>
      <c r="AA9" s="4">
        <v>19</v>
      </c>
    </row>
    <row r="10" spans="1:27" ht="17.5" customHeight="1" x14ac:dyDescent="0.35">
      <c r="A10" s="7">
        <v>5</v>
      </c>
      <c r="C10" s="6" t="s">
        <v>23</v>
      </c>
      <c r="D10" s="4">
        <v>53</v>
      </c>
      <c r="E10" s="4">
        <v>23</v>
      </c>
      <c r="F10" s="4">
        <v>13</v>
      </c>
      <c r="G10" s="4">
        <v>11</v>
      </c>
      <c r="H10" s="4">
        <v>25</v>
      </c>
      <c r="I10" s="4">
        <v>21</v>
      </c>
      <c r="J10" s="4">
        <v>81</v>
      </c>
      <c r="K10" s="4">
        <v>63</v>
      </c>
      <c r="L10" s="4">
        <v>35</v>
      </c>
      <c r="M10" s="4">
        <v>51</v>
      </c>
      <c r="N10" s="4">
        <v>49</v>
      </c>
      <c r="O10" s="4">
        <v>30</v>
      </c>
      <c r="P10" s="4">
        <v>58</v>
      </c>
      <c r="Q10" s="4">
        <v>36</v>
      </c>
      <c r="R10" s="4">
        <v>21</v>
      </c>
      <c r="S10" s="4">
        <v>20</v>
      </c>
      <c r="T10" s="4">
        <v>20</v>
      </c>
      <c r="U10" s="4">
        <v>96</v>
      </c>
      <c r="V10" s="4">
        <v>73</v>
      </c>
      <c r="W10" s="4">
        <v>96</v>
      </c>
      <c r="Z10" s="4">
        <v>20</v>
      </c>
      <c r="AA10" s="4">
        <v>20</v>
      </c>
    </row>
    <row r="11" spans="1:27" ht="17.5" customHeight="1" x14ac:dyDescent="0.35">
      <c r="A11" s="7">
        <v>6</v>
      </c>
      <c r="C11" s="6" t="s">
        <v>24</v>
      </c>
      <c r="D11" s="4">
        <v>43</v>
      </c>
      <c r="E11" s="4">
        <v>19</v>
      </c>
      <c r="F11" s="4">
        <v>9</v>
      </c>
      <c r="G11" s="4">
        <v>7</v>
      </c>
      <c r="H11" s="4">
        <v>25</v>
      </c>
      <c r="I11" s="4">
        <v>15</v>
      </c>
      <c r="J11" s="4">
        <v>76</v>
      </c>
      <c r="K11" s="4">
        <v>52</v>
      </c>
      <c r="L11" s="4">
        <v>30</v>
      </c>
      <c r="M11" s="4">
        <v>47</v>
      </c>
      <c r="N11" s="4">
        <v>48</v>
      </c>
      <c r="O11" s="4">
        <v>22</v>
      </c>
      <c r="P11" s="4">
        <v>50</v>
      </c>
      <c r="Q11" s="4">
        <v>25</v>
      </c>
      <c r="R11" s="4">
        <v>15</v>
      </c>
      <c r="S11" s="4">
        <v>21</v>
      </c>
      <c r="T11" s="4">
        <v>18</v>
      </c>
      <c r="U11" s="4">
        <v>94</v>
      </c>
      <c r="V11" s="4">
        <v>65</v>
      </c>
      <c r="W11" s="4">
        <v>94</v>
      </c>
      <c r="Z11" s="4">
        <v>21</v>
      </c>
      <c r="AA11" s="4">
        <v>18</v>
      </c>
    </row>
    <row r="12" spans="1:27" ht="17.5" customHeight="1" x14ac:dyDescent="0.35">
      <c r="A12" s="7">
        <v>7</v>
      </c>
      <c r="C12" s="6" t="s">
        <v>25</v>
      </c>
      <c r="D12" s="4">
        <v>34</v>
      </c>
      <c r="E12" s="4">
        <v>10</v>
      </c>
      <c r="F12" s="4">
        <v>4</v>
      </c>
      <c r="G12" s="4">
        <v>3</v>
      </c>
      <c r="H12" s="4">
        <v>17</v>
      </c>
      <c r="I12" s="4">
        <v>9</v>
      </c>
      <c r="J12" s="4">
        <v>69</v>
      </c>
      <c r="K12" s="4">
        <v>46</v>
      </c>
      <c r="L12" s="4">
        <v>25</v>
      </c>
      <c r="M12" s="4">
        <v>38</v>
      </c>
      <c r="N12" s="4">
        <v>42</v>
      </c>
      <c r="O12" s="4">
        <v>17</v>
      </c>
      <c r="P12" s="4">
        <v>39</v>
      </c>
      <c r="Q12" s="4">
        <v>17</v>
      </c>
      <c r="R12" s="4">
        <v>13</v>
      </c>
      <c r="S12" s="4">
        <v>17</v>
      </c>
      <c r="T12" s="4">
        <v>15</v>
      </c>
      <c r="U12" s="4">
        <v>93</v>
      </c>
      <c r="V12" s="4">
        <v>69</v>
      </c>
      <c r="W12" s="4">
        <v>90</v>
      </c>
      <c r="Z12" s="4">
        <v>17</v>
      </c>
      <c r="AA12" s="4">
        <v>15</v>
      </c>
    </row>
    <row r="13" spans="1:27" ht="17.5" customHeight="1" x14ac:dyDescent="0.35">
      <c r="A13" s="7">
        <v>8</v>
      </c>
      <c r="C13" s="6" t="s">
        <v>26</v>
      </c>
      <c r="D13" s="4">
        <v>34</v>
      </c>
      <c r="E13" s="4">
        <v>8</v>
      </c>
      <c r="F13" s="4">
        <v>2</v>
      </c>
      <c r="G13" s="4">
        <v>2</v>
      </c>
      <c r="H13" s="4">
        <v>21</v>
      </c>
      <c r="I13" s="4">
        <v>9</v>
      </c>
      <c r="J13" s="4">
        <v>57</v>
      </c>
      <c r="K13" s="4">
        <v>32</v>
      </c>
      <c r="L13" s="4">
        <v>17</v>
      </c>
      <c r="M13" s="4">
        <v>32</v>
      </c>
      <c r="N13" s="4">
        <v>32</v>
      </c>
      <c r="O13" s="4">
        <v>13</v>
      </c>
      <c r="P13" s="4">
        <v>25</v>
      </c>
      <c r="Q13" s="4">
        <v>11</v>
      </c>
      <c r="R13" s="4">
        <v>6</v>
      </c>
      <c r="S13" s="4">
        <v>10</v>
      </c>
      <c r="T13" s="4">
        <v>11</v>
      </c>
      <c r="U13" s="4">
        <v>86</v>
      </c>
      <c r="V13" s="4">
        <v>61</v>
      </c>
      <c r="W13" s="4">
        <v>79</v>
      </c>
      <c r="Z13" s="4">
        <v>10</v>
      </c>
      <c r="AA13" s="4">
        <v>11</v>
      </c>
    </row>
    <row r="14" spans="1:27" ht="17.5" customHeight="1" x14ac:dyDescent="0.35">
      <c r="A14" s="7">
        <v>9</v>
      </c>
      <c r="C14" s="6" t="s">
        <v>27</v>
      </c>
      <c r="D14" s="4">
        <v>39</v>
      </c>
      <c r="E14" s="4">
        <v>6</v>
      </c>
      <c r="F14" s="4">
        <v>1</v>
      </c>
      <c r="G14" s="4">
        <v>1</v>
      </c>
      <c r="H14" s="4">
        <v>16</v>
      </c>
      <c r="I14" s="4">
        <v>6</v>
      </c>
      <c r="J14" s="4">
        <v>46</v>
      </c>
      <c r="K14" s="4">
        <v>19</v>
      </c>
      <c r="L14" s="4">
        <v>11</v>
      </c>
      <c r="M14" s="4">
        <v>25</v>
      </c>
      <c r="N14" s="4">
        <v>27</v>
      </c>
      <c r="O14" s="4">
        <v>6</v>
      </c>
      <c r="P14" s="4">
        <v>15</v>
      </c>
      <c r="Q14" s="4">
        <v>3</v>
      </c>
      <c r="R14" s="4">
        <v>2</v>
      </c>
      <c r="S14" s="4">
        <v>8</v>
      </c>
      <c r="T14" s="4">
        <v>6</v>
      </c>
      <c r="U14" s="4">
        <v>80</v>
      </c>
      <c r="V14" s="4">
        <v>68</v>
      </c>
      <c r="W14" s="4">
        <v>68</v>
      </c>
      <c r="Z14" s="4">
        <v>8</v>
      </c>
      <c r="AA14" s="4">
        <v>6</v>
      </c>
    </row>
    <row r="15" spans="1:27" ht="17.5" customHeight="1" x14ac:dyDescent="0.35">
      <c r="A15" s="7">
        <v>10</v>
      </c>
      <c r="B15" s="1" t="s">
        <v>30</v>
      </c>
      <c r="C15" s="6" t="s">
        <v>19</v>
      </c>
      <c r="D15" s="4">
        <v>42</v>
      </c>
      <c r="E15" s="4">
        <v>19</v>
      </c>
      <c r="F15" s="4">
        <v>8</v>
      </c>
      <c r="G15" s="4">
        <v>7</v>
      </c>
      <c r="H15" s="4">
        <v>18</v>
      </c>
      <c r="I15" s="4">
        <v>15</v>
      </c>
      <c r="J15" s="4">
        <v>67</v>
      </c>
      <c r="K15" s="4">
        <v>47</v>
      </c>
      <c r="L15" s="4">
        <v>26</v>
      </c>
      <c r="M15" s="4">
        <v>37</v>
      </c>
      <c r="N15" s="4">
        <v>39</v>
      </c>
      <c r="O15" s="4">
        <v>19</v>
      </c>
      <c r="P15" s="4">
        <v>44</v>
      </c>
      <c r="Q15" s="4">
        <v>25</v>
      </c>
      <c r="R15" s="4">
        <v>14</v>
      </c>
      <c r="S15" s="4">
        <v>16</v>
      </c>
      <c r="T15" s="4">
        <v>15</v>
      </c>
      <c r="U15" s="4">
        <v>91</v>
      </c>
      <c r="V15" s="4">
        <v>62</v>
      </c>
      <c r="W15" s="4">
        <v>87</v>
      </c>
      <c r="Z15" s="4">
        <v>16</v>
      </c>
      <c r="AA15" s="4">
        <v>15</v>
      </c>
    </row>
    <row r="16" spans="1:27" ht="17.5" customHeight="1" x14ac:dyDescent="0.35">
      <c r="A16" s="7">
        <v>11</v>
      </c>
      <c r="C16" s="6" t="s">
        <v>20</v>
      </c>
      <c r="D16" s="4">
        <v>69</v>
      </c>
      <c r="E16" s="4">
        <v>36</v>
      </c>
      <c r="F16" s="4">
        <v>15</v>
      </c>
      <c r="G16" s="4">
        <v>15</v>
      </c>
      <c r="H16" s="4">
        <v>30</v>
      </c>
      <c r="I16" s="4">
        <v>34</v>
      </c>
      <c r="J16" s="4">
        <v>69</v>
      </c>
      <c r="K16" s="4">
        <v>46</v>
      </c>
      <c r="L16" s="4">
        <v>25</v>
      </c>
      <c r="M16" s="4">
        <v>28</v>
      </c>
      <c r="N16" s="4">
        <v>35</v>
      </c>
      <c r="O16" s="4">
        <v>22</v>
      </c>
      <c r="P16" s="4">
        <v>50</v>
      </c>
      <c r="Q16" s="4">
        <v>28</v>
      </c>
      <c r="R16" s="4">
        <v>11</v>
      </c>
      <c r="S16" s="4">
        <v>14</v>
      </c>
      <c r="T16" s="4">
        <v>14</v>
      </c>
      <c r="U16" s="4">
        <v>90</v>
      </c>
      <c r="V16" s="4">
        <v>64</v>
      </c>
      <c r="W16" s="4">
        <v>97</v>
      </c>
      <c r="Z16" s="4">
        <v>14</v>
      </c>
      <c r="AA16" s="4">
        <v>14</v>
      </c>
    </row>
    <row r="17" spans="1:27" ht="17.5" customHeight="1" x14ac:dyDescent="0.35">
      <c r="A17" s="7">
        <v>12</v>
      </c>
      <c r="C17" s="6" t="s">
        <v>28</v>
      </c>
      <c r="D17" s="4">
        <v>71</v>
      </c>
      <c r="E17" s="4">
        <v>37</v>
      </c>
      <c r="F17" s="4">
        <v>20</v>
      </c>
      <c r="G17" s="4">
        <v>11</v>
      </c>
      <c r="H17" s="4">
        <v>48</v>
      </c>
      <c r="I17" s="4">
        <v>22</v>
      </c>
      <c r="J17" s="4">
        <v>84</v>
      </c>
      <c r="K17" s="4">
        <v>78</v>
      </c>
      <c r="L17" s="4">
        <v>42</v>
      </c>
      <c r="M17" s="4">
        <v>62</v>
      </c>
      <c r="N17" s="4">
        <v>45</v>
      </c>
      <c r="O17" s="4">
        <v>36</v>
      </c>
      <c r="P17" s="4">
        <v>78</v>
      </c>
      <c r="Q17" s="4">
        <v>66</v>
      </c>
      <c r="R17" s="4">
        <v>20</v>
      </c>
      <c r="S17" s="4">
        <v>11</v>
      </c>
      <c r="T17" s="4">
        <v>22</v>
      </c>
      <c r="U17" s="4">
        <v>94</v>
      </c>
      <c r="V17" s="4">
        <v>74</v>
      </c>
      <c r="W17" s="4">
        <v>94</v>
      </c>
      <c r="Z17" s="4">
        <v>11</v>
      </c>
      <c r="AA17" s="4">
        <v>22</v>
      </c>
    </row>
    <row r="18" spans="1:27" ht="17.5" customHeight="1" x14ac:dyDescent="0.35">
      <c r="A18" s="7">
        <v>13</v>
      </c>
      <c r="C18" s="6" t="s">
        <v>22</v>
      </c>
      <c r="D18" s="4">
        <v>55</v>
      </c>
      <c r="E18" s="4">
        <v>31</v>
      </c>
      <c r="F18" s="4">
        <v>12</v>
      </c>
      <c r="G18" s="4">
        <v>8</v>
      </c>
      <c r="H18" s="4">
        <v>23</v>
      </c>
      <c r="I18" s="4">
        <v>20</v>
      </c>
      <c r="J18" s="4">
        <v>84</v>
      </c>
      <c r="K18" s="4">
        <v>74</v>
      </c>
      <c r="L18" s="4">
        <v>40</v>
      </c>
      <c r="M18" s="4">
        <v>49</v>
      </c>
      <c r="N18" s="4">
        <v>46</v>
      </c>
      <c r="O18" s="4">
        <v>31</v>
      </c>
      <c r="P18" s="4">
        <v>72</v>
      </c>
      <c r="Q18" s="4">
        <v>52</v>
      </c>
      <c r="R18" s="4">
        <v>23</v>
      </c>
      <c r="S18" s="4">
        <v>18</v>
      </c>
      <c r="T18" s="4">
        <v>16</v>
      </c>
      <c r="U18" s="4">
        <v>99</v>
      </c>
      <c r="V18" s="4">
        <v>66</v>
      </c>
      <c r="W18" s="4">
        <v>100</v>
      </c>
    </row>
    <row r="19" spans="1:27" ht="17.5" customHeight="1" x14ac:dyDescent="0.35">
      <c r="A19" s="7">
        <v>14</v>
      </c>
      <c r="C19" s="6" t="s">
        <v>23</v>
      </c>
      <c r="D19" s="4">
        <v>53</v>
      </c>
      <c r="E19" s="4">
        <v>26</v>
      </c>
      <c r="F19" s="4">
        <v>13</v>
      </c>
      <c r="G19" s="4">
        <v>13</v>
      </c>
      <c r="H19" s="4">
        <v>22</v>
      </c>
      <c r="I19" s="4">
        <v>21</v>
      </c>
      <c r="J19" s="4">
        <v>77</v>
      </c>
      <c r="K19" s="4">
        <v>59</v>
      </c>
      <c r="L19" s="4">
        <v>34</v>
      </c>
      <c r="M19" s="4">
        <v>44</v>
      </c>
      <c r="N19" s="4">
        <v>46</v>
      </c>
      <c r="O19" s="4">
        <v>29</v>
      </c>
      <c r="P19" s="4">
        <v>57</v>
      </c>
      <c r="Q19" s="4">
        <v>35</v>
      </c>
      <c r="R19" s="4">
        <v>22</v>
      </c>
      <c r="S19" s="4">
        <v>21</v>
      </c>
      <c r="T19" s="4">
        <v>21</v>
      </c>
      <c r="U19" s="4">
        <v>95</v>
      </c>
      <c r="V19" s="4">
        <v>69</v>
      </c>
      <c r="W19" s="4">
        <v>95</v>
      </c>
    </row>
    <row r="20" spans="1:27" ht="17.5" customHeight="1" x14ac:dyDescent="0.35">
      <c r="A20" s="7">
        <v>15</v>
      </c>
      <c r="C20" s="6" t="s">
        <v>24</v>
      </c>
      <c r="D20" s="4">
        <v>42</v>
      </c>
      <c r="E20" s="4">
        <v>25</v>
      </c>
      <c r="F20" s="4">
        <v>12</v>
      </c>
      <c r="G20" s="4">
        <v>10</v>
      </c>
      <c r="H20" s="4">
        <v>19</v>
      </c>
      <c r="I20" s="4">
        <v>16</v>
      </c>
      <c r="J20" s="4">
        <v>76</v>
      </c>
      <c r="K20" s="4">
        <v>61</v>
      </c>
      <c r="L20" s="4">
        <v>33</v>
      </c>
      <c r="M20" s="4">
        <v>10</v>
      </c>
      <c r="N20" s="4">
        <v>19</v>
      </c>
      <c r="O20" s="4">
        <v>16</v>
      </c>
      <c r="P20" s="4">
        <v>55</v>
      </c>
      <c r="Q20" s="4">
        <v>32</v>
      </c>
      <c r="R20" s="4">
        <v>17</v>
      </c>
      <c r="S20" s="4">
        <v>20</v>
      </c>
      <c r="T20" s="4">
        <v>17</v>
      </c>
      <c r="U20" s="4">
        <v>92</v>
      </c>
      <c r="V20" s="4">
        <v>59</v>
      </c>
      <c r="W20" s="4">
        <v>94</v>
      </c>
    </row>
    <row r="21" spans="1:27" ht="17.5" customHeight="1" x14ac:dyDescent="0.35">
      <c r="A21" s="7">
        <v>16</v>
      </c>
      <c r="C21" s="6" t="s">
        <v>25</v>
      </c>
      <c r="D21" s="4">
        <v>34</v>
      </c>
      <c r="E21" s="4">
        <v>9</v>
      </c>
      <c r="F21" s="4">
        <v>5</v>
      </c>
      <c r="G21" s="4">
        <v>4</v>
      </c>
      <c r="H21" s="4">
        <v>110</v>
      </c>
      <c r="I21" s="4">
        <v>10</v>
      </c>
      <c r="J21" s="4">
        <v>68</v>
      </c>
      <c r="K21" s="4">
        <v>46</v>
      </c>
      <c r="L21" s="4">
        <v>19</v>
      </c>
      <c r="M21" s="4">
        <v>38</v>
      </c>
      <c r="N21" s="4">
        <v>39</v>
      </c>
      <c r="O21" s="4">
        <v>17</v>
      </c>
      <c r="P21" s="4">
        <v>40</v>
      </c>
      <c r="Q21" s="4">
        <v>18</v>
      </c>
      <c r="R21" s="4">
        <v>15</v>
      </c>
      <c r="S21" s="4">
        <v>17</v>
      </c>
      <c r="T21" s="4">
        <v>12</v>
      </c>
      <c r="U21" s="4">
        <v>94</v>
      </c>
      <c r="V21" s="4">
        <v>61</v>
      </c>
      <c r="W21" s="4">
        <v>89</v>
      </c>
    </row>
    <row r="22" spans="1:27" ht="17.5" customHeight="1" x14ac:dyDescent="0.35">
      <c r="A22" s="7">
        <v>17</v>
      </c>
      <c r="C22" s="6" t="s">
        <v>26</v>
      </c>
      <c r="D22" s="4">
        <v>34</v>
      </c>
      <c r="E22" s="4">
        <v>11</v>
      </c>
      <c r="F22" s="4">
        <v>2</v>
      </c>
      <c r="G22" s="4">
        <v>2</v>
      </c>
      <c r="H22" s="4">
        <v>13</v>
      </c>
      <c r="I22" s="4">
        <v>11</v>
      </c>
      <c r="J22" s="4">
        <v>55</v>
      </c>
      <c r="K22" s="4">
        <v>36</v>
      </c>
      <c r="L22" s="4">
        <v>20</v>
      </c>
      <c r="M22" s="4">
        <v>29</v>
      </c>
      <c r="N22" s="4">
        <v>30</v>
      </c>
      <c r="O22" s="4">
        <v>11</v>
      </c>
      <c r="P22" s="4">
        <v>29</v>
      </c>
      <c r="Q22" s="4">
        <v>13</v>
      </c>
      <c r="R22" s="4">
        <v>8</v>
      </c>
      <c r="S22" s="4">
        <v>12</v>
      </c>
      <c r="T22" s="4">
        <v>12</v>
      </c>
      <c r="U22" s="4">
        <v>88</v>
      </c>
      <c r="V22" s="4">
        <v>55</v>
      </c>
      <c r="W22" s="4">
        <v>83</v>
      </c>
    </row>
    <row r="23" spans="1:27" ht="17.5" customHeight="1" x14ac:dyDescent="0.35">
      <c r="A23" s="7">
        <v>18</v>
      </c>
      <c r="C23" s="6" t="s">
        <v>27</v>
      </c>
      <c r="D23" s="4">
        <v>28</v>
      </c>
      <c r="E23" s="4">
        <v>7</v>
      </c>
      <c r="F23" s="4">
        <v>1</v>
      </c>
      <c r="G23" s="4">
        <v>1</v>
      </c>
      <c r="H23" s="4">
        <v>11</v>
      </c>
      <c r="I23" s="4">
        <v>7</v>
      </c>
      <c r="J23" s="4">
        <v>44</v>
      </c>
      <c r="K23" s="4">
        <v>17</v>
      </c>
      <c r="L23" s="4">
        <v>13</v>
      </c>
      <c r="M23" s="4">
        <v>22</v>
      </c>
      <c r="N23" s="4">
        <v>28</v>
      </c>
      <c r="O23" s="4">
        <v>5</v>
      </c>
      <c r="P23" s="4">
        <v>17</v>
      </c>
      <c r="Q23" s="4">
        <v>4</v>
      </c>
      <c r="R23" s="4">
        <v>3</v>
      </c>
      <c r="S23" s="4">
        <v>10</v>
      </c>
      <c r="T23" s="4">
        <v>8</v>
      </c>
      <c r="U23" s="4">
        <v>84</v>
      </c>
      <c r="V23" s="4">
        <v>58</v>
      </c>
      <c r="W23" s="4">
        <v>87</v>
      </c>
    </row>
    <row r="24" spans="1:27" ht="17.5" customHeight="1" x14ac:dyDescent="0.35">
      <c r="A24" s="7">
        <v>19</v>
      </c>
      <c r="B24" s="1" t="s">
        <v>31</v>
      </c>
      <c r="C24" s="6" t="s">
        <v>19</v>
      </c>
      <c r="D24" s="4">
        <v>43</v>
      </c>
      <c r="E24" s="4">
        <v>14</v>
      </c>
      <c r="F24" s="4">
        <v>17</v>
      </c>
      <c r="G24" s="4">
        <v>5</v>
      </c>
      <c r="H24" s="4">
        <v>28</v>
      </c>
      <c r="I24" s="4">
        <v>14</v>
      </c>
      <c r="J24" s="4">
        <v>70</v>
      </c>
      <c r="K24" s="4">
        <v>44</v>
      </c>
      <c r="L24" s="4">
        <v>25</v>
      </c>
      <c r="M24" s="4">
        <v>41</v>
      </c>
      <c r="N24" s="4">
        <v>42</v>
      </c>
      <c r="O24" s="4">
        <v>19</v>
      </c>
      <c r="P24" s="4">
        <v>37</v>
      </c>
      <c r="Q24" s="4">
        <v>18</v>
      </c>
      <c r="R24" s="4">
        <v>11</v>
      </c>
      <c r="S24" s="4">
        <v>14</v>
      </c>
      <c r="T24" s="4">
        <v>14</v>
      </c>
      <c r="U24" s="4">
        <v>90</v>
      </c>
      <c r="V24" s="4">
        <v>73</v>
      </c>
      <c r="W24" s="4">
        <v>87</v>
      </c>
    </row>
    <row r="25" spans="1:27" x14ac:dyDescent="0.35">
      <c r="A25" s="7">
        <v>20</v>
      </c>
      <c r="C25" s="6" t="s">
        <v>20</v>
      </c>
      <c r="D25" s="4">
        <v>73</v>
      </c>
      <c r="E25" s="4">
        <v>29</v>
      </c>
      <c r="F25" s="4">
        <v>25</v>
      </c>
      <c r="G25" s="4">
        <v>12</v>
      </c>
      <c r="H25" s="4">
        <v>52</v>
      </c>
      <c r="I25" s="4">
        <v>39</v>
      </c>
      <c r="J25" s="4">
        <v>90</v>
      </c>
      <c r="K25" s="4">
        <v>76</v>
      </c>
      <c r="L25" s="4">
        <v>26</v>
      </c>
      <c r="M25" s="4">
        <v>41</v>
      </c>
      <c r="N25" s="4">
        <v>37</v>
      </c>
      <c r="O25" s="4">
        <v>21</v>
      </c>
      <c r="P25" s="4">
        <v>44</v>
      </c>
      <c r="Q25" s="4">
        <v>27</v>
      </c>
      <c r="R25" s="4">
        <v>12</v>
      </c>
      <c r="S25" s="4">
        <v>7</v>
      </c>
      <c r="T25" s="4">
        <v>14</v>
      </c>
      <c r="U25" s="4">
        <v>99</v>
      </c>
      <c r="V25" s="4">
        <v>78</v>
      </c>
      <c r="W25" s="4">
        <v>100</v>
      </c>
    </row>
    <row r="26" spans="1:27" x14ac:dyDescent="0.35">
      <c r="A26" s="7">
        <v>21</v>
      </c>
      <c r="C26" s="6" t="s">
        <v>21</v>
      </c>
      <c r="D26" s="4">
        <v>76</v>
      </c>
      <c r="E26" s="4">
        <v>42</v>
      </c>
      <c r="F26" s="4">
        <v>24</v>
      </c>
      <c r="G26" s="4">
        <v>15</v>
      </c>
      <c r="H26" s="4">
        <v>41</v>
      </c>
      <c r="I26" s="4">
        <v>20</v>
      </c>
      <c r="J26" s="4">
        <v>72</v>
      </c>
      <c r="K26" s="4">
        <v>54</v>
      </c>
      <c r="L26" s="4">
        <v>34</v>
      </c>
      <c r="M26" s="4">
        <v>40</v>
      </c>
      <c r="N26" s="4">
        <v>41</v>
      </c>
      <c r="O26" s="4">
        <v>26</v>
      </c>
      <c r="P26" s="4">
        <v>53</v>
      </c>
      <c r="Q26" s="4">
        <v>36</v>
      </c>
      <c r="R26" s="4">
        <v>16</v>
      </c>
      <c r="S26" s="4">
        <v>12</v>
      </c>
      <c r="T26" s="4">
        <v>14</v>
      </c>
      <c r="U26" s="4">
        <v>93</v>
      </c>
      <c r="V26" s="4">
        <v>81</v>
      </c>
      <c r="W26" s="4">
        <v>100</v>
      </c>
    </row>
    <row r="27" spans="1:27" x14ac:dyDescent="0.35">
      <c r="A27" s="7">
        <v>22</v>
      </c>
      <c r="C27" s="6" t="s">
        <v>22</v>
      </c>
      <c r="D27">
        <v>65</v>
      </c>
      <c r="E27">
        <v>30</v>
      </c>
      <c r="F27">
        <v>19</v>
      </c>
      <c r="G27">
        <v>11</v>
      </c>
      <c r="H27">
        <v>42</v>
      </c>
      <c r="I27">
        <v>28</v>
      </c>
      <c r="J27">
        <v>87</v>
      </c>
      <c r="K27">
        <v>73</v>
      </c>
      <c r="L27">
        <v>38</v>
      </c>
      <c r="M27">
        <v>52</v>
      </c>
      <c r="N27">
        <v>55</v>
      </c>
      <c r="O27">
        <v>30</v>
      </c>
      <c r="P27">
        <v>59</v>
      </c>
      <c r="Q27">
        <v>38</v>
      </c>
      <c r="R27">
        <v>21</v>
      </c>
      <c r="S27">
        <v>17</v>
      </c>
      <c r="T27">
        <v>20</v>
      </c>
      <c r="U27">
        <v>97</v>
      </c>
      <c r="V27">
        <v>74</v>
      </c>
      <c r="W27">
        <v>98</v>
      </c>
    </row>
    <row r="28" spans="1:27" x14ac:dyDescent="0.35">
      <c r="A28" s="7">
        <v>23</v>
      </c>
      <c r="C28" s="6" t="s">
        <v>23</v>
      </c>
      <c r="D28">
        <v>52</v>
      </c>
      <c r="E28">
        <v>20</v>
      </c>
      <c r="F28">
        <v>13</v>
      </c>
      <c r="G28">
        <v>8</v>
      </c>
      <c r="H28">
        <v>28</v>
      </c>
      <c r="I28">
        <v>21</v>
      </c>
      <c r="J28">
        <v>85</v>
      </c>
      <c r="K28">
        <v>67</v>
      </c>
      <c r="L28">
        <v>36</v>
      </c>
      <c r="M28">
        <v>58</v>
      </c>
      <c r="N28">
        <v>51</v>
      </c>
      <c r="O28">
        <v>31</v>
      </c>
      <c r="P28">
        <v>58</v>
      </c>
      <c r="Q28">
        <v>37</v>
      </c>
      <c r="R28">
        <v>21</v>
      </c>
      <c r="S28">
        <v>18</v>
      </c>
      <c r="T28">
        <v>19</v>
      </c>
      <c r="U28">
        <v>97</v>
      </c>
      <c r="V28">
        <v>75</v>
      </c>
      <c r="W28">
        <v>98</v>
      </c>
    </row>
    <row r="29" spans="1:27" x14ac:dyDescent="0.35">
      <c r="A29" s="7">
        <v>24</v>
      </c>
      <c r="C29" s="6" t="s">
        <v>24</v>
      </c>
      <c r="D29">
        <v>44</v>
      </c>
      <c r="E29">
        <v>12</v>
      </c>
      <c r="F29">
        <v>7</v>
      </c>
      <c r="G29">
        <v>5</v>
      </c>
      <c r="H29">
        <v>30</v>
      </c>
      <c r="I29">
        <v>14</v>
      </c>
      <c r="J29">
        <v>76</v>
      </c>
      <c r="K29">
        <v>43</v>
      </c>
      <c r="L29">
        <v>28</v>
      </c>
      <c r="M29">
        <v>48</v>
      </c>
      <c r="N29">
        <v>51</v>
      </c>
      <c r="O29">
        <v>22</v>
      </c>
      <c r="P29">
        <v>44</v>
      </c>
      <c r="Q29">
        <v>16</v>
      </c>
      <c r="R29">
        <v>14</v>
      </c>
      <c r="S29">
        <v>22</v>
      </c>
      <c r="T29">
        <v>19</v>
      </c>
      <c r="U29">
        <v>95</v>
      </c>
      <c r="V29">
        <v>71</v>
      </c>
      <c r="W29">
        <v>94</v>
      </c>
    </row>
    <row r="30" spans="1:27" x14ac:dyDescent="0.35">
      <c r="A30" s="7">
        <v>25</v>
      </c>
      <c r="C30" s="6" t="s">
        <v>25</v>
      </c>
      <c r="D30">
        <v>34</v>
      </c>
      <c r="E30">
        <v>10</v>
      </c>
      <c r="F30">
        <v>4</v>
      </c>
      <c r="G30">
        <v>2</v>
      </c>
      <c r="H30">
        <v>23</v>
      </c>
      <c r="I30">
        <v>8</v>
      </c>
      <c r="J30">
        <v>70</v>
      </c>
      <c r="K30">
        <v>46</v>
      </c>
      <c r="L30">
        <v>31</v>
      </c>
      <c r="M30">
        <v>38</v>
      </c>
      <c r="N30">
        <v>45</v>
      </c>
      <c r="O30">
        <v>16</v>
      </c>
      <c r="P30">
        <v>38</v>
      </c>
      <c r="Q30">
        <v>16</v>
      </c>
      <c r="R30">
        <v>11</v>
      </c>
      <c r="S30">
        <v>17</v>
      </c>
      <c r="T30">
        <v>17</v>
      </c>
      <c r="U30">
        <v>92</v>
      </c>
      <c r="V30">
        <v>73</v>
      </c>
      <c r="W30">
        <v>90</v>
      </c>
    </row>
    <row r="31" spans="1:27" x14ac:dyDescent="0.35">
      <c r="A31" s="7">
        <v>26</v>
      </c>
      <c r="C31" s="6" t="s">
        <v>26</v>
      </c>
      <c r="D31">
        <v>35</v>
      </c>
      <c r="E31">
        <v>5</v>
      </c>
      <c r="F31">
        <v>2</v>
      </c>
      <c r="G31">
        <v>2</v>
      </c>
      <c r="H31">
        <v>27</v>
      </c>
      <c r="I31">
        <v>8</v>
      </c>
      <c r="J31">
        <v>59</v>
      </c>
      <c r="K31">
        <v>28</v>
      </c>
      <c r="L31">
        <v>15</v>
      </c>
      <c r="M31">
        <v>33</v>
      </c>
      <c r="N31">
        <v>33</v>
      </c>
      <c r="O31">
        <v>14</v>
      </c>
      <c r="P31">
        <v>21</v>
      </c>
      <c r="Q31">
        <v>8</v>
      </c>
      <c r="R31">
        <v>4</v>
      </c>
      <c r="S31">
        <v>8</v>
      </c>
      <c r="T31">
        <v>9</v>
      </c>
      <c r="U31">
        <v>85</v>
      </c>
      <c r="V31">
        <v>67</v>
      </c>
      <c r="W31">
        <v>77</v>
      </c>
    </row>
    <row r="32" spans="1:27" x14ac:dyDescent="0.35">
      <c r="A32" s="7">
        <v>27</v>
      </c>
      <c r="C32" s="6" t="s">
        <v>27</v>
      </c>
      <c r="D32">
        <v>31</v>
      </c>
      <c r="E32">
        <v>6</v>
      </c>
      <c r="F32">
        <v>1</v>
      </c>
      <c r="G32">
        <v>0</v>
      </c>
      <c r="H32">
        <v>20</v>
      </c>
      <c r="I32">
        <v>6</v>
      </c>
      <c r="J32">
        <v>48</v>
      </c>
      <c r="K32">
        <v>20</v>
      </c>
      <c r="L32">
        <v>9</v>
      </c>
      <c r="M32">
        <v>27</v>
      </c>
      <c r="N32">
        <v>26</v>
      </c>
      <c r="O32">
        <v>7</v>
      </c>
      <c r="P32">
        <v>12</v>
      </c>
      <c r="Q32">
        <v>2</v>
      </c>
      <c r="R32">
        <v>0</v>
      </c>
      <c r="S32">
        <v>7</v>
      </c>
      <c r="T32">
        <v>4</v>
      </c>
      <c r="U32">
        <v>77</v>
      </c>
      <c r="V32">
        <v>77</v>
      </c>
      <c r="W32">
        <v>70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E03B-DF5E-4BE8-9708-A2695C208B0B}">
  <sheetPr>
    <pageSetUpPr fitToPage="1"/>
  </sheetPr>
  <dimension ref="B1:AD63"/>
  <sheetViews>
    <sheetView showGridLines="0" showRowColHeaders="0" tabSelected="1" zoomScale="75" zoomScaleNormal="75" workbookViewId="0">
      <pane xSplit="18" ySplit="3" topLeftCell="S4" activePane="bottomRight" state="frozen"/>
      <selection pane="topRight" activeCell="S1" sqref="S1"/>
      <selection pane="bottomLeft" activeCell="A4" sqref="A4"/>
      <selection pane="bottomRight" activeCell="U7" sqref="U7"/>
    </sheetView>
  </sheetViews>
  <sheetFormatPr defaultRowHeight="14.5" x14ac:dyDescent="0.35"/>
  <cols>
    <col min="1" max="1" width="4.36328125" style="9" customWidth="1"/>
    <col min="2" max="2" width="4.36328125" style="8" customWidth="1"/>
    <col min="3" max="3" width="16.453125" style="9" customWidth="1"/>
    <col min="4" max="4" width="13.36328125" style="9" customWidth="1"/>
    <col min="5" max="5" width="5.7265625" style="9" customWidth="1"/>
    <col min="6" max="6" width="13.08984375" style="9" customWidth="1"/>
    <col min="7" max="8" width="8.7265625" style="9"/>
    <col min="9" max="10" width="2.54296875" style="9" customWidth="1"/>
    <col min="11" max="26" width="8.7265625" style="9"/>
    <col min="27" max="30" width="8.7265625" style="8"/>
    <col min="31" max="16384" width="8.7265625" style="9"/>
  </cols>
  <sheetData>
    <row r="1" spans="2:29" ht="48" customHeight="1" x14ac:dyDescent="0.35">
      <c r="C1" s="27" t="s">
        <v>64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2:29" ht="7" customHeight="1" x14ac:dyDescent="0.35"/>
    <row r="3" spans="2:29" ht="23.5" customHeight="1" x14ac:dyDescent="0.35">
      <c r="C3" s="26" t="s">
        <v>54</v>
      </c>
      <c r="D3" s="26"/>
      <c r="E3" s="26"/>
      <c r="F3" s="26"/>
      <c r="G3" s="26"/>
      <c r="H3" s="26"/>
      <c r="K3" s="24" t="s">
        <v>65</v>
      </c>
      <c r="L3" s="24"/>
      <c r="M3" s="24"/>
      <c r="N3" s="24"/>
      <c r="O3" s="24"/>
      <c r="P3" s="24"/>
      <c r="Q3" s="25"/>
      <c r="R3" s="25"/>
    </row>
    <row r="4" spans="2:29" ht="8" customHeight="1" x14ac:dyDescent="0.35">
      <c r="AA4" s="8" t="s">
        <v>29</v>
      </c>
      <c r="AB4" s="10" t="s">
        <v>19</v>
      </c>
      <c r="AC4" s="11" t="s">
        <v>36</v>
      </c>
    </row>
    <row r="5" spans="2:29" x14ac:dyDescent="0.35">
      <c r="D5" s="12">
        <v>2</v>
      </c>
      <c r="F5" s="12">
        <v>3</v>
      </c>
      <c r="M5" s="13">
        <v>1</v>
      </c>
      <c r="AA5" s="8" t="s">
        <v>30</v>
      </c>
      <c r="AB5" s="10" t="s">
        <v>20</v>
      </c>
      <c r="AC5" s="11" t="s">
        <v>37</v>
      </c>
    </row>
    <row r="6" spans="2:29" x14ac:dyDescent="0.35">
      <c r="B6" s="14"/>
      <c r="H6" s="12"/>
      <c r="K6" s="15"/>
      <c r="AA6" s="8" t="s">
        <v>31</v>
      </c>
      <c r="AB6" s="10" t="s">
        <v>28</v>
      </c>
      <c r="AC6" s="11" t="s">
        <v>38</v>
      </c>
    </row>
    <row r="7" spans="2:29" x14ac:dyDescent="0.35">
      <c r="B7" s="14"/>
      <c r="D7" s="12">
        <v>4</v>
      </c>
      <c r="F7" s="12">
        <v>4</v>
      </c>
      <c r="M7" s="13">
        <v>3</v>
      </c>
      <c r="AB7" s="10" t="s">
        <v>22</v>
      </c>
      <c r="AC7" s="11" t="s">
        <v>56</v>
      </c>
    </row>
    <row r="8" spans="2:29" ht="10" customHeight="1" x14ac:dyDescent="0.35">
      <c r="AB8" s="10" t="s">
        <v>23</v>
      </c>
      <c r="AC8" s="11" t="s">
        <v>39</v>
      </c>
    </row>
    <row r="9" spans="2:29" ht="15.5" x14ac:dyDescent="0.35">
      <c r="C9" s="16" t="s">
        <v>33</v>
      </c>
      <c r="D9" s="17" t="str" cm="1">
        <f t="array" ref="D9">CONCATENATE(INDEX($AA$4:$AA$6,$D$5),", ",INDEX($AB$4:$AB$12,$D$7))</f>
        <v>Males, 20-24</v>
      </c>
      <c r="E9" s="8"/>
      <c r="F9" s="17" t="str" cm="1">
        <f t="array" ref="F9">CONCATENATE(INDEX($AA$4:$AA$6,$F$5),", ",INDEX($AB$4:$AB$12,$F$7))</f>
        <v>Females, 20-24</v>
      </c>
      <c r="AB9" s="10" t="s">
        <v>24</v>
      </c>
      <c r="AC9" s="11" t="s">
        <v>40</v>
      </c>
    </row>
    <row r="10" spans="2:29" x14ac:dyDescent="0.35">
      <c r="B10" s="14">
        <v>1</v>
      </c>
      <c r="C10" s="14" t="s">
        <v>0</v>
      </c>
      <c r="D10" s="14">
        <f>VLOOKUP($D$5*9-9+$D$7,Data!$A$6:$W$32,3+Front!$B10)</f>
        <v>55</v>
      </c>
      <c r="E10" s="8"/>
      <c r="F10" s="14">
        <f>VLOOKUP($F$5*9-9+$F$7,Data!$A$6:$W$32,3+Front!$B10)</f>
        <v>65</v>
      </c>
      <c r="AB10" s="10" t="s">
        <v>25</v>
      </c>
      <c r="AC10" s="11" t="s">
        <v>41</v>
      </c>
    </row>
    <row r="11" spans="2:29" x14ac:dyDescent="0.35">
      <c r="B11" s="14">
        <v>2</v>
      </c>
      <c r="C11" s="14" t="s">
        <v>1</v>
      </c>
      <c r="D11" s="14">
        <f>VLOOKUP($D$5*9-9+$D$7,Data!$A$6:$W$32,3+Front!$B11)</f>
        <v>31</v>
      </c>
      <c r="E11" s="8"/>
      <c r="F11" s="14">
        <f>VLOOKUP($F$5*9-9+$F$7,Data!$A$6:$W$32,3+Front!$B11)</f>
        <v>30</v>
      </c>
      <c r="K11" s="15">
        <v>1</v>
      </c>
      <c r="L11" s="18" t="s">
        <v>20</v>
      </c>
      <c r="M11" s="15">
        <f>VLOOKUP($M$5*9-9+$K11+1,Data!$A$6:$W$32,Front!$M$7+3)</f>
        <v>21</v>
      </c>
      <c r="T11" s="23"/>
      <c r="AB11" s="10" t="s">
        <v>26</v>
      </c>
      <c r="AC11" s="11" t="s">
        <v>42</v>
      </c>
    </row>
    <row r="12" spans="2:29" x14ac:dyDescent="0.35">
      <c r="B12" s="14">
        <v>3</v>
      </c>
      <c r="C12" s="14" t="s">
        <v>2</v>
      </c>
      <c r="D12" s="14">
        <f>VLOOKUP($D$5*9-9+$D$7,Data!$A$6:$W$32,3+Front!$B12)</f>
        <v>12</v>
      </c>
      <c r="E12" s="14"/>
      <c r="F12" s="14">
        <f>VLOOKUP($F$5*9-9+$F$7,Data!$A$6:$W$32,3+Front!$B12)</f>
        <v>19</v>
      </c>
      <c r="K12" s="15">
        <v>2</v>
      </c>
      <c r="L12" s="18" t="s">
        <v>28</v>
      </c>
      <c r="M12" s="15">
        <f>VLOOKUP($M$5*9-9+$K12+1,Data!$A$6:$W$32,Front!$M$7+3)</f>
        <v>22</v>
      </c>
      <c r="AB12" s="10" t="s">
        <v>27</v>
      </c>
      <c r="AC12" s="11" t="s">
        <v>43</v>
      </c>
    </row>
    <row r="13" spans="2:29" x14ac:dyDescent="0.35">
      <c r="B13" s="14">
        <v>4</v>
      </c>
      <c r="C13" s="14" t="s">
        <v>57</v>
      </c>
      <c r="D13" s="14">
        <f>VLOOKUP($D$5*9-9+$D$7,Data!$A$6:$W$32,3+Front!$B13)</f>
        <v>8</v>
      </c>
      <c r="E13" s="14"/>
      <c r="F13" s="14">
        <f>VLOOKUP($F$5*9-9+$F$7,Data!$A$6:$W$32,3+Front!$B13)</f>
        <v>11</v>
      </c>
      <c r="K13" s="15">
        <v>3</v>
      </c>
      <c r="L13" s="18" t="s">
        <v>22</v>
      </c>
      <c r="M13" s="15">
        <f>VLOOKUP($M$5*9-9+$K13+1,Data!$A$6:$W$32,Front!$M$7+3)</f>
        <v>15</v>
      </c>
      <c r="AC13" s="11" t="s">
        <v>55</v>
      </c>
    </row>
    <row r="14" spans="2:29" x14ac:dyDescent="0.35">
      <c r="B14" s="14">
        <v>5</v>
      </c>
      <c r="C14" s="14" t="s">
        <v>4</v>
      </c>
      <c r="D14" s="14">
        <f>VLOOKUP($D$5*9-9+$D$7,Data!$A$6:$W$32,3+Front!$B14)</f>
        <v>23</v>
      </c>
      <c r="E14" s="14"/>
      <c r="F14" s="14">
        <f>VLOOKUP($F$5*9-9+$F$7,Data!$A$6:$W$32,3+Front!$B14)</f>
        <v>42</v>
      </c>
      <c r="K14" s="15">
        <v>4</v>
      </c>
      <c r="L14" s="18" t="s">
        <v>23</v>
      </c>
      <c r="M14" s="15">
        <f>VLOOKUP($M$5*9-9+$K14+1,Data!$A$6:$W$32,Front!$M$7+3)</f>
        <v>13</v>
      </c>
      <c r="AC14" s="11" t="s">
        <v>44</v>
      </c>
    </row>
    <row r="15" spans="2:29" x14ac:dyDescent="0.35">
      <c r="B15" s="14">
        <v>6</v>
      </c>
      <c r="C15" s="14" t="s">
        <v>58</v>
      </c>
      <c r="D15" s="14">
        <f>VLOOKUP($D$5*9-9+$D$7,Data!$A$6:$W$32,3+Front!$B15)</f>
        <v>20</v>
      </c>
      <c r="E15" s="14"/>
      <c r="F15" s="14">
        <f>VLOOKUP($F$5*9-9+$F$7,Data!$A$6:$W$32,3+Front!$B15)</f>
        <v>28</v>
      </c>
      <c r="K15" s="15">
        <v>5</v>
      </c>
      <c r="L15" s="18" t="s">
        <v>24</v>
      </c>
      <c r="M15" s="15">
        <f>VLOOKUP($M$5*9-9+$K15+1,Data!$A$6:$W$32,Front!$M$7+3)</f>
        <v>9</v>
      </c>
      <c r="AC15" s="11" t="s">
        <v>45</v>
      </c>
    </row>
    <row r="16" spans="2:29" x14ac:dyDescent="0.35">
      <c r="E16" s="19"/>
      <c r="K16" s="15">
        <v>6</v>
      </c>
      <c r="L16" s="18" t="s">
        <v>25</v>
      </c>
      <c r="M16" s="15">
        <f>VLOOKUP($M$5*9-9+$K16+1,Data!$A$6:$W$32,Front!$M$7+3)</f>
        <v>4</v>
      </c>
      <c r="AC16" s="11" t="s">
        <v>46</v>
      </c>
    </row>
    <row r="17" spans="2:29" x14ac:dyDescent="0.35">
      <c r="E17" s="19"/>
      <c r="K17" s="15">
        <v>7</v>
      </c>
      <c r="L17" s="18" t="s">
        <v>26</v>
      </c>
      <c r="M17" s="15">
        <f>VLOOKUP($M$5*9-9+$K17+1,Data!$A$6:$W$32,Front!$M$7+3)</f>
        <v>2</v>
      </c>
      <c r="AC17" s="11" t="s">
        <v>47</v>
      </c>
    </row>
    <row r="18" spans="2:29" x14ac:dyDescent="0.35">
      <c r="B18" s="14"/>
      <c r="C18" s="19"/>
      <c r="D18" s="19"/>
      <c r="E18" s="19"/>
      <c r="K18" s="15">
        <v>8</v>
      </c>
      <c r="L18" s="18" t="s">
        <v>27</v>
      </c>
      <c r="M18" s="15">
        <f>VLOOKUP($M$5*9-9+$K18+1,Data!$A$6:$W$32,Front!$M$7+3)</f>
        <v>1</v>
      </c>
      <c r="AC18" s="11" t="s">
        <v>48</v>
      </c>
    </row>
    <row r="19" spans="2:29" x14ac:dyDescent="0.35">
      <c r="E19" s="19"/>
      <c r="AC19" s="11" t="s">
        <v>49</v>
      </c>
    </row>
    <row r="20" spans="2:29" x14ac:dyDescent="0.35">
      <c r="E20" s="19"/>
      <c r="AC20" s="11" t="s">
        <v>50</v>
      </c>
    </row>
    <row r="21" spans="2:29" x14ac:dyDescent="0.35">
      <c r="E21" s="19"/>
      <c r="AC21" s="11" t="s">
        <v>51</v>
      </c>
    </row>
    <row r="22" spans="2:29" x14ac:dyDescent="0.35">
      <c r="E22" s="19"/>
      <c r="AC22" s="11" t="s">
        <v>52</v>
      </c>
    </row>
    <row r="23" spans="2:29" x14ac:dyDescent="0.35">
      <c r="E23" s="19"/>
      <c r="AC23" s="11" t="s">
        <v>53</v>
      </c>
    </row>
    <row r="24" spans="2:29" x14ac:dyDescent="0.35">
      <c r="E24" s="19"/>
    </row>
    <row r="25" spans="2:29" ht="6" customHeight="1" x14ac:dyDescent="0.35">
      <c r="E25" s="19"/>
    </row>
    <row r="26" spans="2:29" ht="15.5" x14ac:dyDescent="0.35">
      <c r="C26" s="20" t="s">
        <v>16</v>
      </c>
      <c r="D26" s="17" t="str" cm="1">
        <f t="array" ref="D26">CONCATENATE(INDEX($AA$4:$AA$6,$D$5),", ",INDEX($AB$4:$AB$12,$D$7))</f>
        <v>Males, 20-24</v>
      </c>
      <c r="E26" s="14"/>
      <c r="F26" s="17" t="str" cm="1">
        <f t="array" ref="F26">CONCATENATE(INDEX($AA$4:$AA$6,$F$5),", ",INDEX($AB$4:$AB$12,$F$7))</f>
        <v>Females, 20-24</v>
      </c>
    </row>
    <row r="27" spans="2:29" x14ac:dyDescent="0.35">
      <c r="B27" s="14">
        <v>7</v>
      </c>
      <c r="C27" s="14" t="s">
        <v>0</v>
      </c>
      <c r="D27" s="14">
        <f>VLOOKUP($D$5*9-9+$D$7,Data!$A$6:$W$32,3+Front!$B27)</f>
        <v>84</v>
      </c>
      <c r="E27" s="14"/>
      <c r="F27" s="14">
        <f>VLOOKUP($F$5*9-9+$F$7,Data!$A$6:$W$32,3+Front!$B27)</f>
        <v>87</v>
      </c>
    </row>
    <row r="28" spans="2:29" x14ac:dyDescent="0.35">
      <c r="B28" s="14">
        <v>8</v>
      </c>
      <c r="C28" s="14" t="s">
        <v>1</v>
      </c>
      <c r="D28" s="14">
        <f>VLOOKUP($D$5*9-9+$D$7,Data!$A$6:$W$32,3+Front!$B28)</f>
        <v>74</v>
      </c>
      <c r="E28" s="14"/>
      <c r="F28" s="14">
        <f>VLOOKUP($F$5*9-9+$F$7,Data!$A$6:$W$32,3+Front!$B28)</f>
        <v>73</v>
      </c>
    </row>
    <row r="29" spans="2:29" x14ac:dyDescent="0.35">
      <c r="B29" s="14">
        <v>9</v>
      </c>
      <c r="C29" s="14" t="s">
        <v>2</v>
      </c>
      <c r="D29" s="14">
        <f>VLOOKUP($D$5*9-9+$D$7,Data!$A$6:$W$32,3+Front!$B29)</f>
        <v>40</v>
      </c>
      <c r="E29" s="14"/>
      <c r="F29" s="14">
        <f>VLOOKUP($F$5*9-9+$F$7,Data!$A$6:$W$32,3+Front!$B29)</f>
        <v>38</v>
      </c>
    </row>
    <row r="30" spans="2:29" x14ac:dyDescent="0.35">
      <c r="B30" s="14">
        <v>10</v>
      </c>
      <c r="C30" s="14" t="s">
        <v>57</v>
      </c>
      <c r="D30" s="14">
        <f>VLOOKUP($D$5*9-9+$D$7,Data!$A$6:$W$32,3+Front!$B30)</f>
        <v>49</v>
      </c>
      <c r="E30" s="14"/>
      <c r="F30" s="14">
        <f>VLOOKUP($F$5*9-9+$F$7,Data!$A$6:$W$32,3+Front!$B30)</f>
        <v>52</v>
      </c>
    </row>
    <row r="31" spans="2:29" x14ac:dyDescent="0.35">
      <c r="B31" s="14">
        <v>11</v>
      </c>
      <c r="C31" s="14" t="s">
        <v>4</v>
      </c>
      <c r="D31" s="14">
        <f>VLOOKUP($D$5*9-9+$D$7,Data!$A$6:$W$32,3+Front!$B31)</f>
        <v>46</v>
      </c>
      <c r="E31" s="14"/>
      <c r="F31" s="14">
        <f>VLOOKUP($F$5*9-9+$F$7,Data!$A$6:$W$32,3+Front!$B31)</f>
        <v>55</v>
      </c>
    </row>
    <row r="32" spans="2:29" x14ac:dyDescent="0.35">
      <c r="B32" s="14">
        <v>12</v>
      </c>
      <c r="C32" s="14" t="s">
        <v>59</v>
      </c>
      <c r="D32" s="14">
        <f>VLOOKUP($D$5*9-9+$D$7,Data!$A$6:$W$32,3+Front!$B32)</f>
        <v>31</v>
      </c>
      <c r="E32" s="14"/>
      <c r="F32" s="14">
        <f>VLOOKUP($F$5*9-9+$F$7,Data!$A$6:$W$32,3+Front!$B32)</f>
        <v>30</v>
      </c>
    </row>
    <row r="33" spans="2:6" x14ac:dyDescent="0.35">
      <c r="B33" s="14"/>
      <c r="C33" s="19"/>
      <c r="D33" s="19"/>
      <c r="E33" s="19"/>
    </row>
    <row r="34" spans="2:6" x14ac:dyDescent="0.35">
      <c r="E34" s="19"/>
    </row>
    <row r="35" spans="2:6" x14ac:dyDescent="0.35">
      <c r="E35" s="19"/>
    </row>
    <row r="42" spans="2:6" ht="9" customHeight="1" x14ac:dyDescent="0.35"/>
    <row r="43" spans="2:6" ht="15.5" x14ac:dyDescent="0.35">
      <c r="C43" s="21" t="s">
        <v>34</v>
      </c>
      <c r="D43" s="17" t="str" cm="1">
        <f t="array" ref="D43">CONCATENATE(INDEX($AA$4:$AA$6,$D$5),", ",INDEX($AB$4:$AB$12,$D$7))</f>
        <v>Males, 20-24</v>
      </c>
      <c r="E43" s="8"/>
      <c r="F43" s="17" t="str" cm="1">
        <f t="array" ref="F43">CONCATENATE(INDEX($AA$4:$AA$6,$F$5),", ",INDEX($AB$4:$AB$12,$F$7))</f>
        <v>Females, 20-24</v>
      </c>
    </row>
    <row r="44" spans="2:6" x14ac:dyDescent="0.35">
      <c r="B44" s="14">
        <v>13</v>
      </c>
      <c r="C44" s="14" t="s">
        <v>8</v>
      </c>
      <c r="D44" s="14">
        <f>VLOOKUP($D$5*9-9+$D$7,Data!$A$6:$W$32,3+Front!$B44)</f>
        <v>72</v>
      </c>
      <c r="E44" s="8"/>
      <c r="F44" s="14">
        <f>VLOOKUP($F$5*9-9+$F$7,Data!$A$6:$W$32,3+Front!$B44)</f>
        <v>59</v>
      </c>
    </row>
    <row r="45" spans="2:6" x14ac:dyDescent="0.35">
      <c r="B45" s="14">
        <v>14</v>
      </c>
      <c r="C45" s="14" t="s">
        <v>62</v>
      </c>
      <c r="D45" s="14">
        <f>VLOOKUP($D$5*9-9+$D$7,Data!$A$6:$W$32,3+Front!$B45)</f>
        <v>52</v>
      </c>
      <c r="E45" s="8"/>
      <c r="F45" s="14">
        <f>VLOOKUP($F$5*9-9+$F$7,Data!$A$6:$W$32,3+Front!$B45)</f>
        <v>38</v>
      </c>
    </row>
    <row r="46" spans="2:6" x14ac:dyDescent="0.35">
      <c r="B46" s="14">
        <v>15</v>
      </c>
      <c r="C46" s="14" t="s">
        <v>63</v>
      </c>
      <c r="D46" s="14">
        <f>VLOOKUP($D$5*9-9+$D$7,Data!$A$6:$W$32,3+Front!$B46)</f>
        <v>23</v>
      </c>
      <c r="E46" s="8"/>
      <c r="F46" s="14">
        <f>VLOOKUP($F$5*9-9+$F$7,Data!$A$6:$W$32,3+Front!$B46)</f>
        <v>21</v>
      </c>
    </row>
    <row r="47" spans="2:6" x14ac:dyDescent="0.35">
      <c r="B47" s="14">
        <v>16</v>
      </c>
      <c r="C47" s="14" t="s">
        <v>60</v>
      </c>
      <c r="D47" s="14">
        <f>VLOOKUP($D$5*9-9+$D$7,Data!$A$6:$W$32,3+Front!$B47)</f>
        <v>18</v>
      </c>
      <c r="E47" s="8"/>
      <c r="F47" s="14">
        <f>VLOOKUP($F$5*9-9+$F$7,Data!$A$6:$W$32,3+Front!$B47)</f>
        <v>17</v>
      </c>
    </row>
    <row r="48" spans="2:6" x14ac:dyDescent="0.35">
      <c r="B48" s="14">
        <v>17</v>
      </c>
      <c r="C48" s="14" t="s">
        <v>61</v>
      </c>
      <c r="D48" s="14">
        <f>VLOOKUP($D$5*9-9+$D$7,Data!$A$6:$W$32,3+Front!$B48)</f>
        <v>16</v>
      </c>
      <c r="E48" s="8"/>
      <c r="F48" s="14">
        <f>VLOOKUP($F$5*9-9+$F$7,Data!$A$6:$W$32,3+Front!$B48)</f>
        <v>20</v>
      </c>
    </row>
    <row r="49" spans="2:6" x14ac:dyDescent="0.35">
      <c r="B49" s="14"/>
      <c r="C49" s="19"/>
      <c r="D49" s="19"/>
    </row>
    <row r="59" spans="2:6" ht="11" customHeight="1" x14ac:dyDescent="0.35"/>
    <row r="60" spans="2:6" ht="15.5" x14ac:dyDescent="0.35">
      <c r="C60" s="22" t="s">
        <v>35</v>
      </c>
      <c r="D60" s="17" t="str" cm="1">
        <f t="array" ref="D60">CONCATENATE(INDEX($AA$4:$AA$6,$D$5),", ",INDEX($AB$4:$AB$12,$D$7))</f>
        <v>Males, 20-24</v>
      </c>
      <c r="E60" s="8"/>
      <c r="F60" s="17" t="str" cm="1">
        <f t="array" ref="F60">CONCATENATE(INDEX($AA$4:$AA$6,$F$5),", ",INDEX($AB$4:$AB$12,$F$7))</f>
        <v>Females, 20-24</v>
      </c>
    </row>
    <row r="61" spans="2:6" x14ac:dyDescent="0.35">
      <c r="B61" s="14">
        <v>18</v>
      </c>
      <c r="C61" s="14" t="s">
        <v>13</v>
      </c>
      <c r="D61" s="14">
        <f>VLOOKUP($D$5*9-9+$D$7,Data!$A$6:$W$32,3+Front!$B61)</f>
        <v>99</v>
      </c>
      <c r="E61" s="8"/>
      <c r="F61" s="14">
        <f>VLOOKUP($F$5*9-9+$F$7,Data!$A$6:$W$32,3+Front!$B61)</f>
        <v>97</v>
      </c>
    </row>
    <row r="62" spans="2:6" x14ac:dyDescent="0.35">
      <c r="B62" s="14">
        <v>19</v>
      </c>
      <c r="C62" s="14" t="s">
        <v>32</v>
      </c>
      <c r="D62" s="14">
        <f>VLOOKUP($D$5*9-9+$D$7,Data!$A$6:$W$32,3+Front!$B62)</f>
        <v>66</v>
      </c>
      <c r="E62" s="8"/>
      <c r="F62" s="14">
        <f>VLOOKUP($F$5*9-9+$F$7,Data!$A$6:$W$32,3+Front!$B62)</f>
        <v>74</v>
      </c>
    </row>
    <row r="63" spans="2:6" x14ac:dyDescent="0.35">
      <c r="B63" s="14">
        <v>20</v>
      </c>
      <c r="C63" s="14" t="s">
        <v>14</v>
      </c>
      <c r="D63" s="14">
        <f>VLOOKUP($D$5*9-9+$D$7,Data!$A$6:$W$32,3+Front!$B63)</f>
        <v>100</v>
      </c>
      <c r="E63" s="8"/>
      <c r="F63" s="14">
        <f>VLOOKUP($F$5*9-9+$F$7,Data!$A$6:$W$32,3+Front!$B63)</f>
        <v>98</v>
      </c>
    </row>
  </sheetData>
  <sheetProtection sheet="1" objects="1" scenarios="1"/>
  <mergeCells count="2">
    <mergeCell ref="C3:H3"/>
    <mergeCell ref="C1:R1"/>
  </mergeCells>
  <pageMargins left="0.70866141732283472" right="0.70866141732283472" top="0.39370078740157483" bottom="0.39370078740157483" header="0.31496062992125984" footer="0.31496062992125984"/>
  <pageSetup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3</xdr:row>
                    <xdr:rowOff>171450</xdr:rowOff>
                  </from>
                  <to>
                    <xdr:col>3</xdr:col>
                    <xdr:colOff>927100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3</xdr:col>
                    <xdr:colOff>0</xdr:colOff>
                    <xdr:row>5</xdr:row>
                    <xdr:rowOff>171450</xdr:rowOff>
                  </from>
                  <to>
                    <xdr:col>4</xdr:col>
                    <xdr:colOff>6350</xdr:colOff>
                    <xdr:row>7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4</xdr:col>
                    <xdr:colOff>387350</xdr:colOff>
                    <xdr:row>3</xdr:row>
                    <xdr:rowOff>158750</xdr:rowOff>
                  </from>
                  <to>
                    <xdr:col>6</xdr:col>
                    <xdr:colOff>0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5</xdr:col>
                    <xdr:colOff>0</xdr:colOff>
                    <xdr:row>5</xdr:row>
                    <xdr:rowOff>177800</xdr:rowOff>
                  </from>
                  <to>
                    <xdr:col>6</xdr:col>
                    <xdr:colOff>25400</xdr:colOff>
                    <xdr:row>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12</xdr:col>
                    <xdr:colOff>0</xdr:colOff>
                    <xdr:row>3</xdr:row>
                    <xdr:rowOff>171450</xdr:rowOff>
                  </from>
                  <to>
                    <xdr:col>13</xdr:col>
                    <xdr:colOff>317500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12</xdr:col>
                    <xdr:colOff>0</xdr:colOff>
                    <xdr:row>5</xdr:row>
                    <xdr:rowOff>152400</xdr:rowOff>
                  </from>
                  <to>
                    <xdr:col>15</xdr:col>
                    <xdr:colOff>387350</xdr:colOff>
                    <xdr:row>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A10969838</value>
    </field>
    <field name="Objective-Title">
      <value order="0">2024 Engagement in Arts and Culture</value>
    </field>
    <field name="Objective-Description">
      <value order="0"/>
    </field>
    <field name="Objective-CreationStamp">
      <value order="0">2024-05-22T00:55:07Z</value>
    </field>
    <field name="Objective-IsApproved">
      <value order="0">false</value>
    </field>
    <field name="Objective-IsPublished">
      <value order="0">true</value>
    </field>
    <field name="Objective-DatePublished">
      <value order="0">2024-05-22T00:55:33Z</value>
    </field>
    <field name="Objective-ModificationStamp">
      <value order="0">2024-05-22T23:27:10Z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vA13884738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2023-11-13T07:22:21Z</cp:lastPrinted>
  <dcterms:created xsi:type="dcterms:W3CDTF">2023-11-13T01:55:50Z</dcterms:created>
  <dcterms:modified xsi:type="dcterms:W3CDTF">2024-05-21T23:13:10Z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A10969838</vt:lpwstr>
  </op:property>
  <op:property fmtid="{D5CDD505-2E9C-101B-9397-08002B2CF9AE}" pid="4" name="Objective-Title">
    <vt:lpwstr xmlns:vt="http://schemas.openxmlformats.org/officeDocument/2006/docPropsVTypes">2024 Engagement in Arts and Culture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2024-05-22T00:55:07Z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2024-05-22T00:55:33Z</vt:filetime>
  </op:property>
  <op:property fmtid="{D5CDD505-2E9C-101B-9397-08002B2CF9AE}" pid="10" name="Objective-ModificationStamp">
    <vt:filetime xmlns:vt="http://schemas.openxmlformats.org/officeDocument/2006/docPropsVTypes">2024-05-22T23:27:10Z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vA13884738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