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4db4e79ccf794ed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143E4CCA-CB0A-408C-8CAE-4F1ADFF5DCC3}" xr6:coauthVersionLast="47" xr6:coauthVersionMax="47" xr10:uidLastSave="{00000000-0000-0000-0000-000000000000}"/>
  <bookViews>
    <workbookView xWindow="-110" yWindow="-110" windowWidth="19420" windowHeight="11500" activeTab="1" xr2:uid="{D4D8771A-3875-4CF8-9E1E-2CE25F3C0455}"/>
  </bookViews>
  <sheets>
    <sheet name="Participation &amp; motivation" sheetId="1" r:id="rId1"/>
    <sheet name="Results by Activity" sheetId="2" r:id="rId2"/>
  </sheets>
  <definedNames>
    <definedName name="_xlnm.Print_Area" localSheetId="0">'Participation &amp; motivation'!$C$1:$P$101</definedName>
    <definedName name="_xlnm.Print_Area" localSheetId="1">'Results by Activity'!$C$1:$AF$131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2" l="1"/>
  <c r="AB11" i="2" s="1"/>
  <c r="AA12" i="2"/>
  <c r="AB12" i="2" s="1"/>
  <c r="AA13" i="2"/>
  <c r="AB13" i="2" s="1"/>
  <c r="AA14" i="2"/>
  <c r="AB14" i="2" s="1"/>
  <c r="AA15" i="2"/>
  <c r="AB15" i="2" s="1"/>
  <c r="AA16" i="2"/>
  <c r="AB16" i="2" s="1"/>
  <c r="AA17" i="2"/>
  <c r="AB17" i="2" s="1"/>
  <c r="AA18" i="2"/>
  <c r="AB18" i="2" s="1"/>
  <c r="AA19" i="2"/>
  <c r="AB19" i="2" s="1"/>
  <c r="AA20" i="2"/>
  <c r="AB20" i="2" s="1"/>
  <c r="AA21" i="2"/>
  <c r="AB21" i="2" s="1"/>
  <c r="AA22" i="2"/>
  <c r="AB22" i="2" s="1"/>
  <c r="AA23" i="2"/>
  <c r="AB23" i="2" s="1"/>
  <c r="AA24" i="2"/>
  <c r="AB24" i="2" s="1"/>
  <c r="AA25" i="2"/>
  <c r="AB25" i="2" s="1"/>
  <c r="AA26" i="2"/>
  <c r="AB26" i="2" s="1"/>
  <c r="AA27" i="2"/>
  <c r="AB27" i="2" s="1"/>
  <c r="AA28" i="2"/>
  <c r="AB28" i="2" s="1"/>
  <c r="AA29" i="2"/>
  <c r="AB29" i="2" s="1"/>
  <c r="AA30" i="2"/>
  <c r="AB30" i="2" s="1"/>
  <c r="AA31" i="2"/>
  <c r="AB31" i="2" s="1"/>
  <c r="AA32" i="2"/>
  <c r="AB32" i="2" s="1"/>
  <c r="AA33" i="2"/>
  <c r="AB33" i="2" s="1"/>
  <c r="AA34" i="2"/>
  <c r="AB34" i="2" s="1"/>
  <c r="AA35" i="2"/>
  <c r="AB35" i="2" s="1"/>
  <c r="AA36" i="2"/>
  <c r="AB36" i="2" s="1"/>
  <c r="AA37" i="2"/>
  <c r="AB37" i="2" s="1"/>
  <c r="AA38" i="2"/>
  <c r="AB38" i="2" s="1"/>
  <c r="AA39" i="2"/>
  <c r="AB39" i="2" s="1"/>
  <c r="AA40" i="2"/>
  <c r="AB40" i="2" s="1"/>
  <c r="AA41" i="2"/>
  <c r="AB41" i="2" s="1"/>
  <c r="AA42" i="2"/>
  <c r="AB42" i="2" s="1"/>
  <c r="AA43" i="2"/>
  <c r="AB43" i="2" s="1"/>
  <c r="AA44" i="2"/>
  <c r="AB44" i="2" s="1"/>
  <c r="AA45" i="2"/>
  <c r="AB45" i="2" s="1"/>
  <c r="AA46" i="2"/>
  <c r="AB46" i="2" s="1"/>
  <c r="AA47" i="2"/>
  <c r="AB47" i="2" s="1"/>
  <c r="AA48" i="2"/>
  <c r="AB48" i="2" s="1"/>
  <c r="AA49" i="2"/>
  <c r="AB49" i="2" s="1"/>
  <c r="AA50" i="2"/>
  <c r="AB50" i="2" s="1"/>
  <c r="AA51" i="2"/>
  <c r="AB51" i="2" s="1"/>
  <c r="AA52" i="2"/>
  <c r="AB52" i="2" s="1"/>
  <c r="AA53" i="2"/>
  <c r="AB53" i="2" s="1"/>
  <c r="AA54" i="2"/>
  <c r="AB54" i="2" s="1"/>
  <c r="AA55" i="2"/>
  <c r="AB55" i="2" s="1"/>
  <c r="AA56" i="2"/>
  <c r="AB56" i="2" s="1"/>
  <c r="AA57" i="2"/>
  <c r="AB57" i="2" s="1"/>
  <c r="AA58" i="2"/>
  <c r="AB58" i="2" s="1"/>
  <c r="AA59" i="2"/>
  <c r="AB59" i="2" s="1"/>
  <c r="AA60" i="2"/>
  <c r="AB60" i="2" s="1"/>
  <c r="AA61" i="2"/>
  <c r="AB61" i="2" s="1"/>
  <c r="AA62" i="2"/>
  <c r="AB62" i="2" s="1"/>
  <c r="AA63" i="2"/>
  <c r="AB63" i="2" s="1"/>
  <c r="AA64" i="2"/>
  <c r="AB64" i="2" s="1"/>
  <c r="AA65" i="2"/>
  <c r="AB65" i="2" s="1"/>
  <c r="AA66" i="2"/>
  <c r="AB66" i="2" s="1"/>
  <c r="AA67" i="2"/>
  <c r="AB67" i="2" s="1"/>
  <c r="AA68" i="2"/>
  <c r="AB68" i="2" s="1"/>
  <c r="AA69" i="2"/>
  <c r="AB69" i="2" s="1"/>
  <c r="AA70" i="2"/>
  <c r="AB70" i="2" s="1"/>
  <c r="AA71" i="2"/>
  <c r="AB71" i="2" s="1"/>
  <c r="AA72" i="2"/>
  <c r="AB72" i="2" s="1"/>
  <c r="AA73" i="2"/>
  <c r="AB73" i="2" s="1"/>
  <c r="AA74" i="2"/>
  <c r="AB74" i="2" s="1"/>
  <c r="AA75" i="2"/>
  <c r="AB75" i="2" s="1"/>
  <c r="AA76" i="2"/>
  <c r="AB76" i="2" s="1"/>
  <c r="AA77" i="2"/>
  <c r="AB77" i="2" s="1"/>
  <c r="AA78" i="2"/>
  <c r="AB78" i="2" s="1"/>
  <c r="AA79" i="2"/>
  <c r="AB79" i="2" s="1"/>
  <c r="AA80" i="2"/>
  <c r="AB80" i="2" s="1"/>
  <c r="AA81" i="2"/>
  <c r="AB81" i="2" s="1"/>
  <c r="AA82" i="2"/>
  <c r="AB82" i="2" s="1"/>
  <c r="AA83" i="2"/>
  <c r="AB83" i="2" s="1"/>
  <c r="AA84" i="2"/>
  <c r="AB84" i="2" s="1"/>
  <c r="AA85" i="2"/>
  <c r="AB85" i="2" s="1"/>
  <c r="AA86" i="2"/>
  <c r="AB86" i="2" s="1"/>
  <c r="AA87" i="2"/>
  <c r="AB87" i="2" s="1"/>
  <c r="AA88" i="2"/>
  <c r="AB88" i="2" s="1"/>
  <c r="AA89" i="2"/>
  <c r="AB89" i="2" s="1"/>
  <c r="AA90" i="2"/>
  <c r="AB90" i="2" s="1"/>
  <c r="AA91" i="2"/>
  <c r="AB91" i="2" s="1"/>
  <c r="AA92" i="2"/>
  <c r="AB92" i="2" s="1"/>
  <c r="AA93" i="2"/>
  <c r="AB93" i="2" s="1"/>
  <c r="AA94" i="2"/>
  <c r="AB94" i="2" s="1"/>
  <c r="AA95" i="2"/>
  <c r="AB95" i="2" s="1"/>
  <c r="AA96" i="2"/>
  <c r="AB96" i="2" s="1"/>
  <c r="AA97" i="2"/>
  <c r="AB97" i="2" s="1"/>
  <c r="AA98" i="2"/>
  <c r="AB98" i="2" s="1"/>
  <c r="AA99" i="2"/>
  <c r="AB99" i="2" s="1"/>
  <c r="AA100" i="2"/>
  <c r="AB100" i="2" s="1"/>
  <c r="AA101" i="2"/>
  <c r="AB101" i="2" s="1"/>
  <c r="AA102" i="2"/>
  <c r="AB102" i="2" s="1"/>
  <c r="AA103" i="2"/>
  <c r="AB103" i="2" s="1"/>
  <c r="AA104" i="2"/>
  <c r="AB104" i="2" s="1"/>
  <c r="AA105" i="2"/>
  <c r="AB105" i="2" s="1"/>
  <c r="AA106" i="2"/>
  <c r="AB106" i="2" s="1"/>
  <c r="AA107" i="2"/>
  <c r="AB107" i="2" s="1"/>
  <c r="AA108" i="2"/>
  <c r="AB108" i="2" s="1"/>
  <c r="AA109" i="2"/>
  <c r="AB109" i="2" s="1"/>
  <c r="AA110" i="2"/>
  <c r="AB110" i="2" s="1"/>
  <c r="AA111" i="2"/>
  <c r="AB111" i="2" s="1"/>
  <c r="AA112" i="2"/>
  <c r="AB112" i="2" s="1"/>
  <c r="AA113" i="2"/>
  <c r="AB113" i="2" s="1"/>
  <c r="AA114" i="2"/>
  <c r="AB114" i="2" s="1"/>
  <c r="AA115" i="2"/>
  <c r="AB115" i="2" s="1"/>
  <c r="AA116" i="2"/>
  <c r="AB116" i="2" s="1"/>
  <c r="AA117" i="2"/>
  <c r="AB117" i="2" s="1"/>
  <c r="AA118" i="2"/>
  <c r="AB118" i="2" s="1"/>
  <c r="AA119" i="2"/>
  <c r="AB119" i="2" s="1"/>
  <c r="AA120" i="2"/>
  <c r="AB120" i="2" s="1"/>
  <c r="AA121" i="2"/>
  <c r="AB121" i="2" s="1"/>
  <c r="AA122" i="2"/>
  <c r="AB122" i="2" s="1"/>
  <c r="AA123" i="2"/>
  <c r="AB123" i="2" s="1"/>
  <c r="AA124" i="2"/>
  <c r="AB124" i="2" s="1"/>
  <c r="AA125" i="2"/>
  <c r="AB125" i="2" s="1"/>
  <c r="AA126" i="2"/>
  <c r="AB126" i="2" s="1"/>
  <c r="AA127" i="2"/>
  <c r="AB127" i="2" s="1"/>
  <c r="AA128" i="2"/>
  <c r="AB128" i="2" s="1"/>
  <c r="AA129" i="2"/>
  <c r="AB129" i="2" s="1"/>
  <c r="AA130" i="2"/>
  <c r="AB130" i="2" s="1"/>
  <c r="AA10" i="2"/>
  <c r="AB10" i="2" s="1"/>
  <c r="Q13" i="2"/>
  <c r="Q14" i="2"/>
  <c r="Q15" i="2"/>
  <c r="Q16" i="2"/>
  <c r="Q17" i="2"/>
  <c r="Q18" i="2"/>
  <c r="Q19" i="2"/>
  <c r="Q20" i="2"/>
  <c r="Q21" i="2"/>
  <c r="Q12" i="2"/>
  <c r="AC65" i="2" l="1"/>
  <c r="AC61" i="2"/>
  <c r="AC122" i="2"/>
  <c r="AC106" i="2"/>
  <c r="AC86" i="2"/>
  <c r="AC85" i="2"/>
  <c r="AC43" i="2"/>
  <c r="AC101" i="2"/>
  <c r="AC84" i="2"/>
  <c r="AC47" i="2"/>
  <c r="AC39" i="2"/>
  <c r="AC72" i="2"/>
  <c r="AC60" i="2"/>
  <c r="AC103" i="2"/>
  <c r="AC120" i="2"/>
  <c r="AC102" i="2"/>
  <c r="AC19" i="2"/>
  <c r="AC87" i="2"/>
  <c r="AC32" i="2"/>
  <c r="AC22" i="2"/>
  <c r="AC104" i="2"/>
  <c r="AC123" i="2"/>
  <c r="AC81" i="2"/>
  <c r="AC40" i="2"/>
  <c r="AC46" i="2"/>
  <c r="AC42" i="2"/>
  <c r="AC25" i="2"/>
  <c r="AC52" i="2"/>
  <c r="AC23" i="2"/>
  <c r="AC127" i="2"/>
  <c r="AC64" i="2"/>
  <c r="AC21" i="2"/>
  <c r="AC121" i="2"/>
  <c r="AC124" i="2"/>
  <c r="AC83" i="2"/>
  <c r="AC41" i="2"/>
  <c r="AC80" i="2"/>
  <c r="AC79" i="2"/>
  <c r="AC26" i="2"/>
  <c r="AC112" i="2"/>
  <c r="AC24" i="2"/>
  <c r="AC48" i="2"/>
  <c r="AC126" i="2"/>
  <c r="AC63" i="2"/>
  <c r="AC44" i="2"/>
  <c r="AC82" i="2"/>
  <c r="AC20" i="2"/>
  <c r="AC119" i="2"/>
  <c r="AC100" i="2"/>
  <c r="AC28" i="2"/>
  <c r="AC92" i="2"/>
  <c r="AC27" i="2"/>
  <c r="AC128" i="2"/>
  <c r="AC88" i="2"/>
  <c r="AC62" i="2"/>
  <c r="AC113" i="2"/>
  <c r="AC67" i="2"/>
  <c r="AC30" i="2"/>
  <c r="AC69" i="2"/>
  <c r="AC91" i="2"/>
  <c r="AC51" i="2"/>
  <c r="AC107" i="2"/>
  <c r="AC110" i="2"/>
  <c r="AC129" i="2"/>
  <c r="AC29" i="2"/>
  <c r="AC59" i="2"/>
  <c r="AC56" i="2"/>
  <c r="AC16" i="2"/>
  <c r="AC73" i="2"/>
  <c r="AC108" i="2"/>
  <c r="AC66" i="2"/>
  <c r="AC70" i="2"/>
  <c r="AC49" i="2"/>
  <c r="AC11" i="2"/>
  <c r="AC12" i="2"/>
  <c r="AC93" i="2"/>
  <c r="AC68" i="2"/>
  <c r="AC10" i="2"/>
  <c r="AC96" i="2"/>
  <c r="AC53" i="2"/>
  <c r="AC90" i="2"/>
  <c r="AC105" i="2"/>
  <c r="AC116" i="2"/>
  <c r="AC125" i="2"/>
  <c r="AC45" i="2"/>
  <c r="AC111" i="2"/>
  <c r="AC13" i="2"/>
  <c r="AC130" i="2"/>
  <c r="AC99" i="2"/>
  <c r="AC109" i="2"/>
  <c r="AC98" i="2"/>
  <c r="AC58" i="2"/>
  <c r="AC18" i="2"/>
  <c r="AC76" i="2"/>
  <c r="AC117" i="2"/>
  <c r="AC97" i="2"/>
  <c r="AC77" i="2"/>
  <c r="AC57" i="2"/>
  <c r="AC37" i="2"/>
  <c r="AC17" i="2"/>
  <c r="AC71" i="2"/>
  <c r="AC36" i="2"/>
  <c r="AC31" i="2"/>
  <c r="AC33" i="2"/>
  <c r="AC50" i="2"/>
  <c r="AC89" i="2"/>
  <c r="AC118" i="2"/>
  <c r="AC78" i="2"/>
  <c r="AC38" i="2"/>
  <c r="AC115" i="2"/>
  <c r="AC95" i="2"/>
  <c r="AC75" i="2"/>
  <c r="AC55" i="2"/>
  <c r="AC35" i="2"/>
  <c r="AC15" i="2"/>
  <c r="AC114" i="2"/>
  <c r="AC94" i="2"/>
  <c r="AC74" i="2"/>
  <c r="AC54" i="2"/>
  <c r="AC34" i="2"/>
  <c r="AC14" i="2"/>
  <c r="AD11" i="2" l="1"/>
  <c r="AD21" i="2"/>
  <c r="AD31" i="2"/>
  <c r="AD41" i="2"/>
  <c r="AD51" i="2"/>
  <c r="AD61" i="2"/>
  <c r="AD71" i="2"/>
  <c r="AD81" i="2"/>
  <c r="AD91" i="2"/>
  <c r="AD101" i="2"/>
  <c r="AD111" i="2"/>
  <c r="AD121" i="2"/>
  <c r="AE10" i="2"/>
  <c r="AE11" i="2"/>
  <c r="AE21" i="2"/>
  <c r="AE31" i="2"/>
  <c r="AE41" i="2"/>
  <c r="AE51" i="2"/>
  <c r="AE61" i="2"/>
  <c r="AE71" i="2"/>
  <c r="AE81" i="2"/>
  <c r="AE91" i="2"/>
  <c r="AE101" i="2"/>
  <c r="AE111" i="2"/>
  <c r="AE121" i="2"/>
  <c r="AD10" i="2"/>
  <c r="AD12" i="2"/>
  <c r="AD22" i="2"/>
  <c r="AD32" i="2"/>
  <c r="AD42" i="2"/>
  <c r="AD52" i="2"/>
  <c r="AD62" i="2"/>
  <c r="AD72" i="2"/>
  <c r="AD82" i="2"/>
  <c r="AD92" i="2"/>
  <c r="AD102" i="2"/>
  <c r="AD112" i="2"/>
  <c r="AD122" i="2"/>
  <c r="AE12" i="2"/>
  <c r="AE22" i="2"/>
  <c r="AE32" i="2"/>
  <c r="AE42" i="2"/>
  <c r="AE52" i="2"/>
  <c r="AE62" i="2"/>
  <c r="AE72" i="2"/>
  <c r="AE82" i="2"/>
  <c r="AE92" i="2"/>
  <c r="AE102" i="2"/>
  <c r="AD13" i="2"/>
  <c r="AD23" i="2"/>
  <c r="AD33" i="2"/>
  <c r="AD43" i="2"/>
  <c r="AD53" i="2"/>
  <c r="AD63" i="2"/>
  <c r="AD73" i="2"/>
  <c r="AD83" i="2"/>
  <c r="AD93" i="2"/>
  <c r="AD103" i="2"/>
  <c r="AD113" i="2"/>
  <c r="AD123" i="2"/>
  <c r="AD24" i="2"/>
  <c r="AD34" i="2"/>
  <c r="AD54" i="2"/>
  <c r="AD64" i="2"/>
  <c r="AD84" i="2"/>
  <c r="AD104" i="2"/>
  <c r="AD124" i="2"/>
  <c r="AE24" i="2"/>
  <c r="AE44" i="2"/>
  <c r="AE64" i="2"/>
  <c r="AE84" i="2"/>
  <c r="AE104" i="2"/>
  <c r="AE124" i="2"/>
  <c r="AD15" i="2"/>
  <c r="AD35" i="2"/>
  <c r="AD55" i="2"/>
  <c r="AD85" i="2"/>
  <c r="AD105" i="2"/>
  <c r="AD125" i="2"/>
  <c r="AD106" i="2"/>
  <c r="AE13" i="2"/>
  <c r="AE23" i="2"/>
  <c r="AE33" i="2"/>
  <c r="AE43" i="2"/>
  <c r="AE53" i="2"/>
  <c r="AE63" i="2"/>
  <c r="AE73" i="2"/>
  <c r="AE83" i="2"/>
  <c r="AE93" i="2"/>
  <c r="AE103" i="2"/>
  <c r="AE113" i="2"/>
  <c r="AE123" i="2"/>
  <c r="AD14" i="2"/>
  <c r="AD44" i="2"/>
  <c r="AD74" i="2"/>
  <c r="AD94" i="2"/>
  <c r="AD114" i="2"/>
  <c r="AE14" i="2"/>
  <c r="AE34" i="2"/>
  <c r="AE54" i="2"/>
  <c r="AE74" i="2"/>
  <c r="AE94" i="2"/>
  <c r="AE114" i="2"/>
  <c r="AD25" i="2"/>
  <c r="AD45" i="2"/>
  <c r="AD75" i="2"/>
  <c r="AD95" i="2"/>
  <c r="AD115" i="2"/>
  <c r="AD126" i="2"/>
  <c r="AD65" i="2"/>
  <c r="AE15" i="2"/>
  <c r="AE25" i="2"/>
  <c r="AE35" i="2"/>
  <c r="AE45" i="2"/>
  <c r="AE55" i="2"/>
  <c r="AE65" i="2"/>
  <c r="AE75" i="2"/>
  <c r="AE85" i="2"/>
  <c r="AE95" i="2"/>
  <c r="AE105" i="2"/>
  <c r="AE115" i="2"/>
  <c r="AE125" i="2"/>
  <c r="AD16" i="2"/>
  <c r="AD26" i="2"/>
  <c r="AD36" i="2"/>
  <c r="AD46" i="2"/>
  <c r="AD56" i="2"/>
  <c r="AD66" i="2"/>
  <c r="AD76" i="2"/>
  <c r="AD86" i="2"/>
  <c r="AD96" i="2"/>
  <c r="AD116" i="2"/>
  <c r="AE16" i="2"/>
  <c r="AE37" i="2"/>
  <c r="AE58" i="2"/>
  <c r="AE79" i="2"/>
  <c r="AE100" i="2"/>
  <c r="AE122" i="2"/>
  <c r="AE56" i="2"/>
  <c r="AE36" i="2"/>
  <c r="AE120" i="2"/>
  <c r="AD17" i="2"/>
  <c r="AD38" i="2"/>
  <c r="AD59" i="2"/>
  <c r="AD80" i="2"/>
  <c r="AE106" i="2"/>
  <c r="AE126" i="2"/>
  <c r="AE17" i="2"/>
  <c r="AE38" i="2"/>
  <c r="AE59" i="2"/>
  <c r="AE80" i="2"/>
  <c r="AD107" i="2"/>
  <c r="AD127" i="2"/>
  <c r="AD18" i="2"/>
  <c r="AD39" i="2"/>
  <c r="AD60" i="2"/>
  <c r="AE86" i="2"/>
  <c r="AE107" i="2"/>
  <c r="AE127" i="2"/>
  <c r="AE18" i="2"/>
  <c r="AE39" i="2"/>
  <c r="AE60" i="2"/>
  <c r="AD87" i="2"/>
  <c r="AD108" i="2"/>
  <c r="AD128" i="2"/>
  <c r="AE77" i="2"/>
  <c r="AD57" i="2"/>
  <c r="AD120" i="2"/>
  <c r="AD37" i="2"/>
  <c r="AD19" i="2"/>
  <c r="AD40" i="2"/>
  <c r="AE66" i="2"/>
  <c r="AE87" i="2"/>
  <c r="AE108" i="2"/>
  <c r="AE128" i="2"/>
  <c r="AE19" i="2"/>
  <c r="AE40" i="2"/>
  <c r="AD67" i="2"/>
  <c r="AD88" i="2"/>
  <c r="AD109" i="2"/>
  <c r="AD129" i="2"/>
  <c r="AD77" i="2"/>
  <c r="AE30" i="2"/>
  <c r="AD20" i="2"/>
  <c r="AE46" i="2"/>
  <c r="AE67" i="2"/>
  <c r="AE88" i="2"/>
  <c r="AE109" i="2"/>
  <c r="AE129" i="2"/>
  <c r="AE26" i="2"/>
  <c r="AE68" i="2"/>
  <c r="AE130" i="2"/>
  <c r="AD27" i="2"/>
  <c r="AD90" i="2"/>
  <c r="AD99" i="2"/>
  <c r="AE20" i="2"/>
  <c r="AD47" i="2"/>
  <c r="AD68" i="2"/>
  <c r="AD89" i="2"/>
  <c r="AD110" i="2"/>
  <c r="AD130" i="2"/>
  <c r="AE47" i="2"/>
  <c r="AE89" i="2"/>
  <c r="AE110" i="2"/>
  <c r="AD48" i="2"/>
  <c r="AD69" i="2"/>
  <c r="AE112" i="2"/>
  <c r="AD98" i="2"/>
  <c r="AD119" i="2"/>
  <c r="AE57" i="2"/>
  <c r="AD100" i="2"/>
  <c r="AE27" i="2"/>
  <c r="AE48" i="2"/>
  <c r="AE69" i="2"/>
  <c r="AE90" i="2"/>
  <c r="AE116" i="2"/>
  <c r="AE28" i="2"/>
  <c r="AE117" i="2"/>
  <c r="AD50" i="2"/>
  <c r="AE76" i="2"/>
  <c r="AD118" i="2"/>
  <c r="AE29" i="2"/>
  <c r="AE98" i="2"/>
  <c r="AD78" i="2"/>
  <c r="AE99" i="2"/>
  <c r="AD58" i="2"/>
  <c r="AD28" i="2"/>
  <c r="AD49" i="2"/>
  <c r="AD70" i="2"/>
  <c r="AE96" i="2"/>
  <c r="AD117" i="2"/>
  <c r="AE49" i="2"/>
  <c r="AE70" i="2"/>
  <c r="AD97" i="2"/>
  <c r="AD29" i="2"/>
  <c r="AE97" i="2"/>
  <c r="AE50" i="2"/>
  <c r="AE118" i="2"/>
  <c r="AD30" i="2"/>
  <c r="AE119" i="2"/>
  <c r="AE78" i="2"/>
  <c r="AD79" i="2"/>
</calcChain>
</file>

<file path=xl/sharedStrings.xml><?xml version="1.0" encoding="utf-8"?>
<sst xmlns="http://schemas.openxmlformats.org/spreadsheetml/2006/main" count="343" uniqueCount="197">
  <si>
    <t>Male</t>
  </si>
  <si>
    <t>Females</t>
  </si>
  <si>
    <t>Persons</t>
  </si>
  <si>
    <t>Informal</t>
  </si>
  <si>
    <t>Organised</t>
  </si>
  <si>
    <t>Public space</t>
  </si>
  <si>
    <t>Home environment</t>
  </si>
  <si>
    <t>Gym/fitness club/sports/
leisure centre</t>
  </si>
  <si>
    <t>Free 
community facilities</t>
  </si>
  <si>
    <t>Sports club or association facilities</t>
  </si>
  <si>
    <t>Private or commercial premises</t>
  </si>
  <si>
    <t>Recreation club 
or association facilities</t>
  </si>
  <si>
    <t>Workplace</t>
  </si>
  <si>
    <t>Fun/enjoyment</t>
  </si>
  <si>
    <t>To be outdoors/to enjoy nature</t>
  </si>
  <si>
    <t>Social reasons</t>
  </si>
  <si>
    <t>Psychological/ mental health/ therapy</t>
  </si>
  <si>
    <t>Sense of achievement</t>
  </si>
  <si>
    <t>Hobby</t>
  </si>
  <si>
    <t>Walk the dog</t>
  </si>
  <si>
    <t>Training purposes</t>
  </si>
  <si>
    <t>Learn a new skill</t>
  </si>
  <si>
    <t>Performance or competition</t>
  </si>
  <si>
    <t>Way of getting around</t>
  </si>
  <si>
    <t>Disability</t>
  </si>
  <si>
    <t>Too lazy</t>
  </si>
  <si>
    <t>Don’t like sport/physical activity</t>
  </si>
  <si>
    <t>Not a priority</t>
  </si>
  <si>
    <t>Can't afford it</t>
  </si>
  <si>
    <t>Fear of injury</t>
  </si>
  <si>
    <t>Physical job</t>
  </si>
  <si>
    <t>The weather</t>
  </si>
  <si>
    <t>Not good enough</t>
  </si>
  <si>
    <t>Looking after child/ren</t>
  </si>
  <si>
    <t>Too competitive</t>
  </si>
  <si>
    <t>Fear of discrimination</t>
  </si>
  <si>
    <t>Not familiar with activity/rules</t>
  </si>
  <si>
    <t>Pregnancy</t>
  </si>
  <si>
    <t>Not culturally appropriate</t>
  </si>
  <si>
    <t>Males</t>
  </si>
  <si>
    <t xml:space="preserve"> 15-17</t>
  </si>
  <si>
    <t xml:space="preserve"> 18-24</t>
  </si>
  <si>
    <t xml:space="preserve"> 25-34</t>
  </si>
  <si>
    <t xml:space="preserve"> 35-44</t>
  </si>
  <si>
    <t xml:space="preserve"> 45-54</t>
  </si>
  <si>
    <t xml:space="preserve"> 55-64</t>
  </si>
  <si>
    <t xml:space="preserve"> 65+</t>
  </si>
  <si>
    <t>Adventure racing</t>
  </si>
  <si>
    <t>Air sports</t>
  </si>
  <si>
    <t>Archery</t>
  </si>
  <si>
    <t>Athletics, track and field</t>
  </si>
  <si>
    <t>Australian football</t>
  </si>
  <si>
    <t>Badminton</t>
  </si>
  <si>
    <t>Baseball</t>
  </si>
  <si>
    <t>Basketball</t>
  </si>
  <si>
    <t>Baton twirling</t>
  </si>
  <si>
    <t>Biathlon</t>
  </si>
  <si>
    <t>Billiards/Snooker/Pool</t>
  </si>
  <si>
    <t>BMX</t>
  </si>
  <si>
    <t>Bocce/Boules</t>
  </si>
  <si>
    <t>Body building</t>
  </si>
  <si>
    <t>Boomerang throwing</t>
  </si>
  <si>
    <t>Bowls</t>
  </si>
  <si>
    <t>Boxing</t>
  </si>
  <si>
    <t>Bush walking</t>
  </si>
  <si>
    <t>Calisthenics</t>
  </si>
  <si>
    <t>Campdrafting</t>
  </si>
  <si>
    <t>Canoeing/Kayaking</t>
  </si>
  <si>
    <t>Circus</t>
  </si>
  <si>
    <t>Cricket</t>
  </si>
  <si>
    <t>Croquet</t>
  </si>
  <si>
    <t>Crossfit</t>
  </si>
  <si>
    <t>Curling</t>
  </si>
  <si>
    <t>Cycling</t>
  </si>
  <si>
    <t>DanceSport</t>
  </si>
  <si>
    <t>Dancing (recreational)</t>
  </si>
  <si>
    <t>Darts</t>
  </si>
  <si>
    <t>Diving</t>
  </si>
  <si>
    <t>Dodgeball</t>
  </si>
  <si>
    <t>Dragon boat racing</t>
  </si>
  <si>
    <t>Eight ball</t>
  </si>
  <si>
    <t>Equestrian</t>
  </si>
  <si>
    <t>eSports</t>
  </si>
  <si>
    <t>Fencing</t>
  </si>
  <si>
    <t>Fishing (recreational)</t>
  </si>
  <si>
    <t>Fitness/Gym</t>
  </si>
  <si>
    <t>Flying disc</t>
  </si>
  <si>
    <t>Football/soccer</t>
  </si>
  <si>
    <t>Gaelic football</t>
  </si>
  <si>
    <t>Geocaching</t>
  </si>
  <si>
    <t>Goalball</t>
  </si>
  <si>
    <t>Golf</t>
  </si>
  <si>
    <t>Gridiron</t>
  </si>
  <si>
    <t>Gymnastics</t>
  </si>
  <si>
    <t>Handball</t>
  </si>
  <si>
    <t>Harness racing</t>
  </si>
  <si>
    <t>Hockey</t>
  </si>
  <si>
    <t>Horse racing</t>
  </si>
  <si>
    <t>Ice hockey</t>
  </si>
  <si>
    <t>Ice racing/speed skating</t>
  </si>
  <si>
    <t>Ice skating</t>
  </si>
  <si>
    <t>Jet skiing</t>
  </si>
  <si>
    <t>Judo</t>
  </si>
  <si>
    <t>Jujitsu</t>
  </si>
  <si>
    <t>Karate</t>
  </si>
  <si>
    <t>Kendo</t>
  </si>
  <si>
    <t>Kitesurfing/kiteboarding</t>
  </si>
  <si>
    <t>Lacrosse</t>
  </si>
  <si>
    <t>Lifesaving surf</t>
  </si>
  <si>
    <t>Martial arts</t>
  </si>
  <si>
    <t>Mixed martial arts</t>
  </si>
  <si>
    <t>Motor cycling</t>
  </si>
  <si>
    <t>Motor sport</t>
  </si>
  <si>
    <t>Mountain biking</t>
  </si>
  <si>
    <t>Mountain climbing</t>
  </si>
  <si>
    <t>Muay Thai</t>
  </si>
  <si>
    <t>Netball</t>
  </si>
  <si>
    <t>Obstacle</t>
  </si>
  <si>
    <t>Orienteering</t>
  </si>
  <si>
    <t>Outrigger canoe</t>
  </si>
  <si>
    <t>Paddle sports</t>
  </si>
  <si>
    <t>Paintball</t>
  </si>
  <si>
    <t>Parkour</t>
  </si>
  <si>
    <t>Physical Culture</t>
  </si>
  <si>
    <t>Pickleball</t>
  </si>
  <si>
    <t>Pilates</t>
  </si>
  <si>
    <t>Pony Club</t>
  </si>
  <si>
    <t>Powerlifting</t>
  </si>
  <si>
    <t>Rock climbing/Abseiling/Caving</t>
  </si>
  <si>
    <t>Rogaining</t>
  </si>
  <si>
    <t>Roller Derby</t>
  </si>
  <si>
    <t>Rope skipping</t>
  </si>
  <si>
    <t>Rowing</t>
  </si>
  <si>
    <t>Rugby league</t>
  </si>
  <si>
    <t>Rugby union</t>
  </si>
  <si>
    <t>Running/jogging</t>
  </si>
  <si>
    <t>Sailing</t>
  </si>
  <si>
    <t>Scootering</t>
  </si>
  <si>
    <t>Scouts</t>
  </si>
  <si>
    <t>Shooting</t>
  </si>
  <si>
    <t>Shooting sports</t>
  </si>
  <si>
    <t>Skate</t>
  </si>
  <si>
    <t>Ski &amp; snowboard</t>
  </si>
  <si>
    <t>Softball</t>
  </si>
  <si>
    <t>Sport climbing</t>
  </si>
  <si>
    <t>Squash</t>
  </si>
  <si>
    <t>Surfing</t>
  </si>
  <si>
    <t>Swimming</t>
  </si>
  <si>
    <t>Sword fighting</t>
  </si>
  <si>
    <t>Synchronised swimming</t>
  </si>
  <si>
    <t>Table tennis</t>
  </si>
  <si>
    <t>Taekwondo</t>
  </si>
  <si>
    <t>Tee ball</t>
  </si>
  <si>
    <t>Tennis</t>
  </si>
  <si>
    <t>Tenpin bowling</t>
  </si>
  <si>
    <t>Touch football</t>
  </si>
  <si>
    <t>Triathlon</t>
  </si>
  <si>
    <t>Underwater sports</t>
  </si>
  <si>
    <t>Virtual based physical activity</t>
  </si>
  <si>
    <t>Volleyball (indoor and outdoor)</t>
  </si>
  <si>
    <t>Walking (Recreational)</t>
  </si>
  <si>
    <t>Water polo</t>
  </si>
  <si>
    <t>Waterskiing/Wakeboarding</t>
  </si>
  <si>
    <t>Weight lifting</t>
  </si>
  <si>
    <t>Wood chopping</t>
  </si>
  <si>
    <t>Wrestling</t>
  </si>
  <si>
    <t>Yoga</t>
  </si>
  <si>
    <t>Total</t>
  </si>
  <si>
    <t>Not enough time</t>
  </si>
  <si>
    <t>No opportunities in my area</t>
  </si>
  <si>
    <t>Physio/rehab/physical therapy</t>
  </si>
  <si>
    <t>To be a good role model</t>
  </si>
  <si>
    <t>Professional/ part of my job</t>
  </si>
  <si>
    <t>Physical health or fitness</t>
  </si>
  <si>
    <t>To lose weight/keep weight off</t>
  </si>
  <si>
    <t>Poor health or injury</t>
  </si>
  <si>
    <t>Increasing age/too old</t>
  </si>
  <si>
    <t>Nobody to do it with</t>
  </si>
  <si>
    <t>Too busy doing children's activities</t>
  </si>
  <si>
    <t>Not value for money/not worth it</t>
  </si>
  <si>
    <t>No transport/can't get there</t>
  </si>
  <si>
    <t>No longer interested/don't like it</t>
  </si>
  <si>
    <t>All persons</t>
  </si>
  <si>
    <t xml:space="preserve">Accessed at Clearing House for Sport: https://www.ausport.gov.au/clearinghouse/research/ausplay/results  </t>
  </si>
  <si>
    <t>I: Participation Rates by Sex and Age</t>
  </si>
  <si>
    <t>II: Participation Rates by Type of Activity</t>
  </si>
  <si>
    <t>Pétanque</t>
  </si>
  <si>
    <t>Ausplay Survey Findings: Victoria , 2024</t>
  </si>
  <si>
    <r>
      <t>Participation rate</t>
    </r>
    <r>
      <rPr>
        <sz val="11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(anytime in the previous 12 months)</t>
    </r>
  </si>
  <si>
    <t>past year</t>
  </si>
  <si>
    <t>1 per week</t>
  </si>
  <si>
    <t>3 per week</t>
  </si>
  <si>
    <r>
      <t>Type of participation</t>
    </r>
    <r>
      <rPr>
        <sz val="9"/>
        <color rgb="FFFFFF00"/>
        <rFont val="Aptos Narrow"/>
        <family val="2"/>
        <scheme val="minor"/>
      </rPr>
      <t xml:space="preserve"> (adults)</t>
    </r>
  </si>
  <si>
    <r>
      <t xml:space="preserve">Location of Participation </t>
    </r>
    <r>
      <rPr>
        <sz val="9"/>
        <color theme="1"/>
        <rFont val="Aptos Narrow"/>
        <family val="2"/>
        <scheme val="minor"/>
      </rPr>
      <t>(adults)</t>
    </r>
  </si>
  <si>
    <r>
      <t>Reason for Participation</t>
    </r>
    <r>
      <rPr>
        <sz val="9"/>
        <color theme="1"/>
        <rFont val="Aptos Narrow"/>
        <family val="2"/>
        <scheme val="minor"/>
      </rPr>
      <t xml:space="preserve"> (adults)</t>
    </r>
  </si>
  <si>
    <r>
      <t xml:space="preserve">Barriers to Participation </t>
    </r>
    <r>
      <rPr>
        <sz val="9"/>
        <color rgb="FFFFFF00"/>
        <rFont val="Aptos Narrow"/>
        <family val="2"/>
        <scheme val="minor"/>
      </rPr>
      <t>(adults)</t>
    </r>
  </si>
  <si>
    <t>Educational institution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</si>
</sst>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20"/>
      <color theme="1"/>
      <name val="Garamond"/>
      <family val="1"/>
    </font>
    <font>
      <sz val="20"/>
      <color theme="0"/>
      <name val="Garamond"/>
      <family val="1"/>
    </font>
    <font>
      <sz val="18"/>
      <color theme="1"/>
      <name val="Garamond"/>
      <family val="1"/>
    </font>
    <font>
      <b/>
      <sz val="18"/>
      <color rgb="FF006600"/>
      <name val="Garamond"/>
      <family val="1"/>
    </font>
    <font>
      <b/>
      <sz val="18"/>
      <color theme="4" tint="-0.249977111117893"/>
      <name val="Garamond"/>
      <family val="1"/>
    </font>
    <font>
      <sz val="22"/>
      <color theme="1"/>
      <name val="Garamond"/>
      <family val="1"/>
    </font>
    <font>
      <sz val="9"/>
      <color theme="1"/>
      <name val="Aptos Narrow"/>
      <family val="2"/>
      <scheme val="minor"/>
    </font>
    <font>
      <sz val="9"/>
      <color rgb="FFFFFF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349839"/>
        <bgColor indexed="64"/>
      </patternFill>
    </fill>
    <fill>
      <patternFill patternType="solid">
        <fgColor rgb="FFFFDA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0" fillId="3" borderId="0" xfId="0" applyFill="1"/>
    <xf numFmtId="2" fontId="0" fillId="4" borderId="0" xfId="0" applyNumberFormat="1" applyFill="1"/>
    <xf numFmtId="0" fontId="0" fillId="0" borderId="1" xfId="0" applyBorder="1"/>
    <xf numFmtId="164" fontId="0" fillId="0" borderId="1" xfId="0" applyNumberFormat="1" applyBorder="1"/>
    <xf numFmtId="0" fontId="0" fillId="5" borderId="0" xfId="0" applyFill="1"/>
    <xf numFmtId="0" fontId="4" fillId="5" borderId="0" xfId="0" applyFont="1" applyFill="1"/>
    <xf numFmtId="0" fontId="2" fillId="6" borderId="0" xfId="0" applyFont="1" applyFill="1"/>
    <xf numFmtId="0" fontId="5" fillId="6" borderId="0" xfId="0" applyFont="1" applyFill="1"/>
    <xf numFmtId="0" fontId="2" fillId="7" borderId="0" xfId="0" applyFont="1" applyFill="1"/>
    <xf numFmtId="0" fontId="0" fillId="7" borderId="0" xfId="0" applyFill="1"/>
    <xf numFmtId="0" fontId="4" fillId="8" borderId="0" xfId="0" applyFont="1" applyFill="1"/>
    <xf numFmtId="0" fontId="5" fillId="8" borderId="0" xfId="0" applyFont="1" applyFill="1"/>
    <xf numFmtId="0" fontId="2" fillId="9" borderId="0" xfId="0" applyFont="1" applyFill="1"/>
    <xf numFmtId="0" fontId="0" fillId="9" borderId="0" xfId="0" applyFill="1"/>
    <xf numFmtId="0" fontId="6" fillId="0" borderId="0" xfId="0" applyFont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/>
    </xf>
    <xf numFmtId="0" fontId="3" fillId="0" borderId="0" xfId="0" applyFont="1"/>
    <xf numFmtId="2" fontId="3" fillId="4" borderId="0" xfId="0" applyNumberFormat="1" applyFont="1" applyFill="1"/>
    <xf numFmtId="0" fontId="0" fillId="3" borderId="1" xfId="0" applyFill="1" applyBorder="1"/>
    <xf numFmtId="2" fontId="0" fillId="4" borderId="1" xfId="0" applyNumberFormat="1" applyFill="1" applyBorder="1"/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1" xfId="0" applyFont="1" applyBorder="1"/>
    <xf numFmtId="2" fontId="8" fillId="4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0" fillId="10" borderId="0" xfId="0" applyFill="1"/>
    <xf numFmtId="164" fontId="0" fillId="10" borderId="0" xfId="0" applyNumberFormat="1" applyFill="1"/>
    <xf numFmtId="0" fontId="0" fillId="11" borderId="1" xfId="0" applyFill="1" applyBorder="1"/>
    <xf numFmtId="164" fontId="0" fillId="11" borderId="1" xfId="0" applyNumberFormat="1" applyFill="1" applyBorder="1"/>
    <xf numFmtId="0" fontId="3" fillId="12" borderId="1" xfId="0" applyFont="1" applyFill="1" applyBorder="1"/>
    <xf numFmtId="164" fontId="3" fillId="12" borderId="1" xfId="0" applyNumberFormat="1" applyFont="1" applyFill="1" applyBorder="1"/>
    <xf numFmtId="0" fontId="0" fillId="9" borderId="1" xfId="0" applyFill="1" applyBorder="1"/>
    <xf numFmtId="164" fontId="0" fillId="9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9900"/>
      <color rgb="FFFA90B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b112a4a44e14efa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7086247257304"/>
          <c:y val="3.1251890099797272E-2"/>
          <c:w val="0.83042261376228255"/>
          <c:h val="0.86565697068805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'Participation &amp; motivation'!$E$12</c:f>
              <c:strCache>
                <c:ptCount val="1"/>
                <c:pt idx="0">
                  <c:v>Persons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motivation'!$D$13:$D$15</c:f>
              <c:strCache>
                <c:ptCount val="3"/>
                <c:pt idx="0">
                  <c:v>past year</c:v>
                </c:pt>
                <c:pt idx="1">
                  <c:v>1 per week</c:v>
                </c:pt>
                <c:pt idx="2">
                  <c:v>3 per week</c:v>
                </c:pt>
              </c:strCache>
            </c:strRef>
          </c:cat>
          <c:val>
            <c:numRef>
              <c:f>'Participation &amp; motivation'!$E$13:$E$15</c:f>
              <c:numCache>
                <c:formatCode>General</c:formatCode>
                <c:ptCount val="3"/>
                <c:pt idx="0">
                  <c:v>86.6</c:v>
                </c:pt>
                <c:pt idx="1">
                  <c:v>69.099999999999994</c:v>
                </c:pt>
                <c:pt idx="2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7-4A00-B4A5-4640E47CA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9533423"/>
        <c:axId val="259533903"/>
      </c:barChart>
      <c:catAx>
        <c:axId val="2595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903"/>
        <c:crosses val="autoZero"/>
        <c:auto val="1"/>
        <c:lblAlgn val="ctr"/>
        <c:lblOffset val="100"/>
        <c:noMultiLvlLbl val="0"/>
      </c:catAx>
      <c:valAx>
        <c:axId val="2595339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8172128982518"/>
          <c:y val="3.0556437747089681E-2"/>
          <c:w val="0.87396292145258825"/>
          <c:h val="0.878919759508503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motivation'!$D$23:$D$24</c:f>
              <c:strCache>
                <c:ptCount val="2"/>
                <c:pt idx="0">
                  <c:v>Organised</c:v>
                </c:pt>
                <c:pt idx="1">
                  <c:v>Informal</c:v>
                </c:pt>
              </c:strCache>
            </c:strRef>
          </c:cat>
          <c:val>
            <c:numRef>
              <c:f>'Participation &amp; motivation'!$E$23:$E$24</c:f>
              <c:numCache>
                <c:formatCode>General</c:formatCode>
                <c:ptCount val="2"/>
                <c:pt idx="0">
                  <c:v>43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4-4770-A0F1-C31DF51B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398111"/>
        <c:axId val="346395231"/>
      </c:barChart>
      <c:catAx>
        <c:axId val="34639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231"/>
        <c:crosses val="autoZero"/>
        <c:auto val="1"/>
        <c:lblAlgn val="ctr"/>
        <c:lblOffset val="100"/>
        <c:noMultiLvlLbl val="0"/>
      </c:catAx>
      <c:valAx>
        <c:axId val="3463952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1.6750308749937531E-3"/>
              <c:y val="0.29955252811757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6645820299473"/>
          <c:y val="0.11876379549919346"/>
          <c:w val="0.65718211633194534"/>
          <c:h val="0.881236204500806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motivation'!$C$38:$C$46</c:f>
              <c:strCache>
                <c:ptCount val="9"/>
                <c:pt idx="0">
                  <c:v>Public space</c:v>
                </c:pt>
                <c:pt idx="1">
                  <c:v>Home environment</c:v>
                </c:pt>
                <c:pt idx="2">
                  <c:v>Gym/fitness club/sports/
leisure centre</c:v>
                </c:pt>
                <c:pt idx="3">
                  <c:v>Free 
community facilities</c:v>
                </c:pt>
                <c:pt idx="4">
                  <c:v>Sports club or association facilities</c:v>
                </c:pt>
                <c:pt idx="5">
                  <c:v>Private or commercial premises</c:v>
                </c:pt>
                <c:pt idx="6">
                  <c:v>Recreation club 
or association facilities</c:v>
                </c:pt>
                <c:pt idx="7">
                  <c:v>Educational institution facilities</c:v>
                </c:pt>
                <c:pt idx="8">
                  <c:v>Workplace</c:v>
                </c:pt>
              </c:strCache>
            </c:strRef>
          </c:cat>
          <c:val>
            <c:numRef>
              <c:f>'Participation &amp; motivation'!$D$38:$D$46</c:f>
              <c:numCache>
                <c:formatCode>0.0</c:formatCode>
                <c:ptCount val="9"/>
                <c:pt idx="0">
                  <c:v>63.013051788994922</c:v>
                </c:pt>
                <c:pt idx="1">
                  <c:v>29.690917821745515</c:v>
                </c:pt>
                <c:pt idx="2">
                  <c:v>28.602222078419885</c:v>
                </c:pt>
                <c:pt idx="3">
                  <c:v>22.411777929981934</c:v>
                </c:pt>
                <c:pt idx="4">
                  <c:v>20.04129785321123</c:v>
                </c:pt>
                <c:pt idx="5">
                  <c:v>16.18735145320154</c:v>
                </c:pt>
                <c:pt idx="6">
                  <c:v>10.044323163898179</c:v>
                </c:pt>
                <c:pt idx="7">
                  <c:v>6.9363703598074338</c:v>
                </c:pt>
                <c:pt idx="8">
                  <c:v>6.3527667019692231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E-4FA4-8B2D-2D38294CA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806012008596846"/>
          <c:y val="0.10255067001006213"/>
          <c:w val="0.65678678476083996"/>
          <c:h val="0.883257574547603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motivation'!$C$58:$C$73</c:f>
              <c:strCache>
                <c:ptCount val="16"/>
                <c:pt idx="0">
                  <c:v>Physical health or fitness</c:v>
                </c:pt>
                <c:pt idx="1">
                  <c:v>Fun/enjoyment</c:v>
                </c:pt>
                <c:pt idx="2">
                  <c:v>To lose weight/keep weight off</c:v>
                </c:pt>
                <c:pt idx="3">
                  <c:v>To be outdoors/to enjoy nature</c:v>
                </c:pt>
                <c:pt idx="4">
                  <c:v>Social reasons</c:v>
                </c:pt>
                <c:pt idx="5">
                  <c:v>Psychological/ mental health/ therapy</c:v>
                </c:pt>
                <c:pt idx="6">
                  <c:v>Sense of achievement</c:v>
                </c:pt>
                <c:pt idx="7">
                  <c:v>Hobby</c:v>
                </c:pt>
                <c:pt idx="8">
                  <c:v>Walk the dog</c:v>
                </c:pt>
                <c:pt idx="9">
                  <c:v>Training purposes</c:v>
                </c:pt>
                <c:pt idx="10">
                  <c:v>Learn a new skill</c:v>
                </c:pt>
                <c:pt idx="11">
                  <c:v>Performance or competition</c:v>
                </c:pt>
                <c:pt idx="12">
                  <c:v>Way of getting around</c:v>
                </c:pt>
                <c:pt idx="13">
                  <c:v>Physio/rehab/physical therapy</c:v>
                </c:pt>
                <c:pt idx="14">
                  <c:v>To be a good role model</c:v>
                </c:pt>
                <c:pt idx="15">
                  <c:v>Professional/ part of my job</c:v>
                </c:pt>
              </c:strCache>
            </c:strRef>
          </c:cat>
          <c:val>
            <c:numRef>
              <c:f>'Participation &amp; motivation'!$D$58:$D$73</c:f>
              <c:numCache>
                <c:formatCode>0.0</c:formatCode>
                <c:ptCount val="16"/>
                <c:pt idx="0">
                  <c:v>63.623909623529414</c:v>
                </c:pt>
                <c:pt idx="1">
                  <c:v>58.385722808090804</c:v>
                </c:pt>
                <c:pt idx="2">
                  <c:v>52.253572118053668</c:v>
                </c:pt>
                <c:pt idx="3">
                  <c:v>50.238261275754716</c:v>
                </c:pt>
                <c:pt idx="4">
                  <c:v>44.224898716968134</c:v>
                </c:pt>
                <c:pt idx="5">
                  <c:v>37.231937635883575</c:v>
                </c:pt>
                <c:pt idx="6">
                  <c:v>31.357701286724687</c:v>
                </c:pt>
                <c:pt idx="7">
                  <c:v>27.850499420960499</c:v>
                </c:pt>
                <c:pt idx="8">
                  <c:v>22.502834794894603</c:v>
                </c:pt>
                <c:pt idx="9">
                  <c:v>19.712987387351841</c:v>
                </c:pt>
                <c:pt idx="10">
                  <c:v>14.428280271897275</c:v>
                </c:pt>
                <c:pt idx="11">
                  <c:v>14.350729292727488</c:v>
                </c:pt>
                <c:pt idx="12">
                  <c:v>12.62297714275307</c:v>
                </c:pt>
                <c:pt idx="13">
                  <c:v>13.025287501348167</c:v>
                </c:pt>
                <c:pt idx="14">
                  <c:v>8.8874903166973418</c:v>
                </c:pt>
                <c:pt idx="15">
                  <c:v>4.3768119841296551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0-4431-8AAC-1E2F7169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009194383137847"/>
          <c:y val="8.9704015529914721E-2"/>
          <c:w val="0.63475498958502607"/>
          <c:h val="0.895114402250965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motivation'!$C$78:$C$101</c:f>
              <c:strCache>
                <c:ptCount val="24"/>
                <c:pt idx="0">
                  <c:v>Poor health or injury</c:v>
                </c:pt>
                <c:pt idx="1">
                  <c:v>Increasing age/too old</c:v>
                </c:pt>
                <c:pt idx="2">
                  <c:v>Disability</c:v>
                </c:pt>
                <c:pt idx="3">
                  <c:v>Not enough time</c:v>
                </c:pt>
                <c:pt idx="4">
                  <c:v>Too lazy</c:v>
                </c:pt>
                <c:pt idx="5">
                  <c:v>Don’t like sport/physical activity</c:v>
                </c:pt>
                <c:pt idx="6">
                  <c:v>Not a priority</c:v>
                </c:pt>
                <c:pt idx="7">
                  <c:v>Nobody to do it with</c:v>
                </c:pt>
                <c:pt idx="8">
                  <c:v>Fear of injury</c:v>
                </c:pt>
                <c:pt idx="9">
                  <c:v>The weather</c:v>
                </c:pt>
                <c:pt idx="10">
                  <c:v>Can't afford it</c:v>
                </c:pt>
                <c:pt idx="11">
                  <c:v>Physical job</c:v>
                </c:pt>
                <c:pt idx="12">
                  <c:v>Not good enough</c:v>
                </c:pt>
                <c:pt idx="13">
                  <c:v>Not value for money/not worth it</c:v>
                </c:pt>
                <c:pt idx="14">
                  <c:v>Too busy doing children's activities</c:v>
                </c:pt>
                <c:pt idx="15">
                  <c:v>Looking after child/ren</c:v>
                </c:pt>
                <c:pt idx="16">
                  <c:v>Too competitive</c:v>
                </c:pt>
                <c:pt idx="17">
                  <c:v>Fear of discrimination</c:v>
                </c:pt>
                <c:pt idx="18">
                  <c:v>No opportunities in my area</c:v>
                </c:pt>
                <c:pt idx="19">
                  <c:v>No transport/can't get there</c:v>
                </c:pt>
                <c:pt idx="20">
                  <c:v>Not familiar with activity/rules</c:v>
                </c:pt>
                <c:pt idx="21">
                  <c:v>No longer interested/don't like it</c:v>
                </c:pt>
                <c:pt idx="22">
                  <c:v>Pregnancy</c:v>
                </c:pt>
                <c:pt idx="23">
                  <c:v>Not culturally appropriate</c:v>
                </c:pt>
              </c:strCache>
            </c:strRef>
          </c:cat>
          <c:val>
            <c:numRef>
              <c:f>'Participation &amp; motivation'!$D$78:$D$101</c:f>
              <c:numCache>
                <c:formatCode>0.0</c:formatCode>
                <c:ptCount val="24"/>
                <c:pt idx="0">
                  <c:v>31.136022598184717</c:v>
                </c:pt>
                <c:pt idx="1">
                  <c:v>19.655977024615982</c:v>
                </c:pt>
                <c:pt idx="2">
                  <c:v>17.582810667848094</c:v>
                </c:pt>
                <c:pt idx="3">
                  <c:v>15.764087175658053</c:v>
                </c:pt>
                <c:pt idx="4">
                  <c:v>15.33556956741505</c:v>
                </c:pt>
                <c:pt idx="5">
                  <c:v>12.304257715199748</c:v>
                </c:pt>
                <c:pt idx="6">
                  <c:v>11.742745047259007</c:v>
                </c:pt>
                <c:pt idx="7">
                  <c:v>6.8092270632537613</c:v>
                </c:pt>
                <c:pt idx="8">
                  <c:v>5.9010824655878453</c:v>
                </c:pt>
                <c:pt idx="9">
                  <c:v>5.8146282079851934</c:v>
                </c:pt>
                <c:pt idx="10">
                  <c:v>5.2264723937546336</c:v>
                </c:pt>
                <c:pt idx="11">
                  <c:v>4.8653671812019059</c:v>
                </c:pt>
                <c:pt idx="12">
                  <c:v>3.9721234107577343</c:v>
                </c:pt>
                <c:pt idx="13">
                  <c:v>3.2481017629713662</c:v>
                </c:pt>
                <c:pt idx="14">
                  <c:v>3.211037981720239</c:v>
                </c:pt>
                <c:pt idx="15">
                  <c:v>2.7198889219888991</c:v>
                </c:pt>
                <c:pt idx="16">
                  <c:v>2.4667057219771342</c:v>
                </c:pt>
                <c:pt idx="17">
                  <c:v>2.4664080904330494</c:v>
                </c:pt>
                <c:pt idx="18">
                  <c:v>1.7401296673966158</c:v>
                </c:pt>
                <c:pt idx="19">
                  <c:v>1.552897693600805</c:v>
                </c:pt>
                <c:pt idx="20">
                  <c:v>1.5371674985633748</c:v>
                </c:pt>
                <c:pt idx="21">
                  <c:v>1.343869275992122</c:v>
                </c:pt>
                <c:pt idx="22">
                  <c:v>1.0142370811528116</c:v>
                </c:pt>
                <c:pt idx="23">
                  <c:v>0.72877334908883662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8-4C9D-8D9B-907B262E6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0.52596998814560669"/>
              <c:y val="5.634174537047135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63428733115471E-2"/>
          <c:y val="1.9595906589146415E-2"/>
          <c:w val="0.88440744334787336"/>
          <c:h val="0.906816695470818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69-4C7C-864A-BB8D8A42110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A69-4C7C-864A-BB8D8A421107}"/>
              </c:ext>
            </c:extLst>
          </c:dPt>
          <c:dPt>
            <c:idx val="2"/>
            <c:invertIfNegative val="0"/>
            <c:bubble3D val="0"/>
            <c:spPr>
              <a:solidFill>
                <a:srgbClr val="0099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69-4C7C-864A-BB8D8A4211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Activity'!$P$12:$P$21</c:f>
              <c:strCache>
                <c:ptCount val="10"/>
                <c:pt idx="0">
                  <c:v>Total</c:v>
                </c:pt>
                <c:pt idx="1">
                  <c:v>Males</c:v>
                </c:pt>
                <c:pt idx="2">
                  <c:v>Females</c:v>
                </c:pt>
                <c:pt idx="3">
                  <c:v> 15-17</c:v>
                </c:pt>
                <c:pt idx="4">
                  <c:v> 18-24</c:v>
                </c:pt>
                <c:pt idx="5">
                  <c:v> 25-34</c:v>
                </c:pt>
                <c:pt idx="6">
                  <c:v> 35-44</c:v>
                </c:pt>
                <c:pt idx="7">
                  <c:v> 45-54</c:v>
                </c:pt>
                <c:pt idx="8">
                  <c:v> 55-64</c:v>
                </c:pt>
                <c:pt idx="9">
                  <c:v> 65+</c:v>
                </c:pt>
              </c:strCache>
            </c:strRef>
          </c:cat>
          <c:val>
            <c:numRef>
              <c:f>'Results by Activity'!$Q$12:$Q$21</c:f>
              <c:numCache>
                <c:formatCode>0.00</c:formatCode>
                <c:ptCount val="10"/>
                <c:pt idx="0">
                  <c:v>1.9784920702206645</c:v>
                </c:pt>
                <c:pt idx="1">
                  <c:v>0.4843200259815883</c:v>
                </c:pt>
                <c:pt idx="2">
                  <c:v>3.3036641496935295</c:v>
                </c:pt>
                <c:pt idx="3">
                  <c:v>2.2976969862051888</c:v>
                </c:pt>
                <c:pt idx="4">
                  <c:v>2.589960908769978</c:v>
                </c:pt>
                <c:pt idx="5">
                  <c:v>1.9253540876057167</c:v>
                </c:pt>
                <c:pt idx="6">
                  <c:v>2.2204721063864121</c:v>
                </c:pt>
                <c:pt idx="7">
                  <c:v>1.3216636608493775</c:v>
                </c:pt>
                <c:pt idx="8">
                  <c:v>1.577589270968597</c:v>
                </c:pt>
                <c:pt idx="9">
                  <c:v>2.1448682007129052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9-4C7C-864A-BB8D8A421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-27"/>
        <c:axId val="346397631"/>
        <c:axId val="346395711"/>
      </c:barChart>
      <c:catAx>
        <c:axId val="34639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711"/>
        <c:crosses val="autoZero"/>
        <c:auto val="1"/>
        <c:lblAlgn val="ctr"/>
        <c:lblOffset val="100"/>
        <c:noMultiLvlLbl val="0"/>
      </c:catAx>
      <c:valAx>
        <c:axId val="3463957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90119796608211"/>
          <c:y val="9.6894032736710208E-3"/>
          <c:w val="0.73510042070670278"/>
          <c:h val="0.98504012866324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Activity'!$AD$10:$AD$130</c:f>
              <c:strCache>
                <c:ptCount val="121"/>
                <c:pt idx="0">
                  <c:v>Walking (Recreational)</c:v>
                </c:pt>
                <c:pt idx="1">
                  <c:v>Fitness/Gym</c:v>
                </c:pt>
                <c:pt idx="2">
                  <c:v>Running/jogging</c:v>
                </c:pt>
                <c:pt idx="3">
                  <c:v>Bush walking</c:v>
                </c:pt>
                <c:pt idx="4">
                  <c:v>Swimming</c:v>
                </c:pt>
                <c:pt idx="5">
                  <c:v>Cycling</c:v>
                </c:pt>
                <c:pt idx="6">
                  <c:v>Basketball</c:v>
                </c:pt>
                <c:pt idx="7">
                  <c:v>Football/soccer</c:v>
                </c:pt>
                <c:pt idx="8">
                  <c:v>Golf</c:v>
                </c:pt>
                <c:pt idx="9">
                  <c:v>Tennis</c:v>
                </c:pt>
                <c:pt idx="10">
                  <c:v>Australian football</c:v>
                </c:pt>
                <c:pt idx="11">
                  <c:v>Cricket</c:v>
                </c:pt>
                <c:pt idx="12">
                  <c:v>Table tennis</c:v>
                </c:pt>
                <c:pt idx="13">
                  <c:v>Badminton</c:v>
                </c:pt>
                <c:pt idx="14">
                  <c:v>Athletics, track and field</c:v>
                </c:pt>
                <c:pt idx="15">
                  <c:v>Yoga</c:v>
                </c:pt>
                <c:pt idx="16">
                  <c:v>Weight lifting</c:v>
                </c:pt>
                <c:pt idx="17">
                  <c:v>Fishing (recreational)</c:v>
                </c:pt>
                <c:pt idx="18">
                  <c:v>Pilates</c:v>
                </c:pt>
                <c:pt idx="19">
                  <c:v>Motor cycling</c:v>
                </c:pt>
                <c:pt idx="20">
                  <c:v>Bowls</c:v>
                </c:pt>
                <c:pt idx="21">
                  <c:v>Volleyball (indoor and outdoor)</c:v>
                </c:pt>
                <c:pt idx="22">
                  <c:v>Surfing</c:v>
                </c:pt>
                <c:pt idx="23">
                  <c:v>Virtual based physical activity</c:v>
                </c:pt>
                <c:pt idx="24">
                  <c:v>Boxing</c:v>
                </c:pt>
                <c:pt idx="25">
                  <c:v>Ski &amp; snowboard</c:v>
                </c:pt>
                <c:pt idx="26">
                  <c:v>Pickleball</c:v>
                </c:pt>
                <c:pt idx="27">
                  <c:v>Canoeing/Kayaking</c:v>
                </c:pt>
                <c:pt idx="28">
                  <c:v>Rowing</c:v>
                </c:pt>
                <c:pt idx="29">
                  <c:v>Martial arts</c:v>
                </c:pt>
                <c:pt idx="30">
                  <c:v>Tenpin bowling</c:v>
                </c:pt>
                <c:pt idx="31">
                  <c:v>Netball</c:v>
                </c:pt>
                <c:pt idx="32">
                  <c:v>Squash</c:v>
                </c:pt>
                <c:pt idx="33">
                  <c:v>Mountain biking</c:v>
                </c:pt>
                <c:pt idx="34">
                  <c:v>Air sports</c:v>
                </c:pt>
                <c:pt idx="35">
                  <c:v>Sport climbing</c:v>
                </c:pt>
                <c:pt idx="36">
                  <c:v>Baseball</c:v>
                </c:pt>
                <c:pt idx="37">
                  <c:v>Dancing (recreational)</c:v>
                </c:pt>
                <c:pt idx="38">
                  <c:v>Rock climbing/Abseiling/Caving</c:v>
                </c:pt>
                <c:pt idx="39">
                  <c:v>Sailing</c:v>
                </c:pt>
                <c:pt idx="40">
                  <c:v>Motor sport</c:v>
                </c:pt>
                <c:pt idx="41">
                  <c:v>Underwater sports</c:v>
                </c:pt>
                <c:pt idx="42">
                  <c:v>Hockey</c:v>
                </c:pt>
                <c:pt idx="43">
                  <c:v>Gymnastics</c:v>
                </c:pt>
                <c:pt idx="44">
                  <c:v>Crossfit</c:v>
                </c:pt>
                <c:pt idx="45">
                  <c:v>Skate</c:v>
                </c:pt>
                <c:pt idx="46">
                  <c:v>Adventure racing</c:v>
                </c:pt>
                <c:pt idx="47">
                  <c:v>Archery</c:v>
                </c:pt>
                <c:pt idx="48">
                  <c:v>eSports</c:v>
                </c:pt>
                <c:pt idx="49">
                  <c:v>Jujitsu</c:v>
                </c:pt>
                <c:pt idx="50">
                  <c:v>Billiards/Snooker/Pool</c:v>
                </c:pt>
                <c:pt idx="51">
                  <c:v>Calisthenics</c:v>
                </c:pt>
                <c:pt idx="52">
                  <c:v>DanceSport</c:v>
                </c:pt>
                <c:pt idx="53">
                  <c:v>Rugby league</c:v>
                </c:pt>
                <c:pt idx="54">
                  <c:v>Flying disc</c:v>
                </c:pt>
                <c:pt idx="55">
                  <c:v>Rope skipping</c:v>
                </c:pt>
                <c:pt idx="56">
                  <c:v>Waterskiing/Wakeboarding</c:v>
                </c:pt>
                <c:pt idx="57">
                  <c:v>Karate</c:v>
                </c:pt>
                <c:pt idx="58">
                  <c:v>Touch football</c:v>
                </c:pt>
                <c:pt idx="59">
                  <c:v>Shooting</c:v>
                </c:pt>
                <c:pt idx="60">
                  <c:v>Taekwondo</c:v>
                </c:pt>
                <c:pt idx="61">
                  <c:v>Shooting sports</c:v>
                </c:pt>
                <c:pt idx="62">
                  <c:v>Equestrian</c:v>
                </c:pt>
                <c:pt idx="63">
                  <c:v>Darts</c:v>
                </c:pt>
                <c:pt idx="64">
                  <c:v>Mixed martial arts</c:v>
                </c:pt>
                <c:pt idx="65">
                  <c:v>Rugby union</c:v>
                </c:pt>
                <c:pt idx="66">
                  <c:v>Lifesaving surf</c:v>
                </c:pt>
                <c:pt idx="67">
                  <c:v>Wood chopping</c:v>
                </c:pt>
                <c:pt idx="68">
                  <c:v>Scouts</c:v>
                </c:pt>
                <c:pt idx="69">
                  <c:v>Dodgeball</c:v>
                </c:pt>
                <c:pt idx="70">
                  <c:v>Handball</c:v>
                </c:pt>
                <c:pt idx="71">
                  <c:v>Triathlon</c:v>
                </c:pt>
                <c:pt idx="72">
                  <c:v>Wrestling</c:v>
                </c:pt>
                <c:pt idx="73">
                  <c:v>Muay Thai</c:v>
                </c:pt>
                <c:pt idx="74">
                  <c:v>Scootering</c:v>
                </c:pt>
                <c:pt idx="75">
                  <c:v>Judo</c:v>
                </c:pt>
                <c:pt idx="76">
                  <c:v>Gaelic football</c:v>
                </c:pt>
                <c:pt idx="77">
                  <c:v>Jet skiing</c:v>
                </c:pt>
                <c:pt idx="78">
                  <c:v>Mountain climbing</c:v>
                </c:pt>
                <c:pt idx="79">
                  <c:v>Lacrosse</c:v>
                </c:pt>
                <c:pt idx="80">
                  <c:v>Boomerang throwing</c:v>
                </c:pt>
                <c:pt idx="81">
                  <c:v>Softball</c:v>
                </c:pt>
                <c:pt idx="82">
                  <c:v>Paddle sports</c:v>
                </c:pt>
                <c:pt idx="83">
                  <c:v>Orienteering</c:v>
                </c:pt>
                <c:pt idx="84">
                  <c:v>Ice skating</c:v>
                </c:pt>
                <c:pt idx="85">
                  <c:v>Croquet</c:v>
                </c:pt>
                <c:pt idx="86">
                  <c:v>Fencing</c:v>
                </c:pt>
                <c:pt idx="87">
                  <c:v>Obstacle</c:v>
                </c:pt>
                <c:pt idx="88">
                  <c:v>Powerlifting</c:v>
                </c:pt>
                <c:pt idx="89">
                  <c:v>Ice hockey</c:v>
                </c:pt>
                <c:pt idx="90">
                  <c:v>Body building</c:v>
                </c:pt>
                <c:pt idx="91">
                  <c:v>Harness racing</c:v>
                </c:pt>
                <c:pt idx="92">
                  <c:v>Baton twirling</c:v>
                </c:pt>
                <c:pt idx="93">
                  <c:v>Water polo</c:v>
                </c:pt>
                <c:pt idx="94">
                  <c:v>Gridiron</c:v>
                </c:pt>
                <c:pt idx="95">
                  <c:v>Paintball</c:v>
                </c:pt>
                <c:pt idx="96">
                  <c:v>Goalball</c:v>
                </c:pt>
                <c:pt idx="97">
                  <c:v>Parkour</c:v>
                </c:pt>
                <c:pt idx="98">
                  <c:v>Diving</c:v>
                </c:pt>
                <c:pt idx="99">
                  <c:v>Campdrafting</c:v>
                </c:pt>
                <c:pt idx="100">
                  <c:v>Kendo</c:v>
                </c:pt>
                <c:pt idx="101">
                  <c:v>Curling</c:v>
                </c:pt>
                <c:pt idx="102">
                  <c:v>Dragon boat racing</c:v>
                </c:pt>
                <c:pt idx="103">
                  <c:v>BMX</c:v>
                </c:pt>
                <c:pt idx="104">
                  <c:v>Horse racing</c:v>
                </c:pt>
                <c:pt idx="105">
                  <c:v>Eight ball</c:v>
                </c:pt>
                <c:pt idx="106">
                  <c:v>Roller Derby</c:v>
                </c:pt>
                <c:pt idx="107">
                  <c:v>Biathlon</c:v>
                </c:pt>
                <c:pt idx="108">
                  <c:v>Rogaining</c:v>
                </c:pt>
                <c:pt idx="109">
                  <c:v>Outrigger canoe</c:v>
                </c:pt>
                <c:pt idx="110">
                  <c:v>Tee ball</c:v>
                </c:pt>
                <c:pt idx="111">
                  <c:v>Circus</c:v>
                </c:pt>
                <c:pt idx="112">
                  <c:v>Sword fighting</c:v>
                </c:pt>
                <c:pt idx="113">
                  <c:v>Kitesurfing/kiteboarding</c:v>
                </c:pt>
                <c:pt idx="114">
                  <c:v>Geocaching</c:v>
                </c:pt>
                <c:pt idx="115">
                  <c:v>Synchronised swimming</c:v>
                </c:pt>
                <c:pt idx="116">
                  <c:v>Bocce/Boules</c:v>
                </c:pt>
                <c:pt idx="117">
                  <c:v>Pétanque</c:v>
                </c:pt>
                <c:pt idx="118">
                  <c:v>Pony Club</c:v>
                </c:pt>
                <c:pt idx="119">
                  <c:v>Physical Culture</c:v>
                </c:pt>
                <c:pt idx="120">
                  <c:v>Ice racing/speed skating</c:v>
                </c:pt>
              </c:strCache>
            </c:strRef>
          </c:cat>
          <c:val>
            <c:numRef>
              <c:f>'Results by Activity'!$AE$10:$AE$130</c:f>
              <c:numCache>
                <c:formatCode>0.00</c:formatCode>
                <c:ptCount val="121"/>
                <c:pt idx="0">
                  <c:v>44.003121195827724</c:v>
                </c:pt>
                <c:pt idx="1">
                  <c:v>29.244851028623859</c:v>
                </c:pt>
                <c:pt idx="2">
                  <c:v>18.593911586052648</c:v>
                </c:pt>
                <c:pt idx="3">
                  <c:v>14.033586370466358</c:v>
                </c:pt>
                <c:pt idx="4">
                  <c:v>11.662416389474501</c:v>
                </c:pt>
                <c:pt idx="5">
                  <c:v>11.283903189573516</c:v>
                </c:pt>
                <c:pt idx="6">
                  <c:v>8.7649506600742271</c:v>
                </c:pt>
                <c:pt idx="7">
                  <c:v>7.9536137014314878</c:v>
                </c:pt>
                <c:pt idx="8">
                  <c:v>7.7565087945887052</c:v>
                </c:pt>
                <c:pt idx="9">
                  <c:v>6.973268623791629</c:v>
                </c:pt>
                <c:pt idx="10">
                  <c:v>6.5602470802769615</c:v>
                </c:pt>
                <c:pt idx="11">
                  <c:v>4.7290789796739663</c:v>
                </c:pt>
                <c:pt idx="12">
                  <c:v>3.0564374539942141</c:v>
                </c:pt>
                <c:pt idx="13">
                  <c:v>2.6566178470510913</c:v>
                </c:pt>
                <c:pt idx="14">
                  <c:v>2.3849570823781736</c:v>
                </c:pt>
                <c:pt idx="15">
                  <c:v>1.8445754590181842</c:v>
                </c:pt>
                <c:pt idx="16">
                  <c:v>1.6907036769450541</c:v>
                </c:pt>
                <c:pt idx="17">
                  <c:v>1.5507066245969117</c:v>
                </c:pt>
                <c:pt idx="18">
                  <c:v>1.334981732153085</c:v>
                </c:pt>
                <c:pt idx="19">
                  <c:v>1.3276368364752977</c:v>
                </c:pt>
                <c:pt idx="20">
                  <c:v>1.1128499008640098</c:v>
                </c:pt>
                <c:pt idx="21">
                  <c:v>1.0765665695090834</c:v>
                </c:pt>
                <c:pt idx="22">
                  <c:v>1.0216768429199914</c:v>
                </c:pt>
                <c:pt idx="23">
                  <c:v>0.98342928843474053</c:v>
                </c:pt>
                <c:pt idx="24">
                  <c:v>0.91208851359841825</c:v>
                </c:pt>
                <c:pt idx="25">
                  <c:v>0.78198800926489664</c:v>
                </c:pt>
                <c:pt idx="26">
                  <c:v>0.76408295655481862</c:v>
                </c:pt>
                <c:pt idx="27">
                  <c:v>0.71388384009007599</c:v>
                </c:pt>
                <c:pt idx="28">
                  <c:v>0.65118500693713255</c:v>
                </c:pt>
                <c:pt idx="29">
                  <c:v>0.62282496507731755</c:v>
                </c:pt>
                <c:pt idx="30">
                  <c:v>0.61657339566423686</c:v>
                </c:pt>
                <c:pt idx="31">
                  <c:v>0.60480934154378385</c:v>
                </c:pt>
                <c:pt idx="32">
                  <c:v>0.60079211884215977</c:v>
                </c:pt>
                <c:pt idx="33">
                  <c:v>0.59099928253325595</c:v>
                </c:pt>
                <c:pt idx="34">
                  <c:v>0.51069255562014304</c:v>
                </c:pt>
                <c:pt idx="35">
                  <c:v>0.5048083740497783</c:v>
                </c:pt>
                <c:pt idx="36">
                  <c:v>0.48869786594918668</c:v>
                </c:pt>
                <c:pt idx="37">
                  <c:v>0.4843200259815883</c:v>
                </c:pt>
                <c:pt idx="38">
                  <c:v>0.44999357551747021</c:v>
                </c:pt>
                <c:pt idx="39">
                  <c:v>0.43111929136260618</c:v>
                </c:pt>
                <c:pt idx="40">
                  <c:v>0.42907234791491089</c:v>
                </c:pt>
                <c:pt idx="41">
                  <c:v>0.41228074913258622</c:v>
                </c:pt>
                <c:pt idx="42">
                  <c:v>0.38525952816529357</c:v>
                </c:pt>
                <c:pt idx="43">
                  <c:v>0.37437813120822322</c:v>
                </c:pt>
                <c:pt idx="44">
                  <c:v>0.36594222997673193</c:v>
                </c:pt>
                <c:pt idx="45">
                  <c:v>0.35929228745141173</c:v>
                </c:pt>
                <c:pt idx="46">
                  <c:v>0.34737527654356559</c:v>
                </c:pt>
                <c:pt idx="47">
                  <c:v>0.32662046413665036</c:v>
                </c:pt>
                <c:pt idx="48">
                  <c:v>0.32197131560667563</c:v>
                </c:pt>
                <c:pt idx="49">
                  <c:v>0.31017130037100099</c:v>
                </c:pt>
                <c:pt idx="50">
                  <c:v>0.29164405750765993</c:v>
                </c:pt>
                <c:pt idx="51">
                  <c:v>0.27455093786748047</c:v>
                </c:pt>
                <c:pt idx="52">
                  <c:v>0.26896204213663649</c:v>
                </c:pt>
                <c:pt idx="53">
                  <c:v>0.26768414407824881</c:v>
                </c:pt>
                <c:pt idx="54">
                  <c:v>0.26548112761457698</c:v>
                </c:pt>
                <c:pt idx="55">
                  <c:v>0.26285807164688196</c:v>
                </c:pt>
                <c:pt idx="56">
                  <c:v>0.25339985087930594</c:v>
                </c:pt>
                <c:pt idx="57">
                  <c:v>0.24825894198290377</c:v>
                </c:pt>
                <c:pt idx="58">
                  <c:v>0.24491168007521763</c:v>
                </c:pt>
                <c:pt idx="59">
                  <c:v>0.23613095540397808</c:v>
                </c:pt>
                <c:pt idx="60">
                  <c:v>0.22600417878754969</c:v>
                </c:pt>
                <c:pt idx="61">
                  <c:v>0.22012580792900158</c:v>
                </c:pt>
                <c:pt idx="62">
                  <c:v>0.18734326021654085</c:v>
                </c:pt>
                <c:pt idx="63">
                  <c:v>0.14741181309503615</c:v>
                </c:pt>
                <c:pt idx="64">
                  <c:v>0.14672696032732224</c:v>
                </c:pt>
                <c:pt idx="65">
                  <c:v>0.12666843979475592</c:v>
                </c:pt>
                <c:pt idx="66">
                  <c:v>0.12670959257552508</c:v>
                </c:pt>
                <c:pt idx="67">
                  <c:v>0.11821604861547538</c:v>
                </c:pt>
                <c:pt idx="68">
                  <c:v>0.11433873796197186</c:v>
                </c:pt>
                <c:pt idx="69">
                  <c:v>0.11246492745023624</c:v>
                </c:pt>
                <c:pt idx="70">
                  <c:v>0.10880372373302083</c:v>
                </c:pt>
                <c:pt idx="71">
                  <c:v>9.44753822582554E-2</c:v>
                </c:pt>
                <c:pt idx="72">
                  <c:v>9.3150334798306395E-2</c:v>
                </c:pt>
                <c:pt idx="73">
                  <c:v>9.2253177696655239E-2</c:v>
                </c:pt>
                <c:pt idx="74">
                  <c:v>9.065902761171056E-2</c:v>
                </c:pt>
                <c:pt idx="75">
                  <c:v>8.9482855595808167E-2</c:v>
                </c:pt>
                <c:pt idx="76">
                  <c:v>8.894791590134897E-2</c:v>
                </c:pt>
                <c:pt idx="77">
                  <c:v>8.8590273630363953E-2</c:v>
                </c:pt>
                <c:pt idx="78">
                  <c:v>8.7569789406077805E-2</c:v>
                </c:pt>
                <c:pt idx="79">
                  <c:v>7.8406791736631454E-2</c:v>
                </c:pt>
                <c:pt idx="80">
                  <c:v>7.2774076190136511E-2</c:v>
                </c:pt>
                <c:pt idx="81">
                  <c:v>7.1502819107782487E-2</c:v>
                </c:pt>
                <c:pt idx="82">
                  <c:v>6.9074226475972958E-2</c:v>
                </c:pt>
                <c:pt idx="83">
                  <c:v>6.8192877425557186E-2</c:v>
                </c:pt>
                <c:pt idx="84">
                  <c:v>6.8067754920032808E-2</c:v>
                </c:pt>
                <c:pt idx="85">
                  <c:v>6.3885053109823772E-2</c:v>
                </c:pt>
                <c:pt idx="86">
                  <c:v>6.3527013979501362E-2</c:v>
                </c:pt>
                <c:pt idx="87">
                  <c:v>5.8571088890039938E-2</c:v>
                </c:pt>
                <c:pt idx="88">
                  <c:v>5.415962905314526E-2</c:v>
                </c:pt>
                <c:pt idx="89">
                  <c:v>5.3699269981514947E-2</c:v>
                </c:pt>
                <c:pt idx="90">
                  <c:v>5.382082841203252E-2</c:v>
                </c:pt>
                <c:pt idx="91">
                  <c:v>5.3025535115425126E-2</c:v>
                </c:pt>
                <c:pt idx="92">
                  <c:v>5.276909778940219E-2</c:v>
                </c:pt>
                <c:pt idx="93">
                  <c:v>5.0981962403954389E-2</c:v>
                </c:pt>
                <c:pt idx="94">
                  <c:v>5.009462241321657E-2</c:v>
                </c:pt>
                <c:pt idx="95">
                  <c:v>4.946544181434058E-2</c:v>
                </c:pt>
                <c:pt idx="96">
                  <c:v>4.3072434407395561E-2</c:v>
                </c:pt>
                <c:pt idx="97">
                  <c:v>3.7966342758210161E-2</c:v>
                </c:pt>
                <c:pt idx="98">
                  <c:v>3.8292141632252447E-2</c:v>
                </c:pt>
                <c:pt idx="99">
                  <c:v>3.8246581391036198E-2</c:v>
                </c:pt>
                <c:pt idx="100">
                  <c:v>3.6776568472868004E-2</c:v>
                </c:pt>
                <c:pt idx="101">
                  <c:v>3.6985250014835748E-2</c:v>
                </c:pt>
                <c:pt idx="102">
                  <c:v>3.6909975972568794E-2</c:v>
                </c:pt>
                <c:pt idx="103">
                  <c:v>3.4296476606509897E-2</c:v>
                </c:pt>
                <c:pt idx="104">
                  <c:v>3.3278671108100982E-2</c:v>
                </c:pt>
                <c:pt idx="105">
                  <c:v>3.2493930566511009E-2</c:v>
                </c:pt>
                <c:pt idx="106">
                  <c:v>2.2616759361152518E-2</c:v>
                </c:pt>
                <c:pt idx="107">
                  <c:v>2.0486092661364093E-2</c:v>
                </c:pt>
                <c:pt idx="108">
                  <c:v>1.9081813156048691E-2</c:v>
                </c:pt>
                <c:pt idx="109">
                  <c:v>1.7969170271639849E-2</c:v>
                </c:pt>
                <c:pt idx="110">
                  <c:v>1.724812033005798E-2</c:v>
                </c:pt>
                <c:pt idx="111">
                  <c:v>1.7723325268551152E-2</c:v>
                </c:pt>
                <c:pt idx="112">
                  <c:v>1.6657927512186779E-2</c:v>
                </c:pt>
                <c:pt idx="113">
                  <c:v>1.6652745143992717E-2</c:v>
                </c:pt>
                <c:pt idx="114">
                  <c:v>1.6652745143992717E-2</c:v>
                </c:pt>
                <c:pt idx="115">
                  <c:v>1.5172967289827196E-2</c:v>
                </c:pt>
                <c:pt idx="116">
                  <c:v>1.4745735487762691E-2</c:v>
                </c:pt>
                <c:pt idx="117">
                  <c:v>1.2885022033360305E-2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D-49DF-99AA-AF5EC8FBB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809236415"/>
        <c:axId val="809231135"/>
      </c:barChart>
      <c:catAx>
        <c:axId val="8092364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1135"/>
        <c:crosses val="autoZero"/>
        <c:auto val="1"/>
        <c:lblAlgn val="ctr"/>
        <c:lblOffset val="100"/>
        <c:noMultiLvlLbl val="0"/>
      </c:catAx>
      <c:valAx>
        <c:axId val="809231135"/>
        <c:scaling>
          <c:orientation val="minMax"/>
        </c:scaling>
        <c:delete val="0"/>
        <c:axPos val="t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1" fmlaLink="$O$7" fmlaRange="$C$7:$C$127" sel="29" val="28"/>
</file>

<file path=xl/ctrlProps/ctrlProp2.xml><?xml version="1.0" encoding="utf-8"?>
<formControlPr xmlns="http://schemas.microsoft.com/office/spreadsheetml/2009/9/main" objectType="Drop" dropLines="10" dropStyle="combo" dx="31" fmlaLink="$Y$7" fmlaRange="$AP$6:$AP$15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6</xdr:row>
      <xdr:rowOff>53975</xdr:rowOff>
    </xdr:from>
    <xdr:to>
      <xdr:col>11</xdr:col>
      <xdr:colOff>374650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AC13DB-AF4A-C8CA-506C-3426712F4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117475</xdr:colOff>
      <xdr:row>22</xdr:row>
      <xdr:rowOff>22225</xdr:rowOff>
    </xdr:from>
    <xdr:to>
      <xdr:col>11</xdr:col>
      <xdr:colOff>571500</xdr:colOff>
      <xdr:row>34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C33C2B-FE27-0BFA-4C73-BAAB3C17F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555624</xdr:colOff>
      <xdr:row>36</xdr:row>
      <xdr:rowOff>25401</xdr:rowOff>
    </xdr:from>
    <xdr:to>
      <xdr:col>14</xdr:col>
      <xdr:colOff>190500</xdr:colOff>
      <xdr:row>53</xdr:row>
      <xdr:rowOff>25401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1A1CA0-9AB8-F13B-4EB1-B3958253E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520700</xdr:colOff>
      <xdr:row>56</xdr:row>
      <xdr:rowOff>6350</xdr:rowOff>
    </xdr:from>
    <xdr:to>
      <xdr:col>14</xdr:col>
      <xdr:colOff>222250</xdr:colOff>
      <xdr:row>73</xdr:row>
      <xdr:rowOff>6350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864ADB-B803-4735-9234-0F6B965CC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76</xdr:row>
      <xdr:rowOff>31750</xdr:rowOff>
    </xdr:from>
    <xdr:to>
      <xdr:col>14</xdr:col>
      <xdr:colOff>311150</xdr:colOff>
      <xdr:row>100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DA851F-6235-4691-ABA0-67B78B418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</xdr:colOff>
          <xdr:row>5</xdr:row>
          <xdr:rowOff>158750</xdr:rowOff>
        </xdr:from>
        <xdr:to>
          <xdr:col>18</xdr:col>
          <xdr:colOff>215900</xdr:colOff>
          <xdr:row>7</xdr:row>
          <xdr:rowOff>50800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586801</xdr:colOff>
      <xdr:row>7</xdr:row>
      <xdr:rowOff>173823</xdr:rowOff>
    </xdr:from>
    <xdr:to>
      <xdr:col>22</xdr:col>
      <xdr:colOff>573795</xdr:colOff>
      <xdr:row>27</xdr:row>
      <xdr:rowOff>175964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811986-35CB-6483-7A31-DD3F0F34F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5</xdr:row>
          <xdr:rowOff>152400</xdr:rowOff>
        </xdr:from>
        <xdr:to>
          <xdr:col>25</xdr:col>
          <xdr:colOff>1193800</xdr:colOff>
          <xdr:row>7</xdr:row>
          <xdr:rowOff>25400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204268</xdr:colOff>
      <xdr:row>7</xdr:row>
      <xdr:rowOff>91807</xdr:rowOff>
    </xdr:from>
    <xdr:to>
      <xdr:col>32</xdr:col>
      <xdr:colOff>7651</xdr:colOff>
      <xdr:row>130</xdr:row>
      <xdr:rowOff>153011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3A6D96-D6FB-1479-27AF-C4527101E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765-FC6C-45D1-9003-AB110A76DAAA}">
  <sheetPr>
    <tabColor theme="4" tint="-0.249977111117893"/>
    <pageSetUpPr fitToPage="1"/>
  </sheetPr>
  <dimension ref="C1:P101"/>
  <sheetViews>
    <sheetView showGridLines="0" showRowColHeaders="0" zoomScale="75" zoomScaleNormal="75" workbookViewId="0">
      <selection activeCell="V53" sqref="V53"/>
    </sheetView>
  </sheetViews>
  <sheetFormatPr defaultRowHeight="14.5" x14ac:dyDescent="0.35"/>
  <cols>
    <col min="3" max="3" width="32.54296875" customWidth="1"/>
  </cols>
  <sheetData>
    <row r="1" spans="3:16" ht="28.5" x14ac:dyDescent="0.65">
      <c r="C1" s="36" t="s">
        <v>187</v>
      </c>
    </row>
    <row r="2" spans="3:16" x14ac:dyDescent="0.35">
      <c r="C2" t="s">
        <v>183</v>
      </c>
    </row>
    <row r="6" spans="3:16" x14ac:dyDescent="0.35">
      <c r="D6" s="16" t="s">
        <v>188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8" spans="3:16" x14ac:dyDescent="0.35">
      <c r="D8" s="43" t="s">
        <v>0</v>
      </c>
      <c r="E8" s="44">
        <v>86.623470090146355</v>
      </c>
    </row>
    <row r="9" spans="3:16" x14ac:dyDescent="0.35">
      <c r="D9" s="6" t="s">
        <v>1</v>
      </c>
      <c r="E9" s="7">
        <v>87.228087074421069</v>
      </c>
    </row>
    <row r="10" spans="3:16" x14ac:dyDescent="0.35">
      <c r="D10" s="43" t="s">
        <v>2</v>
      </c>
      <c r="E10" s="44">
        <v>86.116413850885763</v>
      </c>
    </row>
    <row r="11" spans="3:16" x14ac:dyDescent="0.35">
      <c r="F11" s="1"/>
    </row>
    <row r="12" spans="3:16" x14ac:dyDescent="0.35">
      <c r="E12" t="s">
        <v>2</v>
      </c>
    </row>
    <row r="13" spans="3:16" x14ac:dyDescent="0.35">
      <c r="D13" s="43" t="s">
        <v>189</v>
      </c>
      <c r="E13" s="43">
        <v>86.6</v>
      </c>
    </row>
    <row r="14" spans="3:16" x14ac:dyDescent="0.35">
      <c r="D14" s="6" t="s">
        <v>190</v>
      </c>
      <c r="E14" s="6">
        <v>69.099999999999994</v>
      </c>
    </row>
    <row r="15" spans="3:16" x14ac:dyDescent="0.35">
      <c r="D15" s="43" t="s">
        <v>191</v>
      </c>
      <c r="E15" s="43">
        <v>49.7</v>
      </c>
    </row>
    <row r="22" spans="4:16" x14ac:dyDescent="0.35">
      <c r="D22" s="14" t="s">
        <v>192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4:16" x14ac:dyDescent="0.35">
      <c r="D23" s="6" t="s">
        <v>4</v>
      </c>
      <c r="E23" s="6">
        <v>43</v>
      </c>
    </row>
    <row r="24" spans="4:16" x14ac:dyDescent="0.35">
      <c r="D24" s="6" t="s">
        <v>3</v>
      </c>
      <c r="E24" s="6">
        <v>79</v>
      </c>
    </row>
    <row r="36" spans="3:16" x14ac:dyDescent="0.35">
      <c r="D36" s="12" t="s">
        <v>193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8" spans="3:16" x14ac:dyDescent="0.35">
      <c r="C38" s="37" t="s">
        <v>5</v>
      </c>
      <c r="D38" s="38">
        <v>63.013051788994922</v>
      </c>
    </row>
    <row r="39" spans="3:16" x14ac:dyDescent="0.35">
      <c r="C39" s="6" t="s">
        <v>6</v>
      </c>
      <c r="D39" s="7">
        <v>29.690917821745515</v>
      </c>
    </row>
    <row r="40" spans="3:16" x14ac:dyDescent="0.35">
      <c r="C40" s="37" t="s">
        <v>7</v>
      </c>
      <c r="D40" s="38">
        <v>28.602222078419885</v>
      </c>
    </row>
    <row r="41" spans="3:16" x14ac:dyDescent="0.35">
      <c r="C41" s="6" t="s">
        <v>8</v>
      </c>
      <c r="D41" s="7">
        <v>22.411777929981934</v>
      </c>
    </row>
    <row r="42" spans="3:16" x14ac:dyDescent="0.35">
      <c r="C42" s="37" t="s">
        <v>9</v>
      </c>
      <c r="D42" s="38">
        <v>20.04129785321123</v>
      </c>
    </row>
    <row r="43" spans="3:16" x14ac:dyDescent="0.35">
      <c r="C43" s="6" t="s">
        <v>10</v>
      </c>
      <c r="D43" s="7">
        <v>16.18735145320154</v>
      </c>
    </row>
    <row r="44" spans="3:16" x14ac:dyDescent="0.35">
      <c r="C44" s="37" t="s">
        <v>11</v>
      </c>
      <c r="D44" s="38">
        <v>10.044323163898179</v>
      </c>
    </row>
    <row r="45" spans="3:16" x14ac:dyDescent="0.35">
      <c r="C45" s="6" t="s">
        <v>196</v>
      </c>
      <c r="D45" s="7">
        <v>6.9363703598074338</v>
      </c>
    </row>
    <row r="46" spans="3:16" x14ac:dyDescent="0.35">
      <c r="C46" s="37" t="s">
        <v>12</v>
      </c>
      <c r="D46" s="38">
        <v>6.3527667019692231</v>
      </c>
    </row>
    <row r="56" spans="3:16" x14ac:dyDescent="0.35">
      <c r="D56" s="10" t="s">
        <v>194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8" spans="3:16" x14ac:dyDescent="0.35">
      <c r="C58" s="39" t="s">
        <v>173</v>
      </c>
      <c r="D58" s="40">
        <v>63.623909623529414</v>
      </c>
    </row>
    <row r="59" spans="3:16" x14ac:dyDescent="0.35">
      <c r="C59" s="6" t="s">
        <v>13</v>
      </c>
      <c r="D59" s="7">
        <v>58.385722808090804</v>
      </c>
    </row>
    <row r="60" spans="3:16" x14ac:dyDescent="0.35">
      <c r="C60" s="39" t="s">
        <v>174</v>
      </c>
      <c r="D60" s="40">
        <v>52.253572118053668</v>
      </c>
    </row>
    <row r="61" spans="3:16" x14ac:dyDescent="0.35">
      <c r="C61" s="6" t="s">
        <v>14</v>
      </c>
      <c r="D61" s="7">
        <v>50.238261275754716</v>
      </c>
    </row>
    <row r="62" spans="3:16" x14ac:dyDescent="0.35">
      <c r="C62" s="39" t="s">
        <v>15</v>
      </c>
      <c r="D62" s="40">
        <v>44.224898716968134</v>
      </c>
    </row>
    <row r="63" spans="3:16" x14ac:dyDescent="0.35">
      <c r="C63" s="6" t="s">
        <v>16</v>
      </c>
      <c r="D63" s="7">
        <v>37.231937635883575</v>
      </c>
    </row>
    <row r="64" spans="3:16" x14ac:dyDescent="0.35">
      <c r="C64" s="39" t="s">
        <v>17</v>
      </c>
      <c r="D64" s="40">
        <v>31.357701286724687</v>
      </c>
    </row>
    <row r="65" spans="3:16" x14ac:dyDescent="0.35">
      <c r="C65" s="6" t="s">
        <v>18</v>
      </c>
      <c r="D65" s="7">
        <v>27.850499420960499</v>
      </c>
    </row>
    <row r="66" spans="3:16" x14ac:dyDescent="0.35">
      <c r="C66" s="39" t="s">
        <v>19</v>
      </c>
      <c r="D66" s="40">
        <v>22.502834794894603</v>
      </c>
    </row>
    <row r="67" spans="3:16" x14ac:dyDescent="0.35">
      <c r="C67" s="6" t="s">
        <v>20</v>
      </c>
      <c r="D67" s="7">
        <v>19.712987387351841</v>
      </c>
    </row>
    <row r="68" spans="3:16" x14ac:dyDescent="0.35">
      <c r="C68" s="39" t="s">
        <v>21</v>
      </c>
      <c r="D68" s="40">
        <v>14.428280271897275</v>
      </c>
    </row>
    <row r="69" spans="3:16" x14ac:dyDescent="0.35">
      <c r="C69" s="6" t="s">
        <v>22</v>
      </c>
      <c r="D69" s="7">
        <v>14.350729292727488</v>
      </c>
    </row>
    <row r="70" spans="3:16" x14ac:dyDescent="0.35">
      <c r="C70" s="39" t="s">
        <v>23</v>
      </c>
      <c r="D70" s="40">
        <v>12.62297714275307</v>
      </c>
    </row>
    <row r="71" spans="3:16" x14ac:dyDescent="0.35">
      <c r="C71" s="6" t="s">
        <v>170</v>
      </c>
      <c r="D71" s="7">
        <v>13.025287501348167</v>
      </c>
    </row>
    <row r="72" spans="3:16" x14ac:dyDescent="0.35">
      <c r="C72" s="39" t="s">
        <v>171</v>
      </c>
      <c r="D72" s="40">
        <v>8.8874903166973418</v>
      </c>
    </row>
    <row r="73" spans="3:16" x14ac:dyDescent="0.35">
      <c r="C73" s="6" t="s">
        <v>172</v>
      </c>
      <c r="D73" s="7">
        <v>4.3768119841296551</v>
      </c>
    </row>
    <row r="76" spans="3:16" x14ac:dyDescent="0.35">
      <c r="D76" s="9" t="s">
        <v>195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8" spans="3:16" x14ac:dyDescent="0.35">
      <c r="C78" s="41" t="s">
        <v>175</v>
      </c>
      <c r="D78" s="42">
        <v>31.136022598184717</v>
      </c>
    </row>
    <row r="79" spans="3:16" x14ac:dyDescent="0.35">
      <c r="C79" s="6" t="s">
        <v>176</v>
      </c>
      <c r="D79" s="7">
        <v>19.655977024615982</v>
      </c>
    </row>
    <row r="80" spans="3:16" x14ac:dyDescent="0.35">
      <c r="C80" s="41" t="s">
        <v>24</v>
      </c>
      <c r="D80" s="42">
        <v>17.582810667848094</v>
      </c>
    </row>
    <row r="81" spans="3:4" x14ac:dyDescent="0.35">
      <c r="C81" s="6" t="s">
        <v>168</v>
      </c>
      <c r="D81" s="7">
        <v>15.764087175658053</v>
      </c>
    </row>
    <row r="82" spans="3:4" x14ac:dyDescent="0.35">
      <c r="C82" s="41" t="s">
        <v>25</v>
      </c>
      <c r="D82" s="42">
        <v>15.33556956741505</v>
      </c>
    </row>
    <row r="83" spans="3:4" x14ac:dyDescent="0.35">
      <c r="C83" s="6" t="s">
        <v>26</v>
      </c>
      <c r="D83" s="7">
        <v>12.304257715199748</v>
      </c>
    </row>
    <row r="84" spans="3:4" x14ac:dyDescent="0.35">
      <c r="C84" s="41" t="s">
        <v>27</v>
      </c>
      <c r="D84" s="42">
        <v>11.742745047259007</v>
      </c>
    </row>
    <row r="85" spans="3:4" x14ac:dyDescent="0.35">
      <c r="C85" s="6" t="s">
        <v>177</v>
      </c>
      <c r="D85" s="7">
        <v>6.8092270632537613</v>
      </c>
    </row>
    <row r="86" spans="3:4" x14ac:dyDescent="0.35">
      <c r="C86" s="41" t="s">
        <v>29</v>
      </c>
      <c r="D86" s="42">
        <v>5.9010824655878453</v>
      </c>
    </row>
    <row r="87" spans="3:4" x14ac:dyDescent="0.35">
      <c r="C87" s="6" t="s">
        <v>31</v>
      </c>
      <c r="D87" s="7">
        <v>5.8146282079851934</v>
      </c>
    </row>
    <row r="88" spans="3:4" x14ac:dyDescent="0.35">
      <c r="C88" s="41" t="s">
        <v>28</v>
      </c>
      <c r="D88" s="42">
        <v>5.2264723937546336</v>
      </c>
    </row>
    <row r="89" spans="3:4" x14ac:dyDescent="0.35">
      <c r="C89" s="6" t="s">
        <v>30</v>
      </c>
      <c r="D89" s="7">
        <v>4.8653671812019059</v>
      </c>
    </row>
    <row r="90" spans="3:4" x14ac:dyDescent="0.35">
      <c r="C90" s="41" t="s">
        <v>32</v>
      </c>
      <c r="D90" s="42">
        <v>3.9721234107577343</v>
      </c>
    </row>
    <row r="91" spans="3:4" x14ac:dyDescent="0.35">
      <c r="C91" s="6" t="s">
        <v>179</v>
      </c>
      <c r="D91" s="7">
        <v>3.2481017629713662</v>
      </c>
    </row>
    <row r="92" spans="3:4" x14ac:dyDescent="0.35">
      <c r="C92" s="41" t="s">
        <v>178</v>
      </c>
      <c r="D92" s="42">
        <v>3.211037981720239</v>
      </c>
    </row>
    <row r="93" spans="3:4" x14ac:dyDescent="0.35">
      <c r="C93" s="6" t="s">
        <v>33</v>
      </c>
      <c r="D93" s="7">
        <v>2.7198889219888991</v>
      </c>
    </row>
    <row r="94" spans="3:4" x14ac:dyDescent="0.35">
      <c r="C94" s="41" t="s">
        <v>34</v>
      </c>
      <c r="D94" s="42">
        <v>2.4667057219771342</v>
      </c>
    </row>
    <row r="95" spans="3:4" x14ac:dyDescent="0.35">
      <c r="C95" s="6" t="s">
        <v>35</v>
      </c>
      <c r="D95" s="7">
        <v>2.4664080904330494</v>
      </c>
    </row>
    <row r="96" spans="3:4" x14ac:dyDescent="0.35">
      <c r="C96" s="41" t="s">
        <v>169</v>
      </c>
      <c r="D96" s="42">
        <v>1.7401296673966158</v>
      </c>
    </row>
    <row r="97" spans="3:4" x14ac:dyDescent="0.35">
      <c r="C97" s="6" t="s">
        <v>180</v>
      </c>
      <c r="D97" s="7">
        <v>1.552897693600805</v>
      </c>
    </row>
    <row r="98" spans="3:4" x14ac:dyDescent="0.35">
      <c r="C98" s="41" t="s">
        <v>36</v>
      </c>
      <c r="D98" s="42">
        <v>1.5371674985633748</v>
      </c>
    </row>
    <row r="99" spans="3:4" x14ac:dyDescent="0.35">
      <c r="C99" s="6" t="s">
        <v>181</v>
      </c>
      <c r="D99" s="7">
        <v>1.343869275992122</v>
      </c>
    </row>
    <row r="100" spans="3:4" x14ac:dyDescent="0.35">
      <c r="C100" s="41" t="s">
        <v>37</v>
      </c>
      <c r="D100" s="42">
        <v>1.0142370811528116</v>
      </c>
    </row>
    <row r="101" spans="3:4" x14ac:dyDescent="0.35">
      <c r="C101" s="6" t="s">
        <v>38</v>
      </c>
      <c r="D101" s="7">
        <v>0.72877334908883662</v>
      </c>
    </row>
  </sheetData>
  <sortState xmlns:xlrd2="http://schemas.microsoft.com/office/spreadsheetml/2017/richdata2" ref="C78:D101">
    <sortCondition descending="1" ref="D78:D101"/>
  </sortState>
  <pageMargins left="0.78740157480314965" right="0.39370078740157483" top="0.39370078740157483" bottom="0.3937007874015748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FE78-D592-4F81-8057-B8E3A4D9CA30}">
  <sheetPr>
    <tabColor rgb="FFFFC000"/>
    <pageSetUpPr fitToPage="1"/>
  </sheetPr>
  <dimension ref="B1:AP130"/>
  <sheetViews>
    <sheetView showGridLines="0" showRowColHeaders="0" tabSelected="1" zoomScale="65" zoomScaleNormal="65" workbookViewId="0">
      <selection activeCell="AI6" sqref="AI6"/>
    </sheetView>
  </sheetViews>
  <sheetFormatPr defaultRowHeight="14.5" x14ac:dyDescent="0.35"/>
  <cols>
    <col min="1" max="1" width="2.81640625" customWidth="1"/>
    <col min="2" max="2" width="3.08984375" style="20" bestFit="1" customWidth="1"/>
    <col min="3" max="3" width="26.36328125" bestFit="1" customWidth="1"/>
    <col min="14" max="14" width="5.36328125" customWidth="1"/>
    <col min="25" max="25" width="3.90625" style="25" bestFit="1" customWidth="1"/>
    <col min="26" max="26" width="26.36328125" style="20" bestFit="1" customWidth="1"/>
    <col min="27" max="31" width="8.7265625" style="20"/>
  </cols>
  <sheetData>
    <row r="1" spans="2:42" s="28" customFormat="1" ht="28.5" x14ac:dyDescent="0.65">
      <c r="B1" s="30"/>
      <c r="C1" s="36" t="s">
        <v>187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 t="s">
        <v>187</v>
      </c>
      <c r="P1" s="36"/>
      <c r="Q1" s="36"/>
      <c r="R1" s="36"/>
      <c r="S1" s="36"/>
      <c r="T1" s="36"/>
      <c r="U1" s="36"/>
      <c r="Y1" s="29"/>
      <c r="Z1" s="30"/>
      <c r="AA1" s="30"/>
      <c r="AB1" s="30"/>
      <c r="AC1" s="30"/>
      <c r="AD1" s="30"/>
      <c r="AE1" s="30"/>
    </row>
    <row r="2" spans="2:42" x14ac:dyDescent="0.35">
      <c r="C2" t="s">
        <v>183</v>
      </c>
      <c r="O2" t="s">
        <v>183</v>
      </c>
    </row>
    <row r="4" spans="2:42" ht="30" customHeight="1" x14ac:dyDescent="0.5">
      <c r="O4" s="33" t="s">
        <v>184</v>
      </c>
      <c r="P4" s="31"/>
      <c r="Q4" s="31"/>
      <c r="R4" s="31"/>
      <c r="S4" s="31"/>
      <c r="T4" s="31"/>
      <c r="U4" s="31"/>
      <c r="V4" s="31"/>
      <c r="W4" s="31"/>
      <c r="X4" s="31"/>
      <c r="Y4" s="32"/>
      <c r="Z4" s="34" t="s">
        <v>185</v>
      </c>
      <c r="AA4"/>
      <c r="AB4"/>
      <c r="AC4"/>
      <c r="AD4"/>
      <c r="AE4"/>
    </row>
    <row r="5" spans="2:42" x14ac:dyDescent="0.35">
      <c r="D5" s="25">
        <v>1</v>
      </c>
      <c r="E5" s="25">
        <v>2</v>
      </c>
      <c r="F5" s="25">
        <v>3</v>
      </c>
      <c r="G5" s="25">
        <v>4</v>
      </c>
      <c r="H5" s="25">
        <v>5</v>
      </c>
      <c r="I5" s="25">
        <v>6</v>
      </c>
      <c r="J5" s="25">
        <v>7</v>
      </c>
      <c r="K5" s="25">
        <v>8</v>
      </c>
      <c r="L5" s="25">
        <v>9</v>
      </c>
      <c r="M5" s="25">
        <v>10</v>
      </c>
      <c r="Y5" s="18"/>
      <c r="Z5"/>
      <c r="AA5"/>
      <c r="AB5"/>
      <c r="AC5"/>
      <c r="AD5"/>
      <c r="AE5"/>
      <c r="AP5" s="20"/>
    </row>
    <row r="6" spans="2:42" x14ac:dyDescent="0.35">
      <c r="C6" s="2"/>
      <c r="D6" s="3" t="s">
        <v>182</v>
      </c>
      <c r="E6" s="3" t="s">
        <v>39</v>
      </c>
      <c r="F6" s="3" t="s">
        <v>1</v>
      </c>
      <c r="G6" s="3" t="s">
        <v>40</v>
      </c>
      <c r="H6" s="3" t="s">
        <v>41</v>
      </c>
      <c r="I6" s="3" t="s">
        <v>42</v>
      </c>
      <c r="J6" s="3" t="s">
        <v>43</v>
      </c>
      <c r="K6" s="3" t="s">
        <v>44</v>
      </c>
      <c r="L6" s="3" t="s">
        <v>45</v>
      </c>
      <c r="M6" s="3" t="s">
        <v>46</v>
      </c>
      <c r="AP6" s="35" t="s">
        <v>182</v>
      </c>
    </row>
    <row r="7" spans="2:42" x14ac:dyDescent="0.35">
      <c r="B7" s="25">
        <v>1</v>
      </c>
      <c r="C7" s="4" t="s">
        <v>47</v>
      </c>
      <c r="D7" s="5">
        <v>0.20300182265988181</v>
      </c>
      <c r="E7" s="5">
        <v>0.34737527654356559</v>
      </c>
      <c r="F7" s="5">
        <v>6.5080938768480409E-2</v>
      </c>
      <c r="G7" s="5">
        <v>0</v>
      </c>
      <c r="H7" s="5">
        <v>0.24198545202542154</v>
      </c>
      <c r="I7" s="5">
        <v>0.43462671813589843</v>
      </c>
      <c r="J7" s="5">
        <v>0.39138522050154645</v>
      </c>
      <c r="K7" s="5">
        <v>0.1854897487461652</v>
      </c>
      <c r="L7" s="5">
        <v>0</v>
      </c>
      <c r="M7" s="5">
        <v>0</v>
      </c>
      <c r="O7" s="24">
        <v>29</v>
      </c>
      <c r="Y7" s="24">
        <v>2</v>
      </c>
      <c r="AP7" s="35" t="s">
        <v>39</v>
      </c>
    </row>
    <row r="8" spans="2:42" x14ac:dyDescent="0.35">
      <c r="B8" s="25">
        <v>2</v>
      </c>
      <c r="C8" s="22" t="s">
        <v>48</v>
      </c>
      <c r="D8" s="23">
        <v>0.36409098893026604</v>
      </c>
      <c r="E8" s="23">
        <v>0.51069255562014304</v>
      </c>
      <c r="F8" s="23">
        <v>0.22653205365258422</v>
      </c>
      <c r="G8" s="23">
        <v>1.8662135278015528</v>
      </c>
      <c r="H8" s="23">
        <v>0.78230855174665703</v>
      </c>
      <c r="I8" s="23">
        <v>0.78087528167144027</v>
      </c>
      <c r="J8" s="23">
        <v>0.20295017202404966</v>
      </c>
      <c r="K8" s="23">
        <v>6.2949620884179117E-2</v>
      </c>
      <c r="L8" s="23">
        <v>9.8868869093817202E-2</v>
      </c>
      <c r="M8" s="23">
        <v>0</v>
      </c>
      <c r="AP8" s="35" t="s">
        <v>1</v>
      </c>
    </row>
    <row r="9" spans="2:42" x14ac:dyDescent="0.35">
      <c r="B9" s="25">
        <v>3</v>
      </c>
      <c r="C9" s="22" t="s">
        <v>49</v>
      </c>
      <c r="D9" s="23">
        <v>0.25211632711813825</v>
      </c>
      <c r="E9" s="23">
        <v>0.32662046413665036</v>
      </c>
      <c r="F9" s="23">
        <v>0.15208584736996533</v>
      </c>
      <c r="G9" s="23">
        <v>0.60796016536581687</v>
      </c>
      <c r="H9" s="23">
        <v>0.59185454548538552</v>
      </c>
      <c r="I9" s="23">
        <v>0.40768145209867723</v>
      </c>
      <c r="J9" s="23">
        <v>0.25770286232401746</v>
      </c>
      <c r="K9" s="23">
        <v>0.11725793978071618</v>
      </c>
      <c r="L9" s="23">
        <v>0.1312472616450471</v>
      </c>
      <c r="M9" s="23">
        <v>2.9578149832563683E-2</v>
      </c>
      <c r="AP9" s="35" t="s">
        <v>40</v>
      </c>
    </row>
    <row r="10" spans="2:42" x14ac:dyDescent="0.35">
      <c r="B10" s="25">
        <v>4</v>
      </c>
      <c r="C10" s="22" t="s">
        <v>50</v>
      </c>
      <c r="D10" s="23">
        <v>1.9282963604899026</v>
      </c>
      <c r="E10" s="23">
        <v>2.3849570823781736</v>
      </c>
      <c r="F10" s="23">
        <v>1.5123246878152423</v>
      </c>
      <c r="G10" s="23">
        <v>7.182639078077294</v>
      </c>
      <c r="H10" s="23">
        <v>4.2556876611485297</v>
      </c>
      <c r="I10" s="23">
        <v>2.9395214731034578</v>
      </c>
      <c r="J10" s="23">
        <v>2.1975253525784826</v>
      </c>
      <c r="K10" s="23">
        <v>0.8467685128259369</v>
      </c>
      <c r="L10" s="23">
        <v>0.64774384107090766</v>
      </c>
      <c r="M10" s="23">
        <v>9.7492470682693247E-2</v>
      </c>
      <c r="Y10" s="25">
        <v>1</v>
      </c>
      <c r="Z10" s="26" t="s">
        <v>47</v>
      </c>
      <c r="AA10" s="27">
        <f t="shared" ref="AA10:AA41" si="0">VLOOKUP($Y10,$B$7:$M$127,2+$Y$7)</f>
        <v>0.34737527654356559</v>
      </c>
      <c r="AB10" s="27">
        <f>AA10+0.00001*Y10</f>
        <v>0.3473852765435656</v>
      </c>
      <c r="AC10" s="25">
        <f>RANK(AB10,AB$10:AB$130)</f>
        <v>47</v>
      </c>
      <c r="AD10" s="27" t="str">
        <f>VLOOKUP(MATCH(Y10,AC$10:AC$130,0),$Y$10:$AA$130,2)</f>
        <v>Walking (Recreational)</v>
      </c>
      <c r="AE10" s="27">
        <f>VLOOKUP(MATCH(Y10,AC$10:AC$130,0),$Y$10:$AA$130,3)</f>
        <v>44.003121195827724</v>
      </c>
      <c r="AP10" s="35" t="s">
        <v>41</v>
      </c>
    </row>
    <row r="11" spans="2:42" x14ac:dyDescent="0.35">
      <c r="B11" s="25">
        <v>5</v>
      </c>
      <c r="C11" s="22" t="s">
        <v>51</v>
      </c>
      <c r="D11" s="23">
        <v>4.0833696126311034</v>
      </c>
      <c r="E11" s="23">
        <v>6.5602470802769615</v>
      </c>
      <c r="F11" s="23">
        <v>1.7266632864625111</v>
      </c>
      <c r="G11" s="23">
        <v>11.427517680277518</v>
      </c>
      <c r="H11" s="23">
        <v>10.739764283269778</v>
      </c>
      <c r="I11" s="23">
        <v>6.4118772621444329</v>
      </c>
      <c r="J11" s="23">
        <v>4.7162747838736596</v>
      </c>
      <c r="K11" s="23">
        <v>1.9083848214804082</v>
      </c>
      <c r="L11" s="23">
        <v>0.75113066333914569</v>
      </c>
      <c r="M11" s="23">
        <v>8.6243556450042322E-2</v>
      </c>
      <c r="Y11" s="25">
        <v>2</v>
      </c>
      <c r="Z11" s="26" t="s">
        <v>48</v>
      </c>
      <c r="AA11" s="27">
        <f t="shared" si="0"/>
        <v>0.51069255562014304</v>
      </c>
      <c r="AB11" s="27">
        <f t="shared" ref="AB11:AB74" si="1">AA11+0.00001*Y11</f>
        <v>0.51071255562014306</v>
      </c>
      <c r="AC11" s="25">
        <f t="shared" ref="AC11:AC74" si="2">RANK(AB11,AB$10:AB$130)</f>
        <v>35</v>
      </c>
      <c r="AD11" s="27" t="str">
        <f t="shared" ref="AD11:AD74" si="3">VLOOKUP(MATCH(Y11,AC$10:AC$130,0),$Y$10:$AA$130,2)</f>
        <v>Fitness/Gym</v>
      </c>
      <c r="AE11" s="27">
        <f t="shared" ref="AE11:AE74" si="4">VLOOKUP(MATCH(Y11,AC$10:AC$130,0),$Y$10:$AA$130,3)</f>
        <v>29.244851028623859</v>
      </c>
      <c r="AP11" s="35" t="s">
        <v>42</v>
      </c>
    </row>
    <row r="12" spans="2:42" x14ac:dyDescent="0.35">
      <c r="B12" s="25">
        <v>6</v>
      </c>
      <c r="C12" s="22" t="s">
        <v>52</v>
      </c>
      <c r="D12" s="23">
        <v>2.2593989320854839</v>
      </c>
      <c r="E12" s="23">
        <v>2.6566178470510913</v>
      </c>
      <c r="F12" s="23">
        <v>1.8368018656238363</v>
      </c>
      <c r="G12" s="23">
        <v>9.5162392906626412</v>
      </c>
      <c r="H12" s="23">
        <v>5.1183747527464751</v>
      </c>
      <c r="I12" s="23">
        <v>3.5672934536558891</v>
      </c>
      <c r="J12" s="23">
        <v>2.2515428182909569</v>
      </c>
      <c r="K12" s="23">
        <v>0.93102087055661131</v>
      </c>
      <c r="L12" s="23">
        <v>0.4356315317394493</v>
      </c>
      <c r="M12" s="23">
        <v>0.23957863911621807</v>
      </c>
      <c r="O12" s="19">
        <v>1</v>
      </c>
      <c r="P12" s="20" t="s">
        <v>167</v>
      </c>
      <c r="Q12" s="21">
        <f t="shared" ref="Q12:Q21" si="5">VLOOKUP($O$7,$B$7:$M$127,2+$O12)</f>
        <v>1.9784920702206645</v>
      </c>
      <c r="Y12" s="25">
        <v>3</v>
      </c>
      <c r="Z12" s="26" t="s">
        <v>49</v>
      </c>
      <c r="AA12" s="27">
        <f t="shared" si="0"/>
        <v>0.32662046413665036</v>
      </c>
      <c r="AB12" s="27">
        <f t="shared" si="1"/>
        <v>0.32665046413665033</v>
      </c>
      <c r="AC12" s="25">
        <f t="shared" si="2"/>
        <v>48</v>
      </c>
      <c r="AD12" s="27" t="str">
        <f t="shared" si="3"/>
        <v>Running/jogging</v>
      </c>
      <c r="AE12" s="27">
        <f t="shared" si="4"/>
        <v>18.593911586052648</v>
      </c>
      <c r="AP12" s="35" t="s">
        <v>43</v>
      </c>
    </row>
    <row r="13" spans="2:42" x14ac:dyDescent="0.35">
      <c r="B13" s="25">
        <v>7</v>
      </c>
      <c r="C13" s="22" t="s">
        <v>53</v>
      </c>
      <c r="D13" s="23">
        <v>0.34833083919640789</v>
      </c>
      <c r="E13" s="23">
        <v>0.48869786594918668</v>
      </c>
      <c r="F13" s="23">
        <v>0.21661752873667009</v>
      </c>
      <c r="G13" s="23">
        <v>2.1764084423234862</v>
      </c>
      <c r="H13" s="23">
        <v>0.80686630266363046</v>
      </c>
      <c r="I13" s="23">
        <v>0.405515168031919</v>
      </c>
      <c r="J13" s="23">
        <v>0.43312336728887874</v>
      </c>
      <c r="K13" s="23">
        <v>0.11793019441720606</v>
      </c>
      <c r="L13" s="23">
        <v>0</v>
      </c>
      <c r="M13" s="23">
        <v>0</v>
      </c>
      <c r="O13" s="19">
        <v>2</v>
      </c>
      <c r="P13" s="20" t="s">
        <v>39</v>
      </c>
      <c r="Q13" s="21">
        <f t="shared" si="5"/>
        <v>0.4843200259815883</v>
      </c>
      <c r="Y13" s="25">
        <v>4</v>
      </c>
      <c r="Z13" s="26" t="s">
        <v>50</v>
      </c>
      <c r="AA13" s="27">
        <f t="shared" si="0"/>
        <v>2.3849570823781736</v>
      </c>
      <c r="AB13" s="27">
        <f t="shared" si="1"/>
        <v>2.3849970823781734</v>
      </c>
      <c r="AC13" s="25">
        <f t="shared" si="2"/>
        <v>15</v>
      </c>
      <c r="AD13" s="27" t="str">
        <f t="shared" si="3"/>
        <v>Bush walking</v>
      </c>
      <c r="AE13" s="27">
        <f t="shared" si="4"/>
        <v>14.033586370466358</v>
      </c>
      <c r="AP13" s="35" t="s">
        <v>44</v>
      </c>
    </row>
    <row r="14" spans="2:42" x14ac:dyDescent="0.35">
      <c r="B14" s="25">
        <v>8</v>
      </c>
      <c r="C14" s="22" t="s">
        <v>54</v>
      </c>
      <c r="D14" s="23">
        <v>6.0007697646389095</v>
      </c>
      <c r="E14" s="23">
        <v>8.7649506600742271</v>
      </c>
      <c r="F14" s="23">
        <v>3.3082872466099018</v>
      </c>
      <c r="G14" s="23">
        <v>19.36505803430024</v>
      </c>
      <c r="H14" s="23">
        <v>14.779939757376221</v>
      </c>
      <c r="I14" s="23">
        <v>8.7119206386442603</v>
      </c>
      <c r="J14" s="23">
        <v>6.257265244815116</v>
      </c>
      <c r="K14" s="23">
        <v>4.2834755845336856</v>
      </c>
      <c r="L14" s="23">
        <v>0.97385897446507441</v>
      </c>
      <c r="M14" s="23">
        <v>0.36881679775207171</v>
      </c>
      <c r="O14" s="19">
        <v>3</v>
      </c>
      <c r="P14" s="20" t="s">
        <v>1</v>
      </c>
      <c r="Q14" s="21">
        <f t="shared" si="5"/>
        <v>3.3036641496935295</v>
      </c>
      <c r="Y14" s="25">
        <v>5</v>
      </c>
      <c r="Z14" s="26" t="s">
        <v>51</v>
      </c>
      <c r="AA14" s="27">
        <f t="shared" si="0"/>
        <v>6.5602470802769615</v>
      </c>
      <c r="AB14" s="27">
        <f t="shared" si="1"/>
        <v>6.5602970802769613</v>
      </c>
      <c r="AC14" s="25">
        <f t="shared" si="2"/>
        <v>11</v>
      </c>
      <c r="AD14" s="27" t="str">
        <f t="shared" si="3"/>
        <v>Swimming</v>
      </c>
      <c r="AE14" s="27">
        <f t="shared" si="4"/>
        <v>11.662416389474501</v>
      </c>
      <c r="AP14" s="35" t="s">
        <v>45</v>
      </c>
    </row>
    <row r="15" spans="2:42" x14ac:dyDescent="0.35">
      <c r="B15" s="25">
        <v>9</v>
      </c>
      <c r="C15" s="22" t="s">
        <v>55</v>
      </c>
      <c r="D15" s="23">
        <v>3.9161815460930421E-2</v>
      </c>
      <c r="E15" s="23">
        <v>5.276909778940219E-2</v>
      </c>
      <c r="F15" s="23">
        <v>2.6478483157083278E-2</v>
      </c>
      <c r="G15" s="23">
        <v>0</v>
      </c>
      <c r="H15" s="23">
        <v>7.4027240390220378E-2</v>
      </c>
      <c r="I15" s="23">
        <v>0.13745625787709065</v>
      </c>
      <c r="J15" s="23">
        <v>0</v>
      </c>
      <c r="K15" s="23">
        <v>0</v>
      </c>
      <c r="L15" s="23">
        <v>0</v>
      </c>
      <c r="M15" s="23">
        <v>2.8783212465033608E-2</v>
      </c>
      <c r="O15" s="19">
        <v>4</v>
      </c>
      <c r="P15" s="20" t="s">
        <v>40</v>
      </c>
      <c r="Q15" s="21">
        <f t="shared" si="5"/>
        <v>2.2976969862051888</v>
      </c>
      <c r="Y15" s="25">
        <v>6</v>
      </c>
      <c r="Z15" s="26" t="s">
        <v>52</v>
      </c>
      <c r="AA15" s="27">
        <f t="shared" si="0"/>
        <v>2.6566178470510913</v>
      </c>
      <c r="AB15" s="27">
        <f t="shared" si="1"/>
        <v>2.6566778470510912</v>
      </c>
      <c r="AC15" s="25">
        <f t="shared" si="2"/>
        <v>14</v>
      </c>
      <c r="AD15" s="27" t="str">
        <f t="shared" si="3"/>
        <v>Cycling</v>
      </c>
      <c r="AE15" s="27">
        <f t="shared" si="4"/>
        <v>11.283903189573516</v>
      </c>
      <c r="AP15" s="35" t="s">
        <v>46</v>
      </c>
    </row>
    <row r="16" spans="2:42" x14ac:dyDescent="0.35">
      <c r="B16" s="25">
        <v>10</v>
      </c>
      <c r="C16" s="22" t="s">
        <v>56</v>
      </c>
      <c r="D16" s="23">
        <v>1.0046274033258001E-2</v>
      </c>
      <c r="E16" s="23">
        <v>2.0486092661364093E-2</v>
      </c>
      <c r="F16" s="23">
        <v>0</v>
      </c>
      <c r="G16" s="23">
        <v>0</v>
      </c>
      <c r="H16" s="23">
        <v>0</v>
      </c>
      <c r="I16" s="23">
        <v>0</v>
      </c>
      <c r="J16" s="23">
        <v>5.6770782435582652E-2</v>
      </c>
      <c r="K16" s="23">
        <v>0</v>
      </c>
      <c r="L16" s="23">
        <v>0</v>
      </c>
      <c r="M16" s="23">
        <v>0</v>
      </c>
      <c r="O16" s="19">
        <v>5</v>
      </c>
      <c r="P16" s="20" t="s">
        <v>41</v>
      </c>
      <c r="Q16" s="21">
        <f t="shared" si="5"/>
        <v>2.589960908769978</v>
      </c>
      <c r="Y16" s="25">
        <v>7</v>
      </c>
      <c r="Z16" s="26" t="s">
        <v>53</v>
      </c>
      <c r="AA16" s="27">
        <f t="shared" si="0"/>
        <v>0.48869786594918668</v>
      </c>
      <c r="AB16" s="27">
        <f t="shared" si="1"/>
        <v>0.4887678659491867</v>
      </c>
      <c r="AC16" s="25">
        <f t="shared" si="2"/>
        <v>37</v>
      </c>
      <c r="AD16" s="27" t="str">
        <f t="shared" si="3"/>
        <v>Basketball</v>
      </c>
      <c r="AE16" s="27">
        <f t="shared" si="4"/>
        <v>8.7649506600742271</v>
      </c>
      <c r="AP16" s="20"/>
    </row>
    <row r="17" spans="2:31" x14ac:dyDescent="0.35">
      <c r="B17" s="25">
        <v>11</v>
      </c>
      <c r="C17" s="22" t="s">
        <v>57</v>
      </c>
      <c r="D17" s="23">
        <v>0.23658029185779089</v>
      </c>
      <c r="E17" s="23">
        <v>0.29164405750765993</v>
      </c>
      <c r="F17" s="23">
        <v>0.18648691628502675</v>
      </c>
      <c r="G17" s="23">
        <v>0</v>
      </c>
      <c r="H17" s="23">
        <v>0.43792197555401929</v>
      </c>
      <c r="I17" s="23">
        <v>0.40932443492455917</v>
      </c>
      <c r="J17" s="23">
        <v>0.15192731777288235</v>
      </c>
      <c r="K17" s="23">
        <v>0.11176101661729324</v>
      </c>
      <c r="L17" s="23">
        <v>0.33425932438579214</v>
      </c>
      <c r="M17" s="23">
        <v>0.12507578284117229</v>
      </c>
      <c r="O17" s="19">
        <v>6</v>
      </c>
      <c r="P17" s="20" t="s">
        <v>42</v>
      </c>
      <c r="Q17" s="21">
        <f t="shared" si="5"/>
        <v>1.9253540876057167</v>
      </c>
      <c r="Y17" s="25">
        <v>8</v>
      </c>
      <c r="Z17" s="26" t="s">
        <v>54</v>
      </c>
      <c r="AA17" s="27">
        <f t="shared" si="0"/>
        <v>8.7649506600742271</v>
      </c>
      <c r="AB17" s="27">
        <f t="shared" si="1"/>
        <v>8.7650306600742276</v>
      </c>
      <c r="AC17" s="25">
        <f t="shared" si="2"/>
        <v>7</v>
      </c>
      <c r="AD17" s="27" t="str">
        <f t="shared" si="3"/>
        <v>Football/soccer</v>
      </c>
      <c r="AE17" s="27">
        <f t="shared" si="4"/>
        <v>7.9536137014314878</v>
      </c>
    </row>
    <row r="18" spans="2:31" x14ac:dyDescent="0.35">
      <c r="B18" s="25">
        <v>12</v>
      </c>
      <c r="C18" s="22" t="s">
        <v>58</v>
      </c>
      <c r="D18" s="23">
        <v>1.6818814991207721E-2</v>
      </c>
      <c r="E18" s="23">
        <v>3.4296476606509897E-2</v>
      </c>
      <c r="F18" s="23">
        <v>0</v>
      </c>
      <c r="G18" s="23">
        <v>0</v>
      </c>
      <c r="H18" s="23">
        <v>8.1615148751946989E-2</v>
      </c>
      <c r="I18" s="23">
        <v>4.168629535993975E-2</v>
      </c>
      <c r="J18" s="23">
        <v>0</v>
      </c>
      <c r="K18" s="23">
        <v>0</v>
      </c>
      <c r="L18" s="23">
        <v>0</v>
      </c>
      <c r="M18" s="23">
        <v>0</v>
      </c>
      <c r="O18" s="19">
        <v>7</v>
      </c>
      <c r="P18" s="20" t="s">
        <v>43</v>
      </c>
      <c r="Q18" s="21">
        <f t="shared" si="5"/>
        <v>2.2204721063864121</v>
      </c>
      <c r="Y18" s="25">
        <v>9</v>
      </c>
      <c r="Z18" s="26" t="s">
        <v>55</v>
      </c>
      <c r="AA18" s="27">
        <f t="shared" si="0"/>
        <v>5.276909778940219E-2</v>
      </c>
      <c r="AB18" s="27">
        <f t="shared" si="1"/>
        <v>5.285909778940219E-2</v>
      </c>
      <c r="AC18" s="25">
        <f t="shared" si="2"/>
        <v>93</v>
      </c>
      <c r="AD18" s="27" t="str">
        <f t="shared" si="3"/>
        <v>Golf</v>
      </c>
      <c r="AE18" s="27">
        <f t="shared" si="4"/>
        <v>7.7565087945887052</v>
      </c>
    </row>
    <row r="19" spans="2:31" x14ac:dyDescent="0.35">
      <c r="B19" s="25">
        <v>13</v>
      </c>
      <c r="C19" s="22" t="s">
        <v>59</v>
      </c>
      <c r="D19" s="23">
        <v>7.2312325234858759E-3</v>
      </c>
      <c r="E19" s="23">
        <v>1.4745735487762691E-2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3.4720807167978582E-2</v>
      </c>
      <c r="O19" s="19">
        <v>8</v>
      </c>
      <c r="P19" s="20" t="s">
        <v>44</v>
      </c>
      <c r="Q19" s="21">
        <f t="shared" si="5"/>
        <v>1.3216636608493775</v>
      </c>
      <c r="Y19" s="25">
        <v>10</v>
      </c>
      <c r="Z19" s="26" t="s">
        <v>56</v>
      </c>
      <c r="AA19" s="27">
        <f t="shared" si="0"/>
        <v>2.0486092661364093E-2</v>
      </c>
      <c r="AB19" s="27">
        <f t="shared" si="1"/>
        <v>2.0586092661364092E-2</v>
      </c>
      <c r="AC19" s="25">
        <f t="shared" si="2"/>
        <v>108</v>
      </c>
      <c r="AD19" s="27" t="str">
        <f t="shared" si="3"/>
        <v>Tennis</v>
      </c>
      <c r="AE19" s="27">
        <f t="shared" si="4"/>
        <v>6.973268623791629</v>
      </c>
    </row>
    <row r="20" spans="2:31" x14ac:dyDescent="0.35">
      <c r="B20" s="25">
        <v>14</v>
      </c>
      <c r="C20" s="22" t="s">
        <v>60</v>
      </c>
      <c r="D20" s="23">
        <v>2.6393456276021438E-2</v>
      </c>
      <c r="E20" s="23">
        <v>5.382082841203252E-2</v>
      </c>
      <c r="F20" s="23">
        <v>0</v>
      </c>
      <c r="G20" s="23">
        <v>0</v>
      </c>
      <c r="H20" s="23">
        <v>0</v>
      </c>
      <c r="I20" s="23">
        <v>9.846223081018235E-2</v>
      </c>
      <c r="J20" s="23">
        <v>0</v>
      </c>
      <c r="K20" s="23">
        <v>5.7668159491539112E-2</v>
      </c>
      <c r="L20" s="23">
        <v>0</v>
      </c>
      <c r="M20" s="23">
        <v>0</v>
      </c>
      <c r="O20" s="19">
        <v>9</v>
      </c>
      <c r="P20" s="20" t="s">
        <v>45</v>
      </c>
      <c r="Q20" s="21">
        <f t="shared" si="5"/>
        <v>1.577589270968597</v>
      </c>
      <c r="Y20" s="25">
        <v>11</v>
      </c>
      <c r="Z20" s="26" t="s">
        <v>57</v>
      </c>
      <c r="AA20" s="27">
        <f t="shared" si="0"/>
        <v>0.29164405750765993</v>
      </c>
      <c r="AB20" s="27">
        <f t="shared" si="1"/>
        <v>0.29175405750765993</v>
      </c>
      <c r="AC20" s="25">
        <f t="shared" si="2"/>
        <v>51</v>
      </c>
      <c r="AD20" s="27" t="str">
        <f t="shared" si="3"/>
        <v>Australian football</v>
      </c>
      <c r="AE20" s="27">
        <f t="shared" si="4"/>
        <v>6.5602470802769615</v>
      </c>
    </row>
    <row r="21" spans="2:31" x14ac:dyDescent="0.35">
      <c r="B21" s="25">
        <v>15</v>
      </c>
      <c r="C21" s="22" t="s">
        <v>61</v>
      </c>
      <c r="D21" s="23">
        <v>3.5688031095463479E-2</v>
      </c>
      <c r="E21" s="23">
        <v>7.2774076190136511E-2</v>
      </c>
      <c r="F21" s="23">
        <v>0</v>
      </c>
      <c r="G21" s="23">
        <v>0</v>
      </c>
      <c r="H21" s="23">
        <v>7.5270944656215089E-2</v>
      </c>
      <c r="I21" s="23">
        <v>4.8452208770801648E-2</v>
      </c>
      <c r="J21" s="23">
        <v>0</v>
      </c>
      <c r="K21" s="23">
        <v>0.12190058198446461</v>
      </c>
      <c r="L21" s="23">
        <v>0</v>
      </c>
      <c r="M21" s="23">
        <v>0</v>
      </c>
      <c r="O21" s="19">
        <v>10</v>
      </c>
      <c r="P21" s="20" t="s">
        <v>46</v>
      </c>
      <c r="Q21" s="21">
        <f t="shared" si="5"/>
        <v>2.1448682007129052</v>
      </c>
      <c r="Y21" s="25">
        <v>12</v>
      </c>
      <c r="Z21" s="26" t="s">
        <v>58</v>
      </c>
      <c r="AA21" s="27">
        <f t="shared" si="0"/>
        <v>3.4296476606509897E-2</v>
      </c>
      <c r="AB21" s="27">
        <f t="shared" si="1"/>
        <v>3.4416476606509899E-2</v>
      </c>
      <c r="AC21" s="25">
        <f t="shared" si="2"/>
        <v>104</v>
      </c>
      <c r="AD21" s="27" t="str">
        <f t="shared" si="3"/>
        <v>Cricket</v>
      </c>
      <c r="AE21" s="27">
        <f t="shared" si="4"/>
        <v>4.7290789796739663</v>
      </c>
    </row>
    <row r="22" spans="2:31" x14ac:dyDescent="0.35">
      <c r="B22" s="25">
        <v>16</v>
      </c>
      <c r="C22" s="22" t="s">
        <v>62</v>
      </c>
      <c r="D22" s="23">
        <v>0.8777422098875769</v>
      </c>
      <c r="E22" s="23">
        <v>1.1128499008640098</v>
      </c>
      <c r="F22" s="23">
        <v>0.66176934223578809</v>
      </c>
      <c r="G22" s="23">
        <v>0</v>
      </c>
      <c r="H22" s="23">
        <v>0</v>
      </c>
      <c r="I22" s="23">
        <v>0.35669826883955102</v>
      </c>
      <c r="J22" s="23">
        <v>0.58599076801485595</v>
      </c>
      <c r="K22" s="23">
        <v>0.47561128709413691</v>
      </c>
      <c r="L22" s="23">
        <v>0.91265198210928022</v>
      </c>
      <c r="M22" s="23">
        <v>2.4983366220078236</v>
      </c>
      <c r="Y22" s="25">
        <v>13</v>
      </c>
      <c r="Z22" s="26" t="s">
        <v>59</v>
      </c>
      <c r="AA22" s="27">
        <f t="shared" si="0"/>
        <v>1.4745735487762691E-2</v>
      </c>
      <c r="AB22" s="27">
        <f t="shared" si="1"/>
        <v>1.4875735487762691E-2</v>
      </c>
      <c r="AC22" s="25">
        <f t="shared" si="2"/>
        <v>117</v>
      </c>
      <c r="AD22" s="27" t="str">
        <f t="shared" si="3"/>
        <v>Table tennis</v>
      </c>
      <c r="AE22" s="27">
        <f t="shared" si="4"/>
        <v>3.0564374539942141</v>
      </c>
    </row>
    <row r="23" spans="2:31" x14ac:dyDescent="0.35">
      <c r="B23" s="25">
        <v>17</v>
      </c>
      <c r="C23" s="22" t="s">
        <v>63</v>
      </c>
      <c r="D23" s="23">
        <v>0.91284382493694771</v>
      </c>
      <c r="E23" s="23">
        <v>0.91208851359841825</v>
      </c>
      <c r="F23" s="23">
        <v>0.86206687915043623</v>
      </c>
      <c r="G23" s="23">
        <v>1.5352769450526402</v>
      </c>
      <c r="H23" s="23">
        <v>1.8039056097561088</v>
      </c>
      <c r="I23" s="23">
        <v>1.7708319598294098</v>
      </c>
      <c r="J23" s="23">
        <v>1.2086458555865627</v>
      </c>
      <c r="K23" s="23">
        <v>0.5728643115430343</v>
      </c>
      <c r="L23" s="23">
        <v>0.14406324726560948</v>
      </c>
      <c r="M23" s="23">
        <v>3.3102145165649799E-2</v>
      </c>
      <c r="Y23" s="25">
        <v>14</v>
      </c>
      <c r="Z23" s="26" t="s">
        <v>60</v>
      </c>
      <c r="AA23" s="27">
        <f t="shared" si="0"/>
        <v>5.382082841203252E-2</v>
      </c>
      <c r="AB23" s="27">
        <f t="shared" si="1"/>
        <v>5.3960828412032522E-2</v>
      </c>
      <c r="AC23" s="25">
        <f t="shared" si="2"/>
        <v>91</v>
      </c>
      <c r="AD23" s="27" t="str">
        <f t="shared" si="3"/>
        <v>Badminton</v>
      </c>
      <c r="AE23" s="27">
        <f t="shared" si="4"/>
        <v>2.6566178470510913</v>
      </c>
    </row>
    <row r="24" spans="2:31" x14ac:dyDescent="0.35">
      <c r="B24" s="25">
        <v>18</v>
      </c>
      <c r="C24" s="22" t="s">
        <v>64</v>
      </c>
      <c r="D24" s="23">
        <v>15.30849462614405</v>
      </c>
      <c r="E24" s="23">
        <v>14.033586370466358</v>
      </c>
      <c r="F24" s="23">
        <v>16.576202461714121</v>
      </c>
      <c r="G24" s="23">
        <v>11.771003220781928</v>
      </c>
      <c r="H24" s="23">
        <v>14.311497810497844</v>
      </c>
      <c r="I24" s="23">
        <v>20.807470150495277</v>
      </c>
      <c r="J24" s="23">
        <v>15.314275901499391</v>
      </c>
      <c r="K24" s="23">
        <v>17.539939967686376</v>
      </c>
      <c r="L24" s="23">
        <v>15.512567778647329</v>
      </c>
      <c r="M24" s="23">
        <v>10.055629955862761</v>
      </c>
      <c r="Y24" s="25">
        <v>15</v>
      </c>
      <c r="Z24" s="26" t="s">
        <v>61</v>
      </c>
      <c r="AA24" s="27">
        <f t="shared" si="0"/>
        <v>7.2774076190136511E-2</v>
      </c>
      <c r="AB24" s="27">
        <f t="shared" si="1"/>
        <v>7.2924076190136508E-2</v>
      </c>
      <c r="AC24" s="25">
        <f t="shared" si="2"/>
        <v>81</v>
      </c>
      <c r="AD24" s="27" t="str">
        <f t="shared" si="3"/>
        <v>Athletics, track and field</v>
      </c>
      <c r="AE24" s="27">
        <f t="shared" si="4"/>
        <v>2.3849570823781736</v>
      </c>
    </row>
    <row r="25" spans="2:31" x14ac:dyDescent="0.35">
      <c r="B25" s="25">
        <v>19</v>
      </c>
      <c r="C25" s="22" t="s">
        <v>65</v>
      </c>
      <c r="D25" s="23">
        <v>0.22768826049474303</v>
      </c>
      <c r="E25" s="23">
        <v>0.27455093786748047</v>
      </c>
      <c r="F25" s="23">
        <v>0.18547105250091422</v>
      </c>
      <c r="G25" s="23">
        <v>0</v>
      </c>
      <c r="H25" s="23">
        <v>0.64233342485448164</v>
      </c>
      <c r="I25" s="23">
        <v>0.3935469150166433</v>
      </c>
      <c r="J25" s="23">
        <v>0.27739787710528052</v>
      </c>
      <c r="K25" s="23">
        <v>0.17222794058646623</v>
      </c>
      <c r="L25" s="23">
        <v>6.5781086975739797E-2</v>
      </c>
      <c r="M25" s="23">
        <v>0</v>
      </c>
      <c r="Y25" s="25">
        <v>16</v>
      </c>
      <c r="Z25" s="26" t="s">
        <v>62</v>
      </c>
      <c r="AA25" s="27">
        <f t="shared" si="0"/>
        <v>1.1128499008640098</v>
      </c>
      <c r="AB25" s="27">
        <f t="shared" si="1"/>
        <v>1.1130099008640097</v>
      </c>
      <c r="AC25" s="25">
        <f t="shared" si="2"/>
        <v>21</v>
      </c>
      <c r="AD25" s="27" t="str">
        <f t="shared" si="3"/>
        <v>Yoga</v>
      </c>
      <c r="AE25" s="27">
        <f t="shared" si="4"/>
        <v>1.8445754590181842</v>
      </c>
    </row>
    <row r="26" spans="2:31" x14ac:dyDescent="0.35">
      <c r="B26" s="25">
        <v>20</v>
      </c>
      <c r="C26" s="22" t="s">
        <v>66</v>
      </c>
      <c r="D26" s="23">
        <v>1.8755925975786875E-2</v>
      </c>
      <c r="E26" s="23">
        <v>3.8246581391036198E-2</v>
      </c>
      <c r="F26" s="23">
        <v>0</v>
      </c>
      <c r="G26" s="23">
        <v>0</v>
      </c>
      <c r="H26" s="23">
        <v>0</v>
      </c>
      <c r="I26" s="23">
        <v>4.8452208770801648E-2</v>
      </c>
      <c r="J26" s="23">
        <v>5.6770782435582652E-2</v>
      </c>
      <c r="K26" s="23">
        <v>0</v>
      </c>
      <c r="L26" s="23">
        <v>0</v>
      </c>
      <c r="M26" s="23">
        <v>0</v>
      </c>
      <c r="Y26" s="25">
        <v>17</v>
      </c>
      <c r="Z26" s="26" t="s">
        <v>63</v>
      </c>
      <c r="AA26" s="27">
        <f t="shared" si="0"/>
        <v>0.91208851359841825</v>
      </c>
      <c r="AB26" s="27">
        <f t="shared" si="1"/>
        <v>0.91225851359841825</v>
      </c>
      <c r="AC26" s="25">
        <f t="shared" si="2"/>
        <v>25</v>
      </c>
      <c r="AD26" s="27" t="str">
        <f t="shared" si="3"/>
        <v>Weight lifting</v>
      </c>
      <c r="AE26" s="27">
        <f t="shared" si="4"/>
        <v>1.6907036769450541</v>
      </c>
    </row>
    <row r="27" spans="2:31" x14ac:dyDescent="0.35">
      <c r="B27" s="25">
        <v>21</v>
      </c>
      <c r="C27" s="22" t="s">
        <v>67</v>
      </c>
      <c r="D27" s="23">
        <v>0.61748879995555128</v>
      </c>
      <c r="E27" s="23">
        <v>0.71388384009007599</v>
      </c>
      <c r="F27" s="23">
        <v>0.53300083727018999</v>
      </c>
      <c r="G27" s="23">
        <v>0.65168307545404891</v>
      </c>
      <c r="H27" s="23">
        <v>0.44112262047113343</v>
      </c>
      <c r="I27" s="23">
        <v>0.95182069043599948</v>
      </c>
      <c r="J27" s="23">
        <v>0.69235107882084734</v>
      </c>
      <c r="K27" s="23">
        <v>0.67167454753838141</v>
      </c>
      <c r="L27" s="23">
        <v>0.78709717298654402</v>
      </c>
      <c r="M27" s="23">
        <v>0.21094731124950741</v>
      </c>
      <c r="Y27" s="25">
        <v>18</v>
      </c>
      <c r="Z27" s="26" t="s">
        <v>64</v>
      </c>
      <c r="AA27" s="27">
        <f t="shared" si="0"/>
        <v>14.033586370466358</v>
      </c>
      <c r="AB27" s="27">
        <f t="shared" si="1"/>
        <v>14.033766370466358</v>
      </c>
      <c r="AC27" s="25">
        <f t="shared" si="2"/>
        <v>4</v>
      </c>
      <c r="AD27" s="27" t="str">
        <f t="shared" si="3"/>
        <v>Fishing (recreational)</v>
      </c>
      <c r="AE27" s="27">
        <f t="shared" si="4"/>
        <v>1.5507066245969117</v>
      </c>
    </row>
    <row r="28" spans="2:31" x14ac:dyDescent="0.35">
      <c r="B28" s="25">
        <v>22</v>
      </c>
      <c r="C28" s="22" t="s">
        <v>68</v>
      </c>
      <c r="D28" s="23">
        <v>5.2099022934347802E-2</v>
      </c>
      <c r="E28" s="23">
        <v>1.7723325268551152E-2</v>
      </c>
      <c r="F28" s="23">
        <v>7.0956592104149716E-2</v>
      </c>
      <c r="G28" s="23">
        <v>0</v>
      </c>
      <c r="H28" s="23">
        <v>0.14781456045405894</v>
      </c>
      <c r="I28" s="23">
        <v>9.1780534243792816E-2</v>
      </c>
      <c r="J28" s="23">
        <v>0.10573685772208155</v>
      </c>
      <c r="K28" s="23">
        <v>0</v>
      </c>
      <c r="L28" s="23">
        <v>0</v>
      </c>
      <c r="M28" s="23">
        <v>0</v>
      </c>
      <c r="Y28" s="25">
        <v>19</v>
      </c>
      <c r="Z28" s="26" t="s">
        <v>65</v>
      </c>
      <c r="AA28" s="27">
        <f t="shared" si="0"/>
        <v>0.27455093786748047</v>
      </c>
      <c r="AB28" s="27">
        <f t="shared" si="1"/>
        <v>0.27474093786748049</v>
      </c>
      <c r="AC28" s="25">
        <f t="shared" si="2"/>
        <v>52</v>
      </c>
      <c r="AD28" s="27" t="str">
        <f t="shared" si="3"/>
        <v>Pilates</v>
      </c>
      <c r="AE28" s="27">
        <f t="shared" si="4"/>
        <v>1.334981732153085</v>
      </c>
    </row>
    <row r="29" spans="2:31" x14ac:dyDescent="0.35">
      <c r="B29" s="25">
        <v>23</v>
      </c>
      <c r="C29" s="22" t="s">
        <v>69</v>
      </c>
      <c r="D29" s="23">
        <v>2.6782997688337677</v>
      </c>
      <c r="E29" s="23">
        <v>4.7290789796739663</v>
      </c>
      <c r="F29" s="23">
        <v>0.71594069405240801</v>
      </c>
      <c r="G29" s="23">
        <v>5.9435792794157045</v>
      </c>
      <c r="H29" s="23">
        <v>4.7433532694653247</v>
      </c>
      <c r="I29" s="23">
        <v>4.1531736154005214</v>
      </c>
      <c r="J29" s="23">
        <v>3.9642788675774541</v>
      </c>
      <c r="K29" s="23">
        <v>2.0595772544836697</v>
      </c>
      <c r="L29" s="23">
        <v>0.65719837105491008</v>
      </c>
      <c r="M29" s="23">
        <v>0.24139498583238495</v>
      </c>
      <c r="Y29" s="25">
        <v>20</v>
      </c>
      <c r="Z29" s="26" t="s">
        <v>66</v>
      </c>
      <c r="AA29" s="27">
        <f t="shared" si="0"/>
        <v>3.8246581391036198E-2</v>
      </c>
      <c r="AB29" s="27">
        <f t="shared" si="1"/>
        <v>3.8446581391036197E-2</v>
      </c>
      <c r="AC29" s="25">
        <f t="shared" si="2"/>
        <v>100</v>
      </c>
      <c r="AD29" s="27" t="str">
        <f t="shared" si="3"/>
        <v>Motor cycling</v>
      </c>
      <c r="AE29" s="27">
        <f t="shared" si="4"/>
        <v>1.3276368364752977</v>
      </c>
    </row>
    <row r="30" spans="2:31" x14ac:dyDescent="0.35">
      <c r="B30" s="25">
        <v>24</v>
      </c>
      <c r="C30" s="22" t="s">
        <v>70</v>
      </c>
      <c r="D30" s="23">
        <v>0.10911672036650556</v>
      </c>
      <c r="E30" s="23">
        <v>6.3885053109823772E-2</v>
      </c>
      <c r="F30" s="23">
        <v>0.1550500228228017</v>
      </c>
      <c r="G30" s="23">
        <v>0</v>
      </c>
      <c r="H30" s="23">
        <v>7.4279336836313076E-2</v>
      </c>
      <c r="I30" s="23">
        <v>0</v>
      </c>
      <c r="J30" s="23">
        <v>5.4170918514281657E-2</v>
      </c>
      <c r="K30" s="23">
        <v>0</v>
      </c>
      <c r="L30" s="23">
        <v>6.1326749898777622E-2</v>
      </c>
      <c r="M30" s="23">
        <v>0.39910627667480725</v>
      </c>
      <c r="Y30" s="25">
        <v>21</v>
      </c>
      <c r="Z30" s="26" t="s">
        <v>67</v>
      </c>
      <c r="AA30" s="27">
        <f t="shared" si="0"/>
        <v>0.71388384009007599</v>
      </c>
      <c r="AB30" s="27">
        <f t="shared" si="1"/>
        <v>0.71409384009007604</v>
      </c>
      <c r="AC30" s="25">
        <f t="shared" si="2"/>
        <v>28</v>
      </c>
      <c r="AD30" s="27" t="str">
        <f t="shared" si="3"/>
        <v>Bowls</v>
      </c>
      <c r="AE30" s="27">
        <f t="shared" si="4"/>
        <v>1.1128499008640098</v>
      </c>
    </row>
    <row r="31" spans="2:31" x14ac:dyDescent="0.35">
      <c r="B31" s="25">
        <v>25</v>
      </c>
      <c r="C31" s="22" t="s">
        <v>71</v>
      </c>
      <c r="D31" s="23">
        <v>0.52247481942657692</v>
      </c>
      <c r="E31" s="23">
        <v>0.36594222997673193</v>
      </c>
      <c r="F31" s="23">
        <v>0.68371947886510687</v>
      </c>
      <c r="G31" s="23">
        <v>0</v>
      </c>
      <c r="H31" s="23">
        <v>0.3719089917423048</v>
      </c>
      <c r="I31" s="23">
        <v>1.1020612752705188</v>
      </c>
      <c r="J31" s="23">
        <v>1.062101855038472</v>
      </c>
      <c r="K31" s="23">
        <v>0.48288422075298593</v>
      </c>
      <c r="L31" s="23">
        <v>0.16352592824981166</v>
      </c>
      <c r="M31" s="23">
        <v>0</v>
      </c>
      <c r="Y31" s="25">
        <v>22</v>
      </c>
      <c r="Z31" s="26" t="s">
        <v>68</v>
      </c>
      <c r="AA31" s="27">
        <f t="shared" si="0"/>
        <v>1.7723325268551152E-2</v>
      </c>
      <c r="AB31" s="27">
        <f t="shared" si="1"/>
        <v>1.7943325268551153E-2</v>
      </c>
      <c r="AC31" s="25">
        <f t="shared" si="2"/>
        <v>112</v>
      </c>
      <c r="AD31" s="27" t="str">
        <f t="shared" si="3"/>
        <v>Volleyball (indoor and outdoor)</v>
      </c>
      <c r="AE31" s="27">
        <f t="shared" si="4"/>
        <v>1.0765665695090834</v>
      </c>
    </row>
    <row r="32" spans="2:31" x14ac:dyDescent="0.35">
      <c r="B32" s="25">
        <v>26</v>
      </c>
      <c r="C32" s="22" t="s">
        <v>72</v>
      </c>
      <c r="D32" s="23">
        <v>1.8137375583502726E-2</v>
      </c>
      <c r="E32" s="23">
        <v>3.6985250014835748E-2</v>
      </c>
      <c r="F32" s="23">
        <v>0</v>
      </c>
      <c r="G32" s="23">
        <v>0</v>
      </c>
      <c r="H32" s="23">
        <v>8.1615148751946989E-2</v>
      </c>
      <c r="I32" s="23">
        <v>4.9021510764228303E-2</v>
      </c>
      <c r="J32" s="23">
        <v>0</v>
      </c>
      <c r="K32" s="23">
        <v>0</v>
      </c>
      <c r="L32" s="23">
        <v>0</v>
      </c>
      <c r="M32" s="23">
        <v>0</v>
      </c>
      <c r="Y32" s="25">
        <v>23</v>
      </c>
      <c r="Z32" s="26" t="s">
        <v>69</v>
      </c>
      <c r="AA32" s="27">
        <f t="shared" si="0"/>
        <v>4.7290789796739663</v>
      </c>
      <c r="AB32" s="27">
        <f t="shared" si="1"/>
        <v>4.7293089796739665</v>
      </c>
      <c r="AC32" s="25">
        <f t="shared" si="2"/>
        <v>12</v>
      </c>
      <c r="AD32" s="27" t="str">
        <f t="shared" si="3"/>
        <v>Surfing</v>
      </c>
      <c r="AE32" s="27">
        <f t="shared" si="4"/>
        <v>1.0216768429199914</v>
      </c>
    </row>
    <row r="33" spans="2:31" x14ac:dyDescent="0.35">
      <c r="B33" s="25">
        <v>27</v>
      </c>
      <c r="C33" s="22" t="s">
        <v>73</v>
      </c>
      <c r="D33" s="23">
        <v>8.9031262756384226</v>
      </c>
      <c r="E33" s="23">
        <v>11.283903189573516</v>
      </c>
      <c r="F33" s="23">
        <v>6.5472452963548715</v>
      </c>
      <c r="G33" s="23">
        <v>10.361195927124033</v>
      </c>
      <c r="H33" s="23">
        <v>7.1975897444056889</v>
      </c>
      <c r="I33" s="23">
        <v>7.594241111922571</v>
      </c>
      <c r="J33" s="23">
        <v>8.7390242725479883</v>
      </c>
      <c r="K33" s="23">
        <v>12.628233875842126</v>
      </c>
      <c r="L33" s="23">
        <v>11.983612746619944</v>
      </c>
      <c r="M33" s="23">
        <v>6.2150093855593873</v>
      </c>
      <c r="Y33" s="25">
        <v>24</v>
      </c>
      <c r="Z33" s="26" t="s">
        <v>70</v>
      </c>
      <c r="AA33" s="27">
        <f t="shared" si="0"/>
        <v>6.3885053109823772E-2</v>
      </c>
      <c r="AB33" s="27">
        <f t="shared" si="1"/>
        <v>6.4125053109823776E-2</v>
      </c>
      <c r="AC33" s="25">
        <f t="shared" si="2"/>
        <v>86</v>
      </c>
      <c r="AD33" s="27" t="str">
        <f t="shared" si="3"/>
        <v>Virtual based physical activity</v>
      </c>
      <c r="AE33" s="27">
        <f t="shared" si="4"/>
        <v>0.98342928843474053</v>
      </c>
    </row>
    <row r="34" spans="2:31" x14ac:dyDescent="0.35">
      <c r="B34" s="25">
        <v>28</v>
      </c>
      <c r="C34" s="22" t="s">
        <v>74</v>
      </c>
      <c r="D34" s="23">
        <v>1.0954245966815541</v>
      </c>
      <c r="E34" s="23">
        <v>0.26896204213663649</v>
      </c>
      <c r="F34" s="23">
        <v>1.8505945872802652</v>
      </c>
      <c r="G34" s="23">
        <v>4.6009018239355495</v>
      </c>
      <c r="H34" s="23">
        <v>2.977381920229258</v>
      </c>
      <c r="I34" s="23">
        <v>1.295072286800125</v>
      </c>
      <c r="J34" s="23">
        <v>0.82828183351370643</v>
      </c>
      <c r="K34" s="23">
        <v>0.34705864383051249</v>
      </c>
      <c r="L34" s="23">
        <v>0.4314858310039511</v>
      </c>
      <c r="M34" s="23">
        <v>0.38427094434500353</v>
      </c>
      <c r="Y34" s="25">
        <v>25</v>
      </c>
      <c r="Z34" s="26" t="s">
        <v>71</v>
      </c>
      <c r="AA34" s="27">
        <f t="shared" si="0"/>
        <v>0.36594222997673193</v>
      </c>
      <c r="AB34" s="27">
        <f t="shared" si="1"/>
        <v>0.3661922299767319</v>
      </c>
      <c r="AC34" s="25">
        <f t="shared" si="2"/>
        <v>45</v>
      </c>
      <c r="AD34" s="27" t="str">
        <f t="shared" si="3"/>
        <v>Boxing</v>
      </c>
      <c r="AE34" s="27">
        <f t="shared" si="4"/>
        <v>0.91208851359841825</v>
      </c>
    </row>
    <row r="35" spans="2:31" x14ac:dyDescent="0.35">
      <c r="B35" s="25">
        <v>29</v>
      </c>
      <c r="C35" s="22" t="s">
        <v>75</v>
      </c>
      <c r="D35" s="23">
        <v>1.9784920702206645</v>
      </c>
      <c r="E35" s="23">
        <v>0.4843200259815883</v>
      </c>
      <c r="F35" s="23">
        <v>3.3036641496935295</v>
      </c>
      <c r="G35" s="23">
        <v>2.2976969862051888</v>
      </c>
      <c r="H35" s="23">
        <v>2.589960908769978</v>
      </c>
      <c r="I35" s="23">
        <v>1.9253540876057167</v>
      </c>
      <c r="J35" s="23">
        <v>2.2204721063864121</v>
      </c>
      <c r="K35" s="23">
        <v>1.3216636608493775</v>
      </c>
      <c r="L35" s="23">
        <v>1.577589270968597</v>
      </c>
      <c r="M35" s="23">
        <v>2.1448682007129052</v>
      </c>
      <c r="Y35" s="25">
        <v>26</v>
      </c>
      <c r="Z35" s="26" t="s">
        <v>72</v>
      </c>
      <c r="AA35" s="27">
        <f t="shared" si="0"/>
        <v>3.6985250014835748E-2</v>
      </c>
      <c r="AB35" s="27">
        <f t="shared" si="1"/>
        <v>3.7245250014835751E-2</v>
      </c>
      <c r="AC35" s="25">
        <f t="shared" si="2"/>
        <v>102</v>
      </c>
      <c r="AD35" s="27" t="str">
        <f t="shared" si="3"/>
        <v>Ski &amp; snowboard</v>
      </c>
      <c r="AE35" s="27">
        <f t="shared" si="4"/>
        <v>0.78198800926489664</v>
      </c>
    </row>
    <row r="36" spans="2:31" x14ac:dyDescent="0.35">
      <c r="B36" s="25">
        <v>30</v>
      </c>
      <c r="C36" s="22" t="s">
        <v>76</v>
      </c>
      <c r="D36" s="23">
        <v>8.7442469647677865E-2</v>
      </c>
      <c r="E36" s="23">
        <v>0.14741181309503615</v>
      </c>
      <c r="F36" s="23">
        <v>3.0202569384183829E-2</v>
      </c>
      <c r="G36" s="23">
        <v>0</v>
      </c>
      <c r="H36" s="23">
        <v>7.5270944656215089E-2</v>
      </c>
      <c r="I36" s="23">
        <v>0.17786440011136573</v>
      </c>
      <c r="J36" s="23">
        <v>9.4224027035211363E-2</v>
      </c>
      <c r="K36" s="23">
        <v>0.11539229156589197</v>
      </c>
      <c r="L36" s="23">
        <v>0</v>
      </c>
      <c r="M36" s="23">
        <v>6.1453213112320257E-2</v>
      </c>
      <c r="Y36" s="25">
        <v>27</v>
      </c>
      <c r="Z36" s="26" t="s">
        <v>73</v>
      </c>
      <c r="AA36" s="27">
        <f t="shared" si="0"/>
        <v>11.283903189573516</v>
      </c>
      <c r="AB36" s="27">
        <f t="shared" si="1"/>
        <v>11.284173189573517</v>
      </c>
      <c r="AC36" s="25">
        <f t="shared" si="2"/>
        <v>6</v>
      </c>
      <c r="AD36" s="27" t="str">
        <f t="shared" si="3"/>
        <v>Pickleball</v>
      </c>
      <c r="AE36" s="27">
        <f t="shared" si="4"/>
        <v>0.76408295655481862</v>
      </c>
    </row>
    <row r="37" spans="2:31" x14ac:dyDescent="0.35">
      <c r="B37" s="25">
        <v>31</v>
      </c>
      <c r="C37" s="22" t="s">
        <v>77</v>
      </c>
      <c r="D37" s="23">
        <v>4.3356395628682036E-2</v>
      </c>
      <c r="E37" s="23">
        <v>3.8292141632252447E-2</v>
      </c>
      <c r="F37" s="23">
        <v>4.8990178169871203E-2</v>
      </c>
      <c r="G37" s="23">
        <v>0</v>
      </c>
      <c r="H37" s="23">
        <v>0</v>
      </c>
      <c r="I37" s="23">
        <v>0.19177141048347598</v>
      </c>
      <c r="J37" s="23">
        <v>0</v>
      </c>
      <c r="K37" s="23">
        <v>5.8927811696505183E-2</v>
      </c>
      <c r="L37" s="23">
        <v>0</v>
      </c>
      <c r="M37" s="23">
        <v>0</v>
      </c>
      <c r="Y37" s="25">
        <v>28</v>
      </c>
      <c r="Z37" s="26" t="s">
        <v>74</v>
      </c>
      <c r="AA37" s="27">
        <f t="shared" si="0"/>
        <v>0.26896204213663649</v>
      </c>
      <c r="AB37" s="27">
        <f t="shared" si="1"/>
        <v>0.26924204213663649</v>
      </c>
      <c r="AC37" s="25">
        <f t="shared" si="2"/>
        <v>53</v>
      </c>
      <c r="AD37" s="27" t="str">
        <f t="shared" si="3"/>
        <v>Canoeing/Kayaking</v>
      </c>
      <c r="AE37" s="27">
        <f t="shared" si="4"/>
        <v>0.71388384009007599</v>
      </c>
    </row>
    <row r="38" spans="2:31" x14ac:dyDescent="0.35">
      <c r="B38" s="25">
        <v>32</v>
      </c>
      <c r="C38" s="22" t="s">
        <v>78</v>
      </c>
      <c r="D38" s="23">
        <v>0.10386612986099293</v>
      </c>
      <c r="E38" s="23">
        <v>0.11246492745023624</v>
      </c>
      <c r="F38" s="23">
        <v>8.1533366054521869E-2</v>
      </c>
      <c r="G38" s="23">
        <v>0</v>
      </c>
      <c r="H38" s="23">
        <v>0.13668816525702129</v>
      </c>
      <c r="I38" s="23">
        <v>0.22932653836757849</v>
      </c>
      <c r="J38" s="23">
        <v>0.2195864480257981</v>
      </c>
      <c r="K38" s="23">
        <v>0</v>
      </c>
      <c r="L38" s="23">
        <v>6.3216730685175443E-2</v>
      </c>
      <c r="M38" s="23">
        <v>0</v>
      </c>
      <c r="Y38" s="25">
        <v>29</v>
      </c>
      <c r="Z38" s="26" t="s">
        <v>75</v>
      </c>
      <c r="AA38" s="27">
        <f t="shared" si="0"/>
        <v>0.4843200259815883</v>
      </c>
      <c r="AB38" s="27">
        <f t="shared" si="1"/>
        <v>0.48461002598158831</v>
      </c>
      <c r="AC38" s="25">
        <f t="shared" si="2"/>
        <v>38</v>
      </c>
      <c r="AD38" s="27" t="str">
        <f t="shared" si="3"/>
        <v>Rowing</v>
      </c>
      <c r="AE38" s="27">
        <f t="shared" si="4"/>
        <v>0.65118500693713255</v>
      </c>
    </row>
    <row r="39" spans="2:31" x14ac:dyDescent="0.35">
      <c r="B39" s="25">
        <v>33</v>
      </c>
      <c r="C39" s="22" t="s">
        <v>79</v>
      </c>
      <c r="D39" s="23">
        <v>3.7774559605573049E-2</v>
      </c>
      <c r="E39" s="23">
        <v>3.6909975972568794E-2</v>
      </c>
      <c r="F39" s="23">
        <v>3.9215256792612833E-2</v>
      </c>
      <c r="G39" s="23">
        <v>0</v>
      </c>
      <c r="H39" s="23">
        <v>0</v>
      </c>
      <c r="I39" s="23">
        <v>8.9562138862950752E-2</v>
      </c>
      <c r="J39" s="23">
        <v>0</v>
      </c>
      <c r="K39" s="23">
        <v>6.1610483248744519E-2</v>
      </c>
      <c r="L39" s="23">
        <v>0</v>
      </c>
      <c r="M39" s="23">
        <v>5.947439660596316E-2</v>
      </c>
      <c r="Y39" s="25">
        <v>30</v>
      </c>
      <c r="Z39" s="26" t="s">
        <v>76</v>
      </c>
      <c r="AA39" s="27">
        <f t="shared" si="0"/>
        <v>0.14741181309503615</v>
      </c>
      <c r="AB39" s="27">
        <f t="shared" si="1"/>
        <v>0.14771181309503614</v>
      </c>
      <c r="AC39" s="25">
        <f t="shared" si="2"/>
        <v>64</v>
      </c>
      <c r="AD39" s="27" t="str">
        <f t="shared" si="3"/>
        <v>Martial arts</v>
      </c>
      <c r="AE39" s="27">
        <f t="shared" si="4"/>
        <v>0.62282496507731755</v>
      </c>
    </row>
    <row r="40" spans="2:31" x14ac:dyDescent="0.35">
      <c r="B40" s="25">
        <v>34</v>
      </c>
      <c r="C40" s="22" t="s">
        <v>80</v>
      </c>
      <c r="D40" s="23">
        <v>3.2150651589500874E-2</v>
      </c>
      <c r="E40" s="23">
        <v>3.2493930566511009E-2</v>
      </c>
      <c r="F40" s="23">
        <v>3.2322020467431316E-2</v>
      </c>
      <c r="G40" s="23">
        <v>0</v>
      </c>
      <c r="H40" s="23">
        <v>0</v>
      </c>
      <c r="I40" s="23">
        <v>0.12919820201821516</v>
      </c>
      <c r="J40" s="23">
        <v>5.0441860641825952E-2</v>
      </c>
      <c r="K40" s="23">
        <v>0</v>
      </c>
      <c r="L40" s="23">
        <v>0</v>
      </c>
      <c r="M40" s="23">
        <v>0</v>
      </c>
      <c r="Y40" s="25">
        <v>31</v>
      </c>
      <c r="Z40" s="26" t="s">
        <v>77</v>
      </c>
      <c r="AA40" s="27">
        <f t="shared" si="0"/>
        <v>3.8292141632252447E-2</v>
      </c>
      <c r="AB40" s="27">
        <f t="shared" si="1"/>
        <v>3.8602141632252444E-2</v>
      </c>
      <c r="AC40" s="25">
        <f t="shared" si="2"/>
        <v>99</v>
      </c>
      <c r="AD40" s="27" t="str">
        <f t="shared" si="3"/>
        <v>Tenpin bowling</v>
      </c>
      <c r="AE40" s="27">
        <f t="shared" si="4"/>
        <v>0.61657339566423686</v>
      </c>
    </row>
    <row r="41" spans="2:31" x14ac:dyDescent="0.35">
      <c r="B41" s="25">
        <v>35</v>
      </c>
      <c r="C41" s="22" t="s">
        <v>81</v>
      </c>
      <c r="D41" s="23">
        <v>0.44874258780797899</v>
      </c>
      <c r="E41" s="23">
        <v>0.18734326021654085</v>
      </c>
      <c r="F41" s="23">
        <v>0.69202735644510216</v>
      </c>
      <c r="G41" s="23">
        <v>0</v>
      </c>
      <c r="H41" s="23">
        <v>0.74209905816496291</v>
      </c>
      <c r="I41" s="23">
        <v>0.78714978077025799</v>
      </c>
      <c r="J41" s="23">
        <v>0.5249575827558427</v>
      </c>
      <c r="K41" s="23">
        <v>0.35554242444245826</v>
      </c>
      <c r="L41" s="23">
        <v>0.34715652988862122</v>
      </c>
      <c r="M41" s="23">
        <v>0.14936580331706489</v>
      </c>
      <c r="Y41" s="25">
        <v>32</v>
      </c>
      <c r="Z41" s="26" t="s">
        <v>78</v>
      </c>
      <c r="AA41" s="27">
        <f t="shared" si="0"/>
        <v>0.11246492745023624</v>
      </c>
      <c r="AB41" s="27">
        <f t="shared" si="1"/>
        <v>0.11278492745023624</v>
      </c>
      <c r="AC41" s="25">
        <f t="shared" si="2"/>
        <v>70</v>
      </c>
      <c r="AD41" s="27" t="str">
        <f t="shared" si="3"/>
        <v>Netball</v>
      </c>
      <c r="AE41" s="27">
        <f t="shared" si="4"/>
        <v>0.60480934154378385</v>
      </c>
    </row>
    <row r="42" spans="2:31" x14ac:dyDescent="0.35">
      <c r="B42" s="25">
        <v>36</v>
      </c>
      <c r="C42" s="22" t="s">
        <v>82</v>
      </c>
      <c r="D42" s="23">
        <v>0.18673834552071983</v>
      </c>
      <c r="E42" s="23">
        <v>0.32197131560667563</v>
      </c>
      <c r="F42" s="23">
        <v>5.7495641030284213E-2</v>
      </c>
      <c r="G42" s="23">
        <v>0</v>
      </c>
      <c r="H42" s="23">
        <v>0.38801090721078746</v>
      </c>
      <c r="I42" s="23">
        <v>0.33258949462309451</v>
      </c>
      <c r="J42" s="23">
        <v>0.33631381306381253</v>
      </c>
      <c r="K42" s="23">
        <v>6.1610483248744519E-2</v>
      </c>
      <c r="L42" s="23">
        <v>6.411283078252536E-2</v>
      </c>
      <c r="M42" s="23">
        <v>2.6567256063255194E-2</v>
      </c>
      <c r="Y42" s="25">
        <v>33</v>
      </c>
      <c r="Z42" s="26" t="s">
        <v>79</v>
      </c>
      <c r="AA42" s="27">
        <f t="shared" ref="AA42:AA73" si="6">VLOOKUP($Y42,$B$7:$M$127,2+$Y$7)</f>
        <v>3.6909975972568794E-2</v>
      </c>
      <c r="AB42" s="27">
        <f t="shared" si="1"/>
        <v>3.7239975972568791E-2</v>
      </c>
      <c r="AC42" s="25">
        <f t="shared" si="2"/>
        <v>103</v>
      </c>
      <c r="AD42" s="27" t="str">
        <f t="shared" si="3"/>
        <v>Squash</v>
      </c>
      <c r="AE42" s="27">
        <f t="shared" si="4"/>
        <v>0.60079211884215977</v>
      </c>
    </row>
    <row r="43" spans="2:31" x14ac:dyDescent="0.35">
      <c r="B43" s="25">
        <v>37</v>
      </c>
      <c r="C43" s="22" t="s">
        <v>83</v>
      </c>
      <c r="D43" s="23">
        <v>6.5048583044129055E-2</v>
      </c>
      <c r="E43" s="23">
        <v>6.3527013979501362E-2</v>
      </c>
      <c r="F43" s="23">
        <v>6.7561494330786787E-2</v>
      </c>
      <c r="G43" s="23">
        <v>0</v>
      </c>
      <c r="H43" s="23">
        <v>0</v>
      </c>
      <c r="I43" s="23">
        <v>4.0551840335487352E-2</v>
      </c>
      <c r="J43" s="23">
        <v>0.16815989468724243</v>
      </c>
      <c r="K43" s="23">
        <v>6.3938715712281463E-2</v>
      </c>
      <c r="L43" s="23">
        <v>0</v>
      </c>
      <c r="M43" s="23">
        <v>8.8163728594039328E-2</v>
      </c>
      <c r="Y43" s="25">
        <v>34</v>
      </c>
      <c r="Z43" s="26" t="s">
        <v>80</v>
      </c>
      <c r="AA43" s="27">
        <f t="shared" si="6"/>
        <v>3.2493930566511009E-2</v>
      </c>
      <c r="AB43" s="27">
        <f t="shared" si="1"/>
        <v>3.2833930566511009E-2</v>
      </c>
      <c r="AC43" s="25">
        <f t="shared" si="2"/>
        <v>106</v>
      </c>
      <c r="AD43" s="27" t="str">
        <f t="shared" si="3"/>
        <v>Mountain biking</v>
      </c>
      <c r="AE43" s="27">
        <f t="shared" si="4"/>
        <v>0.59099928253325595</v>
      </c>
    </row>
    <row r="44" spans="2:31" x14ac:dyDescent="0.35">
      <c r="B44" s="25">
        <v>38</v>
      </c>
      <c r="C44" s="22" t="s">
        <v>84</v>
      </c>
      <c r="D44" s="23">
        <v>0.86533876940727061</v>
      </c>
      <c r="E44" s="23">
        <v>1.5507066245969117</v>
      </c>
      <c r="F44" s="23">
        <v>0.20905181661175404</v>
      </c>
      <c r="G44" s="23">
        <v>0.60796016536581687</v>
      </c>
      <c r="H44" s="23">
        <v>0.3776170635311154</v>
      </c>
      <c r="I44" s="23">
        <v>0.64340459680755702</v>
      </c>
      <c r="J44" s="23">
        <v>0.62131782033134308</v>
      </c>
      <c r="K44" s="23">
        <v>0.70107102770263319</v>
      </c>
      <c r="L44" s="23">
        <v>1.2853610406020832</v>
      </c>
      <c r="M44" s="23">
        <v>1.4406252269237867</v>
      </c>
      <c r="Y44" s="25">
        <v>35</v>
      </c>
      <c r="Z44" s="26" t="s">
        <v>81</v>
      </c>
      <c r="AA44" s="27">
        <f t="shared" si="6"/>
        <v>0.18734326021654085</v>
      </c>
      <c r="AB44" s="27">
        <f t="shared" si="1"/>
        <v>0.18769326021654084</v>
      </c>
      <c r="AC44" s="25">
        <f t="shared" si="2"/>
        <v>63</v>
      </c>
      <c r="AD44" s="27" t="str">
        <f t="shared" si="3"/>
        <v>Air sports</v>
      </c>
      <c r="AE44" s="27">
        <f t="shared" si="4"/>
        <v>0.51069255562014304</v>
      </c>
    </row>
    <row r="45" spans="2:31" x14ac:dyDescent="0.35">
      <c r="B45" s="25">
        <v>39</v>
      </c>
      <c r="C45" s="22" t="s">
        <v>85</v>
      </c>
      <c r="D45" s="23">
        <v>30.438918055856252</v>
      </c>
      <c r="E45" s="23">
        <v>29.244851028623859</v>
      </c>
      <c r="F45" s="23">
        <v>31.570176002203461</v>
      </c>
      <c r="G45" s="23">
        <v>29.159175717851664</v>
      </c>
      <c r="H45" s="23">
        <v>39.778810685009397</v>
      </c>
      <c r="I45" s="23">
        <v>38.183882798978061</v>
      </c>
      <c r="J45" s="23">
        <v>30.847747743368181</v>
      </c>
      <c r="K45" s="23">
        <v>26.929946011602233</v>
      </c>
      <c r="L45" s="23">
        <v>26.385350366777089</v>
      </c>
      <c r="M45" s="23">
        <v>23.587857283436982</v>
      </c>
      <c r="Y45" s="25">
        <v>36</v>
      </c>
      <c r="Z45" s="26" t="s">
        <v>82</v>
      </c>
      <c r="AA45" s="27">
        <f t="shared" si="6"/>
        <v>0.32197131560667563</v>
      </c>
      <c r="AB45" s="27">
        <f t="shared" si="1"/>
        <v>0.32233131560667566</v>
      </c>
      <c r="AC45" s="25">
        <f t="shared" si="2"/>
        <v>49</v>
      </c>
      <c r="AD45" s="27" t="str">
        <f t="shared" si="3"/>
        <v>Sport climbing</v>
      </c>
      <c r="AE45" s="27">
        <f t="shared" si="4"/>
        <v>0.5048083740497783</v>
      </c>
    </row>
    <row r="46" spans="2:31" x14ac:dyDescent="0.35">
      <c r="B46" s="25">
        <v>40</v>
      </c>
      <c r="C46" s="22" t="s">
        <v>86</v>
      </c>
      <c r="D46" s="23">
        <v>0.17046619745388381</v>
      </c>
      <c r="E46" s="23">
        <v>0.26548112761457698</v>
      </c>
      <c r="F46" s="23">
        <v>8.0279102088722298E-2</v>
      </c>
      <c r="G46" s="23">
        <v>0</v>
      </c>
      <c r="H46" s="23">
        <v>0.31599209238665943</v>
      </c>
      <c r="I46" s="23">
        <v>0.27662719397419527</v>
      </c>
      <c r="J46" s="23">
        <v>0.35325402392331179</v>
      </c>
      <c r="K46" s="23">
        <v>6.2949620884179117E-2</v>
      </c>
      <c r="L46" s="23">
        <v>5.4953152697527471E-2</v>
      </c>
      <c r="M46" s="23">
        <v>2.6567256063255194E-2</v>
      </c>
      <c r="Y46" s="25">
        <v>37</v>
      </c>
      <c r="Z46" s="26" t="s">
        <v>83</v>
      </c>
      <c r="AA46" s="27">
        <f t="shared" si="6"/>
        <v>6.3527013979501362E-2</v>
      </c>
      <c r="AB46" s="27">
        <f t="shared" si="1"/>
        <v>6.3897013979501358E-2</v>
      </c>
      <c r="AC46" s="25">
        <f t="shared" si="2"/>
        <v>87</v>
      </c>
      <c r="AD46" s="27" t="str">
        <f t="shared" si="3"/>
        <v>Baseball</v>
      </c>
      <c r="AE46" s="27">
        <f t="shared" si="4"/>
        <v>0.48869786594918668</v>
      </c>
    </row>
    <row r="47" spans="2:31" x14ac:dyDescent="0.35">
      <c r="B47" s="25">
        <v>41</v>
      </c>
      <c r="C47" s="22" t="s">
        <v>87</v>
      </c>
      <c r="D47" s="23">
        <v>4.8133923412631088</v>
      </c>
      <c r="E47" s="23">
        <v>7.9536137014314878</v>
      </c>
      <c r="F47" s="23">
        <v>1.7140518815614638</v>
      </c>
      <c r="G47" s="23">
        <v>20.515876681624164</v>
      </c>
      <c r="H47" s="23">
        <v>10.912993008513459</v>
      </c>
      <c r="I47" s="23">
        <v>6.0149235413049391</v>
      </c>
      <c r="J47" s="23">
        <v>5.2589131780674112</v>
      </c>
      <c r="K47" s="23">
        <v>4.0891335005009113</v>
      </c>
      <c r="L47" s="23">
        <v>0.67747274892711018</v>
      </c>
      <c r="M47" s="23">
        <v>6.4212197976547786E-2</v>
      </c>
      <c r="Y47" s="25">
        <v>38</v>
      </c>
      <c r="Z47" s="26" t="s">
        <v>84</v>
      </c>
      <c r="AA47" s="27">
        <f t="shared" si="6"/>
        <v>1.5507066245969117</v>
      </c>
      <c r="AB47" s="27">
        <f t="shared" si="1"/>
        <v>1.5510866245969117</v>
      </c>
      <c r="AC47" s="25">
        <f t="shared" si="2"/>
        <v>18</v>
      </c>
      <c r="AD47" s="27" t="str">
        <f t="shared" si="3"/>
        <v>Dancing (recreational)</v>
      </c>
      <c r="AE47" s="27">
        <f t="shared" si="4"/>
        <v>0.4843200259815883</v>
      </c>
    </row>
    <row r="48" spans="2:31" x14ac:dyDescent="0.35">
      <c r="B48" s="25">
        <v>42</v>
      </c>
      <c r="C48" s="22" t="s">
        <v>88</v>
      </c>
      <c r="D48" s="23">
        <v>4.3619598554165556E-2</v>
      </c>
      <c r="E48" s="23">
        <v>8.894791590134897E-2</v>
      </c>
      <c r="F48" s="23">
        <v>0</v>
      </c>
      <c r="G48" s="23">
        <v>0</v>
      </c>
      <c r="H48" s="23">
        <v>8.1615148751946989E-2</v>
      </c>
      <c r="I48" s="23">
        <v>0.19078033137677533</v>
      </c>
      <c r="J48" s="23">
        <v>0</v>
      </c>
      <c r="K48" s="23">
        <v>0</v>
      </c>
      <c r="L48" s="23">
        <v>0</v>
      </c>
      <c r="M48" s="23">
        <v>0</v>
      </c>
      <c r="Y48" s="25">
        <v>39</v>
      </c>
      <c r="Z48" s="26" t="s">
        <v>85</v>
      </c>
      <c r="AA48" s="27">
        <f t="shared" si="6"/>
        <v>29.244851028623859</v>
      </c>
      <c r="AB48" s="27">
        <f t="shared" si="1"/>
        <v>29.245241028623859</v>
      </c>
      <c r="AC48" s="25">
        <f t="shared" si="2"/>
        <v>2</v>
      </c>
      <c r="AD48" s="27" t="str">
        <f t="shared" si="3"/>
        <v>Rock climbing/Abseiling/Caving</v>
      </c>
      <c r="AE48" s="27">
        <f t="shared" si="4"/>
        <v>0.44999357551747021</v>
      </c>
    </row>
    <row r="49" spans="2:31" x14ac:dyDescent="0.35">
      <c r="B49" s="25">
        <v>43</v>
      </c>
      <c r="C49" s="22" t="s">
        <v>89</v>
      </c>
      <c r="D49" s="23">
        <v>2.3124593756119444E-2</v>
      </c>
      <c r="E49" s="23">
        <v>1.6652745143992717E-2</v>
      </c>
      <c r="F49" s="23">
        <v>2.9815273669811522E-2</v>
      </c>
      <c r="G49" s="23">
        <v>0</v>
      </c>
      <c r="H49" s="23">
        <v>0</v>
      </c>
      <c r="I49" s="23">
        <v>4.0540628098722449E-2</v>
      </c>
      <c r="J49" s="23">
        <v>0</v>
      </c>
      <c r="K49" s="23">
        <v>0</v>
      </c>
      <c r="L49" s="23">
        <v>0.12259597142770032</v>
      </c>
      <c r="M49" s="23">
        <v>0</v>
      </c>
      <c r="Y49" s="25">
        <v>40</v>
      </c>
      <c r="Z49" s="26" t="s">
        <v>86</v>
      </c>
      <c r="AA49" s="27">
        <f t="shared" si="6"/>
        <v>0.26548112761457698</v>
      </c>
      <c r="AB49" s="27">
        <f t="shared" si="1"/>
        <v>0.265881127614577</v>
      </c>
      <c r="AC49" s="25">
        <f t="shared" si="2"/>
        <v>55</v>
      </c>
      <c r="AD49" s="27" t="str">
        <f t="shared" si="3"/>
        <v>Sailing</v>
      </c>
      <c r="AE49" s="27">
        <f t="shared" si="4"/>
        <v>0.43111929136260618</v>
      </c>
    </row>
    <row r="50" spans="2:31" x14ac:dyDescent="0.35">
      <c r="B50" s="25">
        <v>44</v>
      </c>
      <c r="C50" s="22" t="s">
        <v>90</v>
      </c>
      <c r="D50" s="23">
        <v>2.1122499370136768E-2</v>
      </c>
      <c r="E50" s="23">
        <v>4.3072434407395561E-2</v>
      </c>
      <c r="F50" s="23">
        <v>0</v>
      </c>
      <c r="G50" s="23">
        <v>0</v>
      </c>
      <c r="H50" s="23">
        <v>0</v>
      </c>
      <c r="I50" s="23">
        <v>5.5804919164887376E-2</v>
      </c>
      <c r="J50" s="23">
        <v>6.2675257127555228E-2</v>
      </c>
      <c r="K50" s="23">
        <v>0</v>
      </c>
      <c r="L50" s="23">
        <v>0</v>
      </c>
      <c r="M50" s="23">
        <v>0</v>
      </c>
      <c r="Y50" s="25">
        <v>41</v>
      </c>
      <c r="Z50" s="26" t="s">
        <v>87</v>
      </c>
      <c r="AA50" s="27">
        <f t="shared" si="6"/>
        <v>7.9536137014314878</v>
      </c>
      <c r="AB50" s="27">
        <f t="shared" si="1"/>
        <v>7.9540237014314874</v>
      </c>
      <c r="AC50" s="25">
        <f t="shared" si="2"/>
        <v>8</v>
      </c>
      <c r="AD50" s="27" t="str">
        <f t="shared" si="3"/>
        <v>Motor sport</v>
      </c>
      <c r="AE50" s="27">
        <f t="shared" si="4"/>
        <v>0.42907234791491089</v>
      </c>
    </row>
    <row r="51" spans="2:31" x14ac:dyDescent="0.35">
      <c r="B51" s="25">
        <v>45</v>
      </c>
      <c r="C51" s="22" t="s">
        <v>91</v>
      </c>
      <c r="D51" s="23">
        <v>4.7042778326645056</v>
      </c>
      <c r="E51" s="23">
        <v>7.7565087945887052</v>
      </c>
      <c r="F51" s="23">
        <v>1.7807224117977811</v>
      </c>
      <c r="G51" s="23">
        <v>1.037383654291258</v>
      </c>
      <c r="H51" s="23">
        <v>3.064827485067982</v>
      </c>
      <c r="I51" s="23">
        <v>3.6782111731219458</v>
      </c>
      <c r="J51" s="23">
        <v>3.5989907053326338</v>
      </c>
      <c r="K51" s="23">
        <v>4.6970611084226581</v>
      </c>
      <c r="L51" s="23">
        <v>7.4346381332896767</v>
      </c>
      <c r="M51" s="23">
        <v>6.4586594010540512</v>
      </c>
      <c r="Y51" s="25">
        <v>42</v>
      </c>
      <c r="Z51" s="26" t="s">
        <v>88</v>
      </c>
      <c r="AA51" s="27">
        <f t="shared" si="6"/>
        <v>8.894791590134897E-2</v>
      </c>
      <c r="AB51" s="27">
        <f t="shared" si="1"/>
        <v>8.9367915901348974E-2</v>
      </c>
      <c r="AC51" s="25">
        <f t="shared" si="2"/>
        <v>77</v>
      </c>
      <c r="AD51" s="27" t="str">
        <f t="shared" si="3"/>
        <v>Underwater sports</v>
      </c>
      <c r="AE51" s="27">
        <f t="shared" si="4"/>
        <v>0.41228074913258622</v>
      </c>
    </row>
    <row r="52" spans="2:31" x14ac:dyDescent="0.35">
      <c r="B52" s="25">
        <v>46</v>
      </c>
      <c r="C52" s="22" t="s">
        <v>92</v>
      </c>
      <c r="D52" s="23">
        <v>4.020656538979879E-2</v>
      </c>
      <c r="E52" s="23">
        <v>5.009462241321657E-2</v>
      </c>
      <c r="F52" s="23">
        <v>3.1175159161326984E-2</v>
      </c>
      <c r="G52" s="23">
        <v>0</v>
      </c>
      <c r="H52" s="23">
        <v>0.14941924073261181</v>
      </c>
      <c r="I52" s="23">
        <v>0.12869470426295865</v>
      </c>
      <c r="J52" s="23">
        <v>0</v>
      </c>
      <c r="K52" s="23">
        <v>0</v>
      </c>
      <c r="L52" s="23">
        <v>0</v>
      </c>
      <c r="M52" s="23">
        <v>0</v>
      </c>
      <c r="Y52" s="25">
        <v>43</v>
      </c>
      <c r="Z52" s="26" t="s">
        <v>89</v>
      </c>
      <c r="AA52" s="27">
        <f t="shared" si="6"/>
        <v>1.6652745143992717E-2</v>
      </c>
      <c r="AB52" s="27">
        <f t="shared" si="1"/>
        <v>1.7082745143992717E-2</v>
      </c>
      <c r="AC52" s="25">
        <f t="shared" si="2"/>
        <v>115</v>
      </c>
      <c r="AD52" s="27" t="str">
        <f t="shared" si="3"/>
        <v>Hockey</v>
      </c>
      <c r="AE52" s="27">
        <f t="shared" si="4"/>
        <v>0.38525952816529357</v>
      </c>
    </row>
    <row r="53" spans="2:31" x14ac:dyDescent="0.35">
      <c r="B53" s="25">
        <v>47</v>
      </c>
      <c r="C53" s="22" t="s">
        <v>93</v>
      </c>
      <c r="D53" s="23">
        <v>0.5996560180605216</v>
      </c>
      <c r="E53" s="23">
        <v>0.37437813120822322</v>
      </c>
      <c r="F53" s="23">
        <v>0.81202645244232285</v>
      </c>
      <c r="G53" s="23">
        <v>2.1466456250271637</v>
      </c>
      <c r="H53" s="23">
        <v>1.5425422396201058</v>
      </c>
      <c r="I53" s="23">
        <v>0.7289741966128912</v>
      </c>
      <c r="J53" s="23">
        <v>0.7552976288978992</v>
      </c>
      <c r="K53" s="23">
        <v>0.29695395447109757</v>
      </c>
      <c r="L53" s="23">
        <v>6.0101978196635847E-2</v>
      </c>
      <c r="M53" s="23">
        <v>8.9165668815354496E-2</v>
      </c>
      <c r="Y53" s="25">
        <v>44</v>
      </c>
      <c r="Z53" s="26" t="s">
        <v>90</v>
      </c>
      <c r="AA53" s="27">
        <f t="shared" si="6"/>
        <v>4.3072434407395561E-2</v>
      </c>
      <c r="AB53" s="27">
        <f t="shared" si="1"/>
        <v>4.3512434407395564E-2</v>
      </c>
      <c r="AC53" s="25">
        <f t="shared" si="2"/>
        <v>97</v>
      </c>
      <c r="AD53" s="27" t="str">
        <f t="shared" si="3"/>
        <v>Gymnastics</v>
      </c>
      <c r="AE53" s="27">
        <f t="shared" si="4"/>
        <v>0.37437813120822322</v>
      </c>
    </row>
    <row r="54" spans="2:31" x14ac:dyDescent="0.35">
      <c r="B54" s="25">
        <v>48</v>
      </c>
      <c r="C54" s="22" t="s">
        <v>94</v>
      </c>
      <c r="D54" s="23">
        <v>9.6139385344882242E-2</v>
      </c>
      <c r="E54" s="23">
        <v>0.10880372373302083</v>
      </c>
      <c r="F54" s="23">
        <v>8.5276117340563187E-2</v>
      </c>
      <c r="G54" s="23">
        <v>0.85992494900056748</v>
      </c>
      <c r="H54" s="23">
        <v>0.14257015677111937</v>
      </c>
      <c r="I54" s="23">
        <v>0.15194482054086028</v>
      </c>
      <c r="J54" s="23">
        <v>0</v>
      </c>
      <c r="K54" s="23">
        <v>0.11569985926921525</v>
      </c>
      <c r="L54" s="23">
        <v>0</v>
      </c>
      <c r="M54" s="23">
        <v>0</v>
      </c>
      <c r="Y54" s="25">
        <v>45</v>
      </c>
      <c r="Z54" s="26" t="s">
        <v>91</v>
      </c>
      <c r="AA54" s="27">
        <f t="shared" si="6"/>
        <v>7.7565087945887052</v>
      </c>
      <c r="AB54" s="27">
        <f t="shared" si="1"/>
        <v>7.7569587945887051</v>
      </c>
      <c r="AC54" s="25">
        <f t="shared" si="2"/>
        <v>9</v>
      </c>
      <c r="AD54" s="27" t="str">
        <f t="shared" si="3"/>
        <v>Crossfit</v>
      </c>
      <c r="AE54" s="27">
        <f t="shared" si="4"/>
        <v>0.36594222997673193</v>
      </c>
    </row>
    <row r="55" spans="2:31" x14ac:dyDescent="0.35">
      <c r="B55" s="25">
        <v>49</v>
      </c>
      <c r="C55" s="22" t="s">
        <v>95</v>
      </c>
      <c r="D55" s="23">
        <v>5.1159459101979526E-2</v>
      </c>
      <c r="E55" s="23">
        <v>5.3025535115425126E-2</v>
      </c>
      <c r="F55" s="23">
        <v>5.0142040181572027E-2</v>
      </c>
      <c r="G55" s="23">
        <v>0</v>
      </c>
      <c r="H55" s="23">
        <v>0</v>
      </c>
      <c r="I55" s="23">
        <v>4.0540628098722449E-2</v>
      </c>
      <c r="J55" s="23">
        <v>5.569455612582988E-2</v>
      </c>
      <c r="K55" s="23">
        <v>0.18033033289475936</v>
      </c>
      <c r="L55" s="23">
        <v>0</v>
      </c>
      <c r="M55" s="23">
        <v>3.2791046133597103E-2</v>
      </c>
      <c r="Y55" s="25">
        <v>46</v>
      </c>
      <c r="Z55" s="26" t="s">
        <v>92</v>
      </c>
      <c r="AA55" s="27">
        <f t="shared" si="6"/>
        <v>5.009462241321657E-2</v>
      </c>
      <c r="AB55" s="27">
        <f t="shared" si="1"/>
        <v>5.0554622413216573E-2</v>
      </c>
      <c r="AC55" s="25">
        <f t="shared" si="2"/>
        <v>95</v>
      </c>
      <c r="AD55" s="27" t="str">
        <f t="shared" si="3"/>
        <v>Skate</v>
      </c>
      <c r="AE55" s="27">
        <f t="shared" si="4"/>
        <v>0.35929228745141173</v>
      </c>
    </row>
    <row r="56" spans="2:31" x14ac:dyDescent="0.35">
      <c r="B56" s="25">
        <v>50</v>
      </c>
      <c r="C56" s="22" t="s">
        <v>96</v>
      </c>
      <c r="D56" s="23">
        <v>0.42934131624735256</v>
      </c>
      <c r="E56" s="23">
        <v>0.38525952816529357</v>
      </c>
      <c r="F56" s="23">
        <v>0.47919958599273993</v>
      </c>
      <c r="G56" s="23">
        <v>1.5830165943689005</v>
      </c>
      <c r="H56" s="23">
        <v>0.70202423455099539</v>
      </c>
      <c r="I56" s="23">
        <v>0.46945524468335825</v>
      </c>
      <c r="J56" s="23">
        <v>0.53096594570435496</v>
      </c>
      <c r="K56" s="23">
        <v>0.33599822186941691</v>
      </c>
      <c r="L56" s="23">
        <v>0.42979407086729171</v>
      </c>
      <c r="M56" s="23">
        <v>0</v>
      </c>
      <c r="Y56" s="25">
        <v>47</v>
      </c>
      <c r="Z56" s="26" t="s">
        <v>93</v>
      </c>
      <c r="AA56" s="27">
        <f t="shared" si="6"/>
        <v>0.37437813120822322</v>
      </c>
      <c r="AB56" s="27">
        <f t="shared" si="1"/>
        <v>0.37484813120822325</v>
      </c>
      <c r="AC56" s="25">
        <f t="shared" si="2"/>
        <v>44</v>
      </c>
      <c r="AD56" s="27" t="str">
        <f t="shared" si="3"/>
        <v>Adventure racing</v>
      </c>
      <c r="AE56" s="27">
        <f t="shared" si="4"/>
        <v>0.34737527654356559</v>
      </c>
    </row>
    <row r="57" spans="2:31" x14ac:dyDescent="0.35">
      <c r="B57" s="25">
        <v>51</v>
      </c>
      <c r="C57" s="22" t="s">
        <v>97</v>
      </c>
      <c r="D57" s="23">
        <v>3.4860734471633174E-2</v>
      </c>
      <c r="E57" s="23">
        <v>3.3278671108100982E-2</v>
      </c>
      <c r="F57" s="23">
        <v>3.6956808936813482E-2</v>
      </c>
      <c r="G57" s="23">
        <v>0</v>
      </c>
      <c r="H57" s="23">
        <v>0</v>
      </c>
      <c r="I57" s="23">
        <v>0</v>
      </c>
      <c r="J57" s="23">
        <v>5.3256425129941651E-2</v>
      </c>
      <c r="K57" s="23">
        <v>0.12342059770953574</v>
      </c>
      <c r="L57" s="23">
        <v>0</v>
      </c>
      <c r="M57" s="23">
        <v>3.2791046133597103E-2</v>
      </c>
      <c r="Y57" s="25">
        <v>48</v>
      </c>
      <c r="Z57" s="26" t="s">
        <v>94</v>
      </c>
      <c r="AA57" s="27">
        <f t="shared" si="6"/>
        <v>0.10880372373302083</v>
      </c>
      <c r="AB57" s="27">
        <f t="shared" si="1"/>
        <v>0.10928372373302082</v>
      </c>
      <c r="AC57" s="25">
        <f t="shared" si="2"/>
        <v>71</v>
      </c>
      <c r="AD57" s="27" t="str">
        <f t="shared" si="3"/>
        <v>Archery</v>
      </c>
      <c r="AE57" s="27">
        <f t="shared" si="4"/>
        <v>0.32662046413665036</v>
      </c>
    </row>
    <row r="58" spans="2:31" x14ac:dyDescent="0.35">
      <c r="B58" s="25">
        <v>52</v>
      </c>
      <c r="C58" s="22" t="s">
        <v>98</v>
      </c>
      <c r="D58" s="23">
        <v>3.4250786436580381E-2</v>
      </c>
      <c r="E58" s="23">
        <v>5.3699269981514947E-2</v>
      </c>
      <c r="F58" s="23">
        <v>1.5780388245433867E-2</v>
      </c>
      <c r="G58" s="23">
        <v>0</v>
      </c>
      <c r="H58" s="23">
        <v>7.5270944656215089E-2</v>
      </c>
      <c r="I58" s="23">
        <v>0</v>
      </c>
      <c r="J58" s="23">
        <v>0.10020989964008845</v>
      </c>
      <c r="K58" s="23">
        <v>5.2513108901018762E-2</v>
      </c>
      <c r="L58" s="23">
        <v>0</v>
      </c>
      <c r="M58" s="23">
        <v>0</v>
      </c>
      <c r="Y58" s="25">
        <v>49</v>
      </c>
      <c r="Z58" s="26" t="s">
        <v>95</v>
      </c>
      <c r="AA58" s="27">
        <f t="shared" si="6"/>
        <v>5.3025535115425126E-2</v>
      </c>
      <c r="AB58" s="27">
        <f t="shared" si="1"/>
        <v>5.3515535115425124E-2</v>
      </c>
      <c r="AC58" s="25">
        <f t="shared" si="2"/>
        <v>92</v>
      </c>
      <c r="AD58" s="27" t="str">
        <f t="shared" si="3"/>
        <v>eSports</v>
      </c>
      <c r="AE58" s="27">
        <f t="shared" si="4"/>
        <v>0.32197131560667563</v>
      </c>
    </row>
    <row r="59" spans="2:31" x14ac:dyDescent="0.35">
      <c r="B59" s="25">
        <v>53</v>
      </c>
      <c r="C59" s="22" t="s">
        <v>99</v>
      </c>
      <c r="D59" s="23">
        <v>1.8006631188167331E-2</v>
      </c>
      <c r="E59" s="23">
        <v>0</v>
      </c>
      <c r="F59" s="23">
        <v>3.5891590311594966E-2</v>
      </c>
      <c r="G59" s="23">
        <v>0</v>
      </c>
      <c r="H59" s="23">
        <v>7.947047782554828E-2</v>
      </c>
      <c r="I59" s="23">
        <v>0</v>
      </c>
      <c r="J59" s="23">
        <v>5.0441860641825952E-2</v>
      </c>
      <c r="K59" s="23">
        <v>0</v>
      </c>
      <c r="L59" s="23">
        <v>0</v>
      </c>
      <c r="M59" s="23">
        <v>0</v>
      </c>
      <c r="Y59" s="25">
        <v>50</v>
      </c>
      <c r="Z59" s="26" t="s">
        <v>96</v>
      </c>
      <c r="AA59" s="27">
        <f t="shared" si="6"/>
        <v>0.38525952816529357</v>
      </c>
      <c r="AB59" s="27">
        <f t="shared" si="1"/>
        <v>0.38575952816529357</v>
      </c>
      <c r="AC59" s="25">
        <f t="shared" si="2"/>
        <v>43</v>
      </c>
      <c r="AD59" s="27" t="str">
        <f t="shared" si="3"/>
        <v>Jujitsu</v>
      </c>
      <c r="AE59" s="27">
        <f t="shared" si="4"/>
        <v>0.31017130037100099</v>
      </c>
    </row>
    <row r="60" spans="2:31" x14ac:dyDescent="0.35">
      <c r="B60" s="25">
        <v>54</v>
      </c>
      <c r="C60" s="22" t="s">
        <v>100</v>
      </c>
      <c r="D60" s="23">
        <v>0.10427593972413517</v>
      </c>
      <c r="E60" s="23">
        <v>6.8067754920032808E-2</v>
      </c>
      <c r="F60" s="23">
        <v>0.14131268023693397</v>
      </c>
      <c r="G60" s="23">
        <v>0</v>
      </c>
      <c r="H60" s="23">
        <v>0.38432504446205501</v>
      </c>
      <c r="I60" s="23">
        <v>0</v>
      </c>
      <c r="J60" s="23">
        <v>0.21578953955428479</v>
      </c>
      <c r="K60" s="23">
        <v>5.314828951765474E-2</v>
      </c>
      <c r="L60" s="23">
        <v>6.19542137089307E-2</v>
      </c>
      <c r="M60" s="23">
        <v>2.9578149832563683E-2</v>
      </c>
      <c r="Y60" s="25">
        <v>51</v>
      </c>
      <c r="Z60" s="26" t="s">
        <v>97</v>
      </c>
      <c r="AA60" s="27">
        <f t="shared" si="6"/>
        <v>3.3278671108100982E-2</v>
      </c>
      <c r="AB60" s="27">
        <f t="shared" si="1"/>
        <v>3.3788671108100979E-2</v>
      </c>
      <c r="AC60" s="25">
        <f t="shared" si="2"/>
        <v>105</v>
      </c>
      <c r="AD60" s="27" t="str">
        <f t="shared" si="3"/>
        <v>Billiards/Snooker/Pool</v>
      </c>
      <c r="AE60" s="27">
        <f t="shared" si="4"/>
        <v>0.29164405750765993</v>
      </c>
    </row>
    <row r="61" spans="2:31" x14ac:dyDescent="0.35">
      <c r="B61" s="25">
        <v>55</v>
      </c>
      <c r="C61" s="22" t="s">
        <v>101</v>
      </c>
      <c r="D61" s="23">
        <v>0.10406511789636949</v>
      </c>
      <c r="E61" s="23">
        <v>8.8590273630363953E-2</v>
      </c>
      <c r="F61" s="23">
        <v>0.10153010444296424</v>
      </c>
      <c r="G61" s="23">
        <v>0</v>
      </c>
      <c r="H61" s="23">
        <v>0</v>
      </c>
      <c r="I61" s="23">
        <v>0.231825820956193</v>
      </c>
      <c r="J61" s="23">
        <v>0.15941439286506803</v>
      </c>
      <c r="K61" s="23">
        <v>0.12630157352955496</v>
      </c>
      <c r="L61" s="23">
        <v>0.11720726411012597</v>
      </c>
      <c r="M61" s="23">
        <v>0</v>
      </c>
      <c r="Y61" s="25">
        <v>52</v>
      </c>
      <c r="Z61" s="26" t="s">
        <v>98</v>
      </c>
      <c r="AA61" s="27">
        <f t="shared" si="6"/>
        <v>5.3699269981514947E-2</v>
      </c>
      <c r="AB61" s="27">
        <f t="shared" si="1"/>
        <v>5.4219269981514946E-2</v>
      </c>
      <c r="AC61" s="25">
        <f t="shared" si="2"/>
        <v>90</v>
      </c>
      <c r="AD61" s="27" t="str">
        <f t="shared" si="3"/>
        <v>Calisthenics</v>
      </c>
      <c r="AE61" s="27">
        <f t="shared" si="4"/>
        <v>0.27455093786748047</v>
      </c>
    </row>
    <row r="62" spans="2:31" x14ac:dyDescent="0.35">
      <c r="B62" s="25">
        <v>56</v>
      </c>
      <c r="C62" s="22" t="s">
        <v>102</v>
      </c>
      <c r="D62" s="23">
        <v>5.1169415540174207E-2</v>
      </c>
      <c r="E62" s="23">
        <v>8.9482855595808167E-2</v>
      </c>
      <c r="F62" s="23">
        <v>1.452572859810089E-2</v>
      </c>
      <c r="G62" s="23">
        <v>0</v>
      </c>
      <c r="H62" s="23">
        <v>0.16625655886410873</v>
      </c>
      <c r="I62" s="23">
        <v>0.14039743389590084</v>
      </c>
      <c r="J62" s="23">
        <v>0</v>
      </c>
      <c r="K62" s="23">
        <v>0</v>
      </c>
      <c r="L62" s="23">
        <v>0</v>
      </c>
      <c r="M62" s="23">
        <v>3.3300151606582486E-2</v>
      </c>
      <c r="Y62" s="25">
        <v>53</v>
      </c>
      <c r="Z62" s="26" t="s">
        <v>99</v>
      </c>
      <c r="AA62" s="27">
        <f t="shared" si="6"/>
        <v>0</v>
      </c>
      <c r="AB62" s="27">
        <f t="shared" si="1"/>
        <v>5.3000000000000009E-4</v>
      </c>
      <c r="AC62" s="25">
        <f t="shared" si="2"/>
        <v>121</v>
      </c>
      <c r="AD62" s="27" t="str">
        <f t="shared" si="3"/>
        <v>DanceSport</v>
      </c>
      <c r="AE62" s="27">
        <f t="shared" si="4"/>
        <v>0.26896204213663649</v>
      </c>
    </row>
    <row r="63" spans="2:31" x14ac:dyDescent="0.35">
      <c r="B63" s="25">
        <v>57</v>
      </c>
      <c r="C63" s="22" t="s">
        <v>103</v>
      </c>
      <c r="D63" s="23">
        <v>0.20570216402158509</v>
      </c>
      <c r="E63" s="23">
        <v>0.31017130037100099</v>
      </c>
      <c r="F63" s="23">
        <v>0.10682937032802434</v>
      </c>
      <c r="G63" s="23">
        <v>1.6187654730439709</v>
      </c>
      <c r="H63" s="23">
        <v>0.14552143110493526</v>
      </c>
      <c r="I63" s="23">
        <v>0.48398445881155472</v>
      </c>
      <c r="J63" s="23">
        <v>5.0398193766321077E-2</v>
      </c>
      <c r="K63" s="23">
        <v>0.17972547518860599</v>
      </c>
      <c r="L63" s="23">
        <v>0</v>
      </c>
      <c r="M63" s="23">
        <v>0</v>
      </c>
      <c r="Y63" s="25">
        <v>54</v>
      </c>
      <c r="Z63" s="26" t="s">
        <v>100</v>
      </c>
      <c r="AA63" s="27">
        <f t="shared" si="6"/>
        <v>6.8067754920032808E-2</v>
      </c>
      <c r="AB63" s="27">
        <f t="shared" si="1"/>
        <v>6.8607754920032807E-2</v>
      </c>
      <c r="AC63" s="25">
        <f t="shared" si="2"/>
        <v>85</v>
      </c>
      <c r="AD63" s="27" t="str">
        <f t="shared" si="3"/>
        <v>Rugby league</v>
      </c>
      <c r="AE63" s="27">
        <f t="shared" si="4"/>
        <v>0.26768414407824881</v>
      </c>
    </row>
    <row r="64" spans="2:31" x14ac:dyDescent="0.35">
      <c r="B64" s="25">
        <v>58</v>
      </c>
      <c r="C64" s="22" t="s">
        <v>104</v>
      </c>
      <c r="D64" s="23">
        <v>0.22344856525554518</v>
      </c>
      <c r="E64" s="23">
        <v>0.24825894198290377</v>
      </c>
      <c r="F64" s="23">
        <v>0.18486449575386737</v>
      </c>
      <c r="G64" s="23">
        <v>0.44638521283438243</v>
      </c>
      <c r="H64" s="23">
        <v>0.27365498414793821</v>
      </c>
      <c r="I64" s="23">
        <v>0.14468672173948013</v>
      </c>
      <c r="J64" s="23">
        <v>0.31818109929828536</v>
      </c>
      <c r="K64" s="23">
        <v>0.36616741628983113</v>
      </c>
      <c r="L64" s="23">
        <v>0.19362410096455004</v>
      </c>
      <c r="M64" s="23">
        <v>5.4895349360168579E-2</v>
      </c>
      <c r="Y64" s="25">
        <v>55</v>
      </c>
      <c r="Z64" s="26" t="s">
        <v>101</v>
      </c>
      <c r="AA64" s="27">
        <f t="shared" si="6"/>
        <v>8.8590273630363953E-2</v>
      </c>
      <c r="AB64" s="27">
        <f t="shared" si="1"/>
        <v>8.9140273630363948E-2</v>
      </c>
      <c r="AC64" s="25">
        <f t="shared" si="2"/>
        <v>78</v>
      </c>
      <c r="AD64" s="27" t="str">
        <f t="shared" si="3"/>
        <v>Flying disc</v>
      </c>
      <c r="AE64" s="27">
        <f t="shared" si="4"/>
        <v>0.26548112761457698</v>
      </c>
    </row>
    <row r="65" spans="2:31" x14ac:dyDescent="0.35">
      <c r="B65" s="25">
        <v>59</v>
      </c>
      <c r="C65" s="22" t="s">
        <v>105</v>
      </c>
      <c r="D65" s="23">
        <v>1.8035039233133453E-2</v>
      </c>
      <c r="E65" s="23">
        <v>3.6776568472868004E-2</v>
      </c>
      <c r="F65" s="23">
        <v>0</v>
      </c>
      <c r="G65" s="23">
        <v>0</v>
      </c>
      <c r="H65" s="23">
        <v>8.1615148751946989E-2</v>
      </c>
      <c r="I65" s="23">
        <v>4.8452208770801648E-2</v>
      </c>
      <c r="J65" s="23">
        <v>0</v>
      </c>
      <c r="K65" s="23">
        <v>0</v>
      </c>
      <c r="L65" s="23">
        <v>0</v>
      </c>
      <c r="M65" s="23">
        <v>0</v>
      </c>
      <c r="Y65" s="25">
        <v>56</v>
      </c>
      <c r="Z65" s="26" t="s">
        <v>102</v>
      </c>
      <c r="AA65" s="27">
        <f t="shared" si="6"/>
        <v>8.9482855595808167E-2</v>
      </c>
      <c r="AB65" s="27">
        <f t="shared" si="1"/>
        <v>9.0042855595808172E-2</v>
      </c>
      <c r="AC65" s="25">
        <f t="shared" si="2"/>
        <v>76</v>
      </c>
      <c r="AD65" s="27" t="str">
        <f t="shared" si="3"/>
        <v>Rope skipping</v>
      </c>
      <c r="AE65" s="27">
        <f t="shared" si="4"/>
        <v>0.26285807164688196</v>
      </c>
    </row>
    <row r="66" spans="2:31" x14ac:dyDescent="0.35">
      <c r="B66" s="25">
        <v>60</v>
      </c>
      <c r="C66" s="22" t="s">
        <v>106</v>
      </c>
      <c r="D66" s="23">
        <v>8.166420209456262E-3</v>
      </c>
      <c r="E66" s="23">
        <v>1.6652745143992717E-2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6.3216730685175443E-2</v>
      </c>
      <c r="M66" s="23">
        <v>0</v>
      </c>
      <c r="Y66" s="25">
        <v>57</v>
      </c>
      <c r="Z66" s="26" t="s">
        <v>103</v>
      </c>
      <c r="AA66" s="27">
        <f t="shared" si="6"/>
        <v>0.31017130037100099</v>
      </c>
      <c r="AB66" s="27">
        <f t="shared" si="1"/>
        <v>0.31074130037100101</v>
      </c>
      <c r="AC66" s="25">
        <f t="shared" si="2"/>
        <v>50</v>
      </c>
      <c r="AD66" s="27" t="str">
        <f t="shared" si="3"/>
        <v>Waterskiing/Wakeboarding</v>
      </c>
      <c r="AE66" s="27">
        <f t="shared" si="4"/>
        <v>0.25339985087930594</v>
      </c>
    </row>
    <row r="67" spans="2:31" x14ac:dyDescent="0.35">
      <c r="B67" s="25">
        <v>61</v>
      </c>
      <c r="C67" s="22" t="s">
        <v>107</v>
      </c>
      <c r="D67" s="23">
        <v>7.5808950116525983E-2</v>
      </c>
      <c r="E67" s="23">
        <v>7.8406791736631454E-2</v>
      </c>
      <c r="F67" s="23">
        <v>7.4464893713543007E-2</v>
      </c>
      <c r="G67" s="23">
        <v>0.7117769898294154</v>
      </c>
      <c r="H67" s="23">
        <v>7.2741880540824519E-2</v>
      </c>
      <c r="I67" s="23">
        <v>0</v>
      </c>
      <c r="J67" s="23">
        <v>0.16885953986436525</v>
      </c>
      <c r="K67" s="23">
        <v>5.6835264733842726E-2</v>
      </c>
      <c r="L67" s="23">
        <v>0</v>
      </c>
      <c r="M67" s="23">
        <v>0</v>
      </c>
      <c r="Y67" s="25">
        <v>58</v>
      </c>
      <c r="Z67" s="26" t="s">
        <v>104</v>
      </c>
      <c r="AA67" s="27">
        <f t="shared" si="6"/>
        <v>0.24825894198290377</v>
      </c>
      <c r="AB67" s="27">
        <f t="shared" si="1"/>
        <v>0.24883894198290377</v>
      </c>
      <c r="AC67" s="25">
        <f t="shared" si="2"/>
        <v>58</v>
      </c>
      <c r="AD67" s="27" t="str">
        <f t="shared" si="3"/>
        <v>Karate</v>
      </c>
      <c r="AE67" s="27">
        <f t="shared" si="4"/>
        <v>0.24825894198290377</v>
      </c>
    </row>
    <row r="68" spans="2:31" x14ac:dyDescent="0.35">
      <c r="B68" s="25">
        <v>62</v>
      </c>
      <c r="C68" s="22" t="s">
        <v>108</v>
      </c>
      <c r="D68" s="23">
        <v>7.8427476202486981E-2</v>
      </c>
      <c r="E68" s="23">
        <v>0.12670959257552508</v>
      </c>
      <c r="F68" s="23">
        <v>3.2469421927855471E-2</v>
      </c>
      <c r="G68" s="23">
        <v>0.4301307646149265</v>
      </c>
      <c r="H68" s="23">
        <v>0.1495606897751143</v>
      </c>
      <c r="I68" s="23">
        <v>0.13837174997047319</v>
      </c>
      <c r="J68" s="23">
        <v>5.6770782435582652E-2</v>
      </c>
      <c r="K68" s="23">
        <v>5.8805593674593842E-2</v>
      </c>
      <c r="L68" s="23">
        <v>0</v>
      </c>
      <c r="M68" s="23">
        <v>0</v>
      </c>
      <c r="Y68" s="25">
        <v>59</v>
      </c>
      <c r="Z68" s="26" t="s">
        <v>105</v>
      </c>
      <c r="AA68" s="27">
        <f t="shared" si="6"/>
        <v>3.6776568472868004E-2</v>
      </c>
      <c r="AB68" s="27">
        <f t="shared" si="1"/>
        <v>3.7366568472868004E-2</v>
      </c>
      <c r="AC68" s="25">
        <f t="shared" si="2"/>
        <v>101</v>
      </c>
      <c r="AD68" s="27" t="str">
        <f t="shared" si="3"/>
        <v>Touch football</v>
      </c>
      <c r="AE68" s="27">
        <f t="shared" si="4"/>
        <v>0.24491168007521763</v>
      </c>
    </row>
    <row r="69" spans="2:31" x14ac:dyDescent="0.35">
      <c r="B69" s="25">
        <v>63</v>
      </c>
      <c r="C69" s="22" t="s">
        <v>109</v>
      </c>
      <c r="D69" s="23">
        <v>0.74568148935504686</v>
      </c>
      <c r="E69" s="23">
        <v>0.62282496507731755</v>
      </c>
      <c r="F69" s="23">
        <v>0.86300110775986305</v>
      </c>
      <c r="G69" s="23">
        <v>0.89277042566876486</v>
      </c>
      <c r="H69" s="23">
        <v>0.34269299890461652</v>
      </c>
      <c r="I69" s="23">
        <v>0.57189061117484097</v>
      </c>
      <c r="J69" s="23">
        <v>0.25175719008591163</v>
      </c>
      <c r="K69" s="23">
        <v>0.69363625842491561</v>
      </c>
      <c r="L69" s="23">
        <v>0.42118853438167625</v>
      </c>
      <c r="M69" s="23">
        <v>1.7465745385879325</v>
      </c>
      <c r="Y69" s="25">
        <v>60</v>
      </c>
      <c r="Z69" s="26" t="s">
        <v>106</v>
      </c>
      <c r="AA69" s="27">
        <f t="shared" si="6"/>
        <v>1.6652745143992717E-2</v>
      </c>
      <c r="AB69" s="27">
        <f t="shared" si="1"/>
        <v>1.7252745143992717E-2</v>
      </c>
      <c r="AC69" s="25">
        <f t="shared" si="2"/>
        <v>114</v>
      </c>
      <c r="AD69" s="27" t="str">
        <f t="shared" si="3"/>
        <v>Shooting</v>
      </c>
      <c r="AE69" s="27">
        <f t="shared" si="4"/>
        <v>0.23613095540397808</v>
      </c>
    </row>
    <row r="70" spans="2:31" x14ac:dyDescent="0.35">
      <c r="B70" s="25">
        <v>64</v>
      </c>
      <c r="C70" s="22" t="s">
        <v>110</v>
      </c>
      <c r="D70" s="23">
        <v>8.7050464161521124E-2</v>
      </c>
      <c r="E70" s="23">
        <v>0.14672696032732224</v>
      </c>
      <c r="F70" s="23">
        <v>3.0090634390400866E-2</v>
      </c>
      <c r="G70" s="23">
        <v>0</v>
      </c>
      <c r="H70" s="23">
        <v>7.695032685002369E-2</v>
      </c>
      <c r="I70" s="23">
        <v>0.29119251731520435</v>
      </c>
      <c r="J70" s="23">
        <v>0.14643828227461952</v>
      </c>
      <c r="K70" s="23">
        <v>0</v>
      </c>
      <c r="L70" s="23">
        <v>0</v>
      </c>
      <c r="M70" s="23">
        <v>0</v>
      </c>
      <c r="Y70" s="25">
        <v>61</v>
      </c>
      <c r="Z70" s="26" t="s">
        <v>107</v>
      </c>
      <c r="AA70" s="27">
        <f t="shared" si="6"/>
        <v>7.8406791736631454E-2</v>
      </c>
      <c r="AB70" s="27">
        <f t="shared" si="1"/>
        <v>7.9016791736631453E-2</v>
      </c>
      <c r="AC70" s="25">
        <f t="shared" si="2"/>
        <v>80</v>
      </c>
      <c r="AD70" s="27" t="str">
        <f t="shared" si="3"/>
        <v>Taekwondo</v>
      </c>
      <c r="AE70" s="27">
        <f t="shared" si="4"/>
        <v>0.22600417878754969</v>
      </c>
    </row>
    <row r="71" spans="2:31" x14ac:dyDescent="0.35">
      <c r="B71" s="25">
        <v>65</v>
      </c>
      <c r="C71" s="22" t="s">
        <v>111</v>
      </c>
      <c r="D71" s="23">
        <v>1.027120736976304</v>
      </c>
      <c r="E71" s="23">
        <v>1.3276368364752977</v>
      </c>
      <c r="F71" s="23">
        <v>0.73224382664501475</v>
      </c>
      <c r="G71" s="23">
        <v>0.85992494900056748</v>
      </c>
      <c r="H71" s="23">
        <v>1.8078928369996305</v>
      </c>
      <c r="I71" s="23">
        <v>1.4170721389345367</v>
      </c>
      <c r="J71" s="23">
        <v>1.0529114139735258</v>
      </c>
      <c r="K71" s="23">
        <v>1.011450177553618</v>
      </c>
      <c r="L71" s="23">
        <v>1.0490527797486264</v>
      </c>
      <c r="M71" s="23">
        <v>0.27078918276798503</v>
      </c>
      <c r="Y71" s="25">
        <v>62</v>
      </c>
      <c r="Z71" s="26" t="s">
        <v>108</v>
      </c>
      <c r="AA71" s="27">
        <f t="shared" si="6"/>
        <v>0.12670959257552508</v>
      </c>
      <c r="AB71" s="27">
        <f t="shared" si="1"/>
        <v>0.12732959257552509</v>
      </c>
      <c r="AC71" s="25">
        <f t="shared" si="2"/>
        <v>67</v>
      </c>
      <c r="AD71" s="27" t="str">
        <f t="shared" si="3"/>
        <v>Shooting sports</v>
      </c>
      <c r="AE71" s="27">
        <f t="shared" si="4"/>
        <v>0.22012580792900158</v>
      </c>
    </row>
    <row r="72" spans="2:31" x14ac:dyDescent="0.35">
      <c r="B72" s="25">
        <v>66</v>
      </c>
      <c r="C72" s="22" t="s">
        <v>112</v>
      </c>
      <c r="D72" s="23">
        <v>0.27786843784099463</v>
      </c>
      <c r="E72" s="23">
        <v>0.42907234791491089</v>
      </c>
      <c r="F72" s="23">
        <v>0.13445136053254372</v>
      </c>
      <c r="G72" s="23">
        <v>0.64250651938387537</v>
      </c>
      <c r="H72" s="23">
        <v>0.38171894547037405</v>
      </c>
      <c r="I72" s="23">
        <v>0.43147281494095596</v>
      </c>
      <c r="J72" s="23">
        <v>0.46912192910554651</v>
      </c>
      <c r="K72" s="23">
        <v>0.1136122510457255</v>
      </c>
      <c r="L72" s="23">
        <v>0.18707804717251242</v>
      </c>
      <c r="M72" s="23">
        <v>2.9578149832563683E-2</v>
      </c>
      <c r="Y72" s="25">
        <v>63</v>
      </c>
      <c r="Z72" s="26" t="s">
        <v>109</v>
      </c>
      <c r="AA72" s="27">
        <f t="shared" si="6"/>
        <v>0.62282496507731755</v>
      </c>
      <c r="AB72" s="27">
        <f t="shared" si="1"/>
        <v>0.62345496507731757</v>
      </c>
      <c r="AC72" s="25">
        <f t="shared" si="2"/>
        <v>30</v>
      </c>
      <c r="AD72" s="27" t="str">
        <f t="shared" si="3"/>
        <v>Equestrian</v>
      </c>
      <c r="AE72" s="27">
        <f t="shared" si="4"/>
        <v>0.18734326021654085</v>
      </c>
    </row>
    <row r="73" spans="2:31" x14ac:dyDescent="0.35">
      <c r="B73" s="25">
        <v>67</v>
      </c>
      <c r="C73" s="22" t="s">
        <v>113</v>
      </c>
      <c r="D73" s="23">
        <v>0.36189681474887714</v>
      </c>
      <c r="E73" s="23">
        <v>0.59099928253325595</v>
      </c>
      <c r="F73" s="23">
        <v>0.14366063022087644</v>
      </c>
      <c r="G73" s="23">
        <v>0.4301307646149265</v>
      </c>
      <c r="H73" s="23">
        <v>0.52683001943961871</v>
      </c>
      <c r="I73" s="23">
        <v>0.37870341886606507</v>
      </c>
      <c r="J73" s="23">
        <v>0.53838609921928215</v>
      </c>
      <c r="K73" s="23">
        <v>0.4020963931232604</v>
      </c>
      <c r="L73" s="23">
        <v>0.17909017088560988</v>
      </c>
      <c r="M73" s="23">
        <v>0.17786330627933872</v>
      </c>
      <c r="Y73" s="25">
        <v>64</v>
      </c>
      <c r="Z73" s="26" t="s">
        <v>110</v>
      </c>
      <c r="AA73" s="27">
        <f t="shared" si="6"/>
        <v>0.14672696032732224</v>
      </c>
      <c r="AB73" s="27">
        <f t="shared" si="1"/>
        <v>0.14736696032732224</v>
      </c>
      <c r="AC73" s="25">
        <f t="shared" si="2"/>
        <v>65</v>
      </c>
      <c r="AD73" s="27" t="str">
        <f t="shared" si="3"/>
        <v>Darts</v>
      </c>
      <c r="AE73" s="27">
        <f t="shared" si="4"/>
        <v>0.14741181309503615</v>
      </c>
    </row>
    <row r="74" spans="2:31" x14ac:dyDescent="0.35">
      <c r="B74" s="25">
        <v>68</v>
      </c>
      <c r="C74" s="22" t="s">
        <v>114</v>
      </c>
      <c r="D74" s="23">
        <v>6.0887241269747851E-2</v>
      </c>
      <c r="E74" s="23">
        <v>8.7569789406077805E-2</v>
      </c>
      <c r="F74" s="23">
        <v>3.5765692389775242E-2</v>
      </c>
      <c r="G74" s="23">
        <v>0</v>
      </c>
      <c r="H74" s="23">
        <v>0.22498554720561509</v>
      </c>
      <c r="I74" s="23">
        <v>9.1713810491344805E-2</v>
      </c>
      <c r="J74" s="23">
        <v>5.6770782435582652E-2</v>
      </c>
      <c r="K74" s="23">
        <v>5.7360591788215835E-2</v>
      </c>
      <c r="L74" s="23">
        <v>0</v>
      </c>
      <c r="M74" s="23">
        <v>0</v>
      </c>
      <c r="Y74" s="25">
        <v>65</v>
      </c>
      <c r="Z74" s="26" t="s">
        <v>111</v>
      </c>
      <c r="AA74" s="27">
        <f t="shared" ref="AA74:AA105" si="7">VLOOKUP($Y74,$B$7:$M$127,2+$Y$7)</f>
        <v>1.3276368364752977</v>
      </c>
      <c r="AB74" s="27">
        <f t="shared" si="1"/>
        <v>1.3282868364752978</v>
      </c>
      <c r="AC74" s="25">
        <f t="shared" si="2"/>
        <v>20</v>
      </c>
      <c r="AD74" s="27" t="str">
        <f t="shared" si="3"/>
        <v>Mixed martial arts</v>
      </c>
      <c r="AE74" s="27">
        <f t="shared" si="4"/>
        <v>0.14672696032732224</v>
      </c>
    </row>
    <row r="75" spans="2:31" x14ac:dyDescent="0.35">
      <c r="B75" s="25">
        <v>69</v>
      </c>
      <c r="C75" s="22" t="s">
        <v>115</v>
      </c>
      <c r="D75" s="23">
        <v>8.7206306023338107E-2</v>
      </c>
      <c r="E75" s="23">
        <v>9.2253177696655239E-2</v>
      </c>
      <c r="F75" s="23">
        <v>6.4399995826029552E-2</v>
      </c>
      <c r="G75" s="23">
        <v>0</v>
      </c>
      <c r="H75" s="23">
        <v>0.36885709024008395</v>
      </c>
      <c r="I75" s="23">
        <v>0.15631281716393677</v>
      </c>
      <c r="J75" s="23">
        <v>5.4569149933490269E-2</v>
      </c>
      <c r="K75" s="23">
        <v>0</v>
      </c>
      <c r="L75" s="23">
        <v>0</v>
      </c>
      <c r="M75" s="23">
        <v>3.5077064332115611E-2</v>
      </c>
      <c r="Y75" s="25">
        <v>66</v>
      </c>
      <c r="Z75" s="26" t="s">
        <v>112</v>
      </c>
      <c r="AA75" s="27">
        <f t="shared" si="7"/>
        <v>0.42907234791491089</v>
      </c>
      <c r="AB75" s="27">
        <f t="shared" ref="AB75:AB130" si="8">AA75+0.00001*Y75</f>
        <v>0.42973234791491088</v>
      </c>
      <c r="AC75" s="25">
        <f t="shared" ref="AC75:AC130" si="9">RANK(AB75,AB$10:AB$130)</f>
        <v>41</v>
      </c>
      <c r="AD75" s="27" t="str">
        <f t="shared" ref="AD75:AD130" si="10">VLOOKUP(MATCH(Y75,AC$10:AC$130,0),$Y$10:$AA$130,2)</f>
        <v>Rugby union</v>
      </c>
      <c r="AE75" s="27">
        <f t="shared" ref="AE75:AE130" si="11">VLOOKUP(MATCH(Y75,AC$10:AC$130,0),$Y$10:$AA$130,3)</f>
        <v>0.12666843979475592</v>
      </c>
    </row>
    <row r="76" spans="2:31" x14ac:dyDescent="0.35">
      <c r="B76" s="25">
        <v>70</v>
      </c>
      <c r="C76" s="22" t="s">
        <v>116</v>
      </c>
      <c r="D76" s="23">
        <v>2.3271709480512368</v>
      </c>
      <c r="E76" s="23">
        <v>0.60480934154378385</v>
      </c>
      <c r="F76" s="23">
        <v>4.0086429851320275</v>
      </c>
      <c r="G76" s="23">
        <v>12.481385366409352</v>
      </c>
      <c r="H76" s="23">
        <v>5.5481647745834328</v>
      </c>
      <c r="I76" s="23">
        <v>3.8727594019651153</v>
      </c>
      <c r="J76" s="23">
        <v>1.4251114180665945</v>
      </c>
      <c r="K76" s="23">
        <v>1.280845168973437</v>
      </c>
      <c r="L76" s="23">
        <v>0.32843461284335118</v>
      </c>
      <c r="M76" s="23">
        <v>0</v>
      </c>
      <c r="Y76" s="25">
        <v>67</v>
      </c>
      <c r="Z76" s="26" t="s">
        <v>113</v>
      </c>
      <c r="AA76" s="27">
        <f t="shared" si="7"/>
        <v>0.59099928253325595</v>
      </c>
      <c r="AB76" s="27">
        <f t="shared" si="8"/>
        <v>0.5916692825332559</v>
      </c>
      <c r="AC76" s="25">
        <f t="shared" si="9"/>
        <v>34</v>
      </c>
      <c r="AD76" s="27" t="str">
        <f t="shared" si="10"/>
        <v>Lifesaving surf</v>
      </c>
      <c r="AE76" s="27">
        <f t="shared" si="11"/>
        <v>0.12670959257552508</v>
      </c>
    </row>
    <row r="77" spans="2:31" x14ac:dyDescent="0.35">
      <c r="B77" s="25">
        <v>71</v>
      </c>
      <c r="C77" s="22" t="s">
        <v>117</v>
      </c>
      <c r="D77" s="23">
        <v>4.5048660893739698E-2</v>
      </c>
      <c r="E77" s="23">
        <v>5.8571088890039938E-2</v>
      </c>
      <c r="F77" s="23">
        <v>3.2541088922664552E-2</v>
      </c>
      <c r="G77" s="23">
        <v>0</v>
      </c>
      <c r="H77" s="23">
        <v>6.3114833961906661E-2</v>
      </c>
      <c r="I77" s="23">
        <v>4.9021510764228303E-2</v>
      </c>
      <c r="J77" s="23">
        <v>0.16401901115977469</v>
      </c>
      <c r="K77" s="23">
        <v>0</v>
      </c>
      <c r="L77" s="23">
        <v>0</v>
      </c>
      <c r="M77" s="23">
        <v>0</v>
      </c>
      <c r="Y77" s="25">
        <v>68</v>
      </c>
      <c r="Z77" s="26" t="s">
        <v>114</v>
      </c>
      <c r="AA77" s="27">
        <f t="shared" si="7"/>
        <v>8.7569789406077805E-2</v>
      </c>
      <c r="AB77" s="27">
        <f t="shared" si="8"/>
        <v>8.8249789406077805E-2</v>
      </c>
      <c r="AC77" s="25">
        <f t="shared" si="9"/>
        <v>79</v>
      </c>
      <c r="AD77" s="27" t="str">
        <f t="shared" si="10"/>
        <v>Wood chopping</v>
      </c>
      <c r="AE77" s="27">
        <f t="shared" si="11"/>
        <v>0.11821604861547538</v>
      </c>
    </row>
    <row r="78" spans="2:31" x14ac:dyDescent="0.35">
      <c r="B78" s="25">
        <v>72</v>
      </c>
      <c r="C78" s="22" t="s">
        <v>118</v>
      </c>
      <c r="D78" s="23">
        <v>0.11277417351082128</v>
      </c>
      <c r="E78" s="23">
        <v>6.8192877425557186E-2</v>
      </c>
      <c r="F78" s="23">
        <v>0.14388478693900228</v>
      </c>
      <c r="G78" s="23">
        <v>0</v>
      </c>
      <c r="H78" s="23">
        <v>7.7036836210578344E-2</v>
      </c>
      <c r="I78" s="23">
        <v>0</v>
      </c>
      <c r="J78" s="23">
        <v>4.5969489948378572E-2</v>
      </c>
      <c r="K78" s="23">
        <v>0.16878912687039124</v>
      </c>
      <c r="L78" s="23">
        <v>5.4235257693618422E-2</v>
      </c>
      <c r="M78" s="23">
        <v>0.30433871291476816</v>
      </c>
      <c r="Y78" s="25">
        <v>69</v>
      </c>
      <c r="Z78" s="26" t="s">
        <v>115</v>
      </c>
      <c r="AA78" s="27">
        <f t="shared" si="7"/>
        <v>9.2253177696655239E-2</v>
      </c>
      <c r="AB78" s="27">
        <f t="shared" si="8"/>
        <v>9.2943177696655235E-2</v>
      </c>
      <c r="AC78" s="25">
        <f t="shared" si="9"/>
        <v>74</v>
      </c>
      <c r="AD78" s="27" t="str">
        <f t="shared" si="10"/>
        <v>Scouts</v>
      </c>
      <c r="AE78" s="27">
        <f t="shared" si="11"/>
        <v>0.11433873796197186</v>
      </c>
    </row>
    <row r="79" spans="2:31" x14ac:dyDescent="0.35">
      <c r="B79" s="25">
        <v>73</v>
      </c>
      <c r="C79" s="22" t="s">
        <v>119</v>
      </c>
      <c r="D79" s="23">
        <v>8.8119882928981482E-3</v>
      </c>
      <c r="E79" s="23">
        <v>1.7969170271639849E-2</v>
      </c>
      <c r="F79" s="23">
        <v>0</v>
      </c>
      <c r="G79" s="23">
        <v>0</v>
      </c>
      <c r="H79" s="23">
        <v>0</v>
      </c>
      <c r="I79" s="23">
        <v>4.9021510764228303E-2</v>
      </c>
      <c r="J79" s="23">
        <v>0</v>
      </c>
      <c r="K79" s="23">
        <v>0</v>
      </c>
      <c r="L79" s="23">
        <v>0</v>
      </c>
      <c r="M79" s="23">
        <v>0</v>
      </c>
      <c r="Y79" s="25">
        <v>70</v>
      </c>
      <c r="Z79" s="26" t="s">
        <v>116</v>
      </c>
      <c r="AA79" s="27">
        <f t="shared" si="7"/>
        <v>0.60480934154378385</v>
      </c>
      <c r="AB79" s="27">
        <f t="shared" si="8"/>
        <v>0.60550934154378389</v>
      </c>
      <c r="AC79" s="25">
        <f t="shared" si="9"/>
        <v>32</v>
      </c>
      <c r="AD79" s="27" t="str">
        <f t="shared" si="10"/>
        <v>Dodgeball</v>
      </c>
      <c r="AE79" s="27">
        <f t="shared" si="11"/>
        <v>0.11246492745023624</v>
      </c>
    </row>
    <row r="80" spans="2:31" x14ac:dyDescent="0.35">
      <c r="B80" s="25">
        <v>74</v>
      </c>
      <c r="C80" s="22" t="s">
        <v>120</v>
      </c>
      <c r="D80" s="23">
        <v>0.14656942518112248</v>
      </c>
      <c r="E80" s="23">
        <v>6.9074226475972958E-2</v>
      </c>
      <c r="F80" s="23">
        <v>0.22463006928640888</v>
      </c>
      <c r="G80" s="23">
        <v>0</v>
      </c>
      <c r="H80" s="23">
        <v>0</v>
      </c>
      <c r="I80" s="23">
        <v>0.19732703906670482</v>
      </c>
      <c r="J80" s="23">
        <v>0.25220930320912982</v>
      </c>
      <c r="K80" s="23">
        <v>6.1458935772770208E-2</v>
      </c>
      <c r="L80" s="23">
        <v>0.35336347799524664</v>
      </c>
      <c r="M80" s="23">
        <v>5.5473407538314104E-2</v>
      </c>
      <c r="Y80" s="25">
        <v>71</v>
      </c>
      <c r="Z80" s="26" t="s">
        <v>117</v>
      </c>
      <c r="AA80" s="27">
        <f t="shared" si="7"/>
        <v>5.8571088890039938E-2</v>
      </c>
      <c r="AB80" s="27">
        <f t="shared" si="8"/>
        <v>5.928108889003994E-2</v>
      </c>
      <c r="AC80" s="25">
        <f t="shared" si="9"/>
        <v>88</v>
      </c>
      <c r="AD80" s="27" t="str">
        <f t="shared" si="10"/>
        <v>Handball</v>
      </c>
      <c r="AE80" s="27">
        <f t="shared" si="11"/>
        <v>0.10880372373302083</v>
      </c>
    </row>
    <row r="81" spans="2:31" x14ac:dyDescent="0.35">
      <c r="B81" s="25">
        <v>75</v>
      </c>
      <c r="C81" s="22" t="s">
        <v>121</v>
      </c>
      <c r="D81" s="23">
        <v>3.0078017543000355E-2</v>
      </c>
      <c r="E81" s="23">
        <v>4.946544181434058E-2</v>
      </c>
      <c r="F81" s="23">
        <v>1.1601511732080525E-2</v>
      </c>
      <c r="G81" s="23">
        <v>0</v>
      </c>
      <c r="H81" s="23">
        <v>6.5120887117165238E-2</v>
      </c>
      <c r="I81" s="23">
        <v>8.0730099312989842E-2</v>
      </c>
      <c r="J81" s="23">
        <v>4.5916201937665858E-2</v>
      </c>
      <c r="K81" s="23">
        <v>0</v>
      </c>
      <c r="L81" s="23">
        <v>0</v>
      </c>
      <c r="M81" s="23">
        <v>0</v>
      </c>
      <c r="Y81" s="25">
        <v>72</v>
      </c>
      <c r="Z81" s="26" t="s">
        <v>118</v>
      </c>
      <c r="AA81" s="27">
        <f t="shared" si="7"/>
        <v>6.8192877425557186E-2</v>
      </c>
      <c r="AB81" s="27">
        <f t="shared" si="8"/>
        <v>6.8912877425557184E-2</v>
      </c>
      <c r="AC81" s="25">
        <f t="shared" si="9"/>
        <v>84</v>
      </c>
      <c r="AD81" s="27" t="str">
        <f t="shared" si="10"/>
        <v>Triathlon</v>
      </c>
      <c r="AE81" s="27">
        <f t="shared" si="11"/>
        <v>9.44753822582554E-2</v>
      </c>
    </row>
    <row r="82" spans="2:31" x14ac:dyDescent="0.35">
      <c r="B82" s="25">
        <v>76</v>
      </c>
      <c r="C82" s="22" t="s">
        <v>122</v>
      </c>
      <c r="D82" s="23">
        <v>4.7665639533803109E-2</v>
      </c>
      <c r="E82" s="23">
        <v>3.7966342758210161E-2</v>
      </c>
      <c r="F82" s="23">
        <v>5.7898008710658352E-2</v>
      </c>
      <c r="G82" s="23">
        <v>0.7117769898294154</v>
      </c>
      <c r="H82" s="23">
        <v>0</v>
      </c>
      <c r="I82" s="23">
        <v>4.7687692605171236E-2</v>
      </c>
      <c r="J82" s="23">
        <v>5.6770782435582652E-2</v>
      </c>
      <c r="K82" s="23">
        <v>0</v>
      </c>
      <c r="L82" s="23">
        <v>0</v>
      </c>
      <c r="M82" s="23">
        <v>0</v>
      </c>
      <c r="Y82" s="25">
        <v>73</v>
      </c>
      <c r="Z82" s="26" t="s">
        <v>119</v>
      </c>
      <c r="AA82" s="27">
        <f t="shared" si="7"/>
        <v>1.7969170271639849E-2</v>
      </c>
      <c r="AB82" s="27">
        <f t="shared" si="8"/>
        <v>1.8699170271639851E-2</v>
      </c>
      <c r="AC82" s="25">
        <f t="shared" si="9"/>
        <v>110</v>
      </c>
      <c r="AD82" s="27" t="str">
        <f t="shared" si="10"/>
        <v>Wrestling</v>
      </c>
      <c r="AE82" s="27">
        <f t="shared" si="11"/>
        <v>9.3150334798306395E-2</v>
      </c>
    </row>
    <row r="83" spans="2:31" x14ac:dyDescent="0.35">
      <c r="B83" s="25">
        <v>77</v>
      </c>
      <c r="C83" s="22" t="s">
        <v>186</v>
      </c>
      <c r="D83" s="23">
        <v>6.3187482557781963E-3</v>
      </c>
      <c r="E83" s="23">
        <v>1.2885022033360305E-2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3.0339508378319439E-2</v>
      </c>
      <c r="Y83" s="25">
        <v>74</v>
      </c>
      <c r="Z83" s="26" t="s">
        <v>120</v>
      </c>
      <c r="AA83" s="27">
        <f t="shared" si="7"/>
        <v>6.9074226475972958E-2</v>
      </c>
      <c r="AB83" s="27">
        <f t="shared" si="8"/>
        <v>6.9814226475972962E-2</v>
      </c>
      <c r="AC83" s="25">
        <f t="shared" si="9"/>
        <v>83</v>
      </c>
      <c r="AD83" s="27" t="str">
        <f t="shared" si="10"/>
        <v>Muay Thai</v>
      </c>
      <c r="AE83" s="27">
        <f t="shared" si="11"/>
        <v>9.2253177696655239E-2</v>
      </c>
    </row>
    <row r="84" spans="2:31" x14ac:dyDescent="0.35">
      <c r="B84" s="25">
        <v>78</v>
      </c>
      <c r="C84" s="22" t="s">
        <v>123</v>
      </c>
      <c r="D84" s="23">
        <v>6.1421125190441192E-3</v>
      </c>
      <c r="E84" s="23">
        <v>0</v>
      </c>
      <c r="F84" s="23">
        <v>1.2242722354757516E-2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2.9491390808569204E-2</v>
      </c>
      <c r="Y84" s="25">
        <v>75</v>
      </c>
      <c r="Z84" s="26" t="s">
        <v>121</v>
      </c>
      <c r="AA84" s="27">
        <f t="shared" si="7"/>
        <v>4.946544181434058E-2</v>
      </c>
      <c r="AB84" s="27">
        <f t="shared" si="8"/>
        <v>5.0215441814340581E-2</v>
      </c>
      <c r="AC84" s="25">
        <f t="shared" si="9"/>
        <v>96</v>
      </c>
      <c r="AD84" s="27" t="str">
        <f t="shared" si="10"/>
        <v>Scootering</v>
      </c>
      <c r="AE84" s="27">
        <f t="shared" si="11"/>
        <v>9.065902761171056E-2</v>
      </c>
    </row>
    <row r="85" spans="2:31" x14ac:dyDescent="0.35">
      <c r="B85" s="25">
        <v>79</v>
      </c>
      <c r="C85" s="22" t="s">
        <v>124</v>
      </c>
      <c r="D85" s="23">
        <v>0.69156851759201643</v>
      </c>
      <c r="E85" s="23">
        <v>0.76408295655481862</v>
      </c>
      <c r="F85" s="23">
        <v>0.63159127723751574</v>
      </c>
      <c r="G85" s="23">
        <v>0.60725288967633151</v>
      </c>
      <c r="H85" s="23">
        <v>0.75477718419297501</v>
      </c>
      <c r="I85" s="23">
        <v>0.86566645992619851</v>
      </c>
      <c r="J85" s="23">
        <v>1.0918091987881398</v>
      </c>
      <c r="K85" s="23">
        <v>0.37692268773066295</v>
      </c>
      <c r="L85" s="23">
        <v>0.89384413960768272</v>
      </c>
      <c r="M85" s="23">
        <v>0.28537042202025198</v>
      </c>
      <c r="Y85" s="25">
        <v>76</v>
      </c>
      <c r="Z85" s="26" t="s">
        <v>122</v>
      </c>
      <c r="AA85" s="27">
        <f t="shared" si="7"/>
        <v>3.7966342758210161E-2</v>
      </c>
      <c r="AB85" s="27">
        <f t="shared" si="8"/>
        <v>3.8726342758210158E-2</v>
      </c>
      <c r="AC85" s="25">
        <f t="shared" si="9"/>
        <v>98</v>
      </c>
      <c r="AD85" s="27" t="str">
        <f t="shared" si="10"/>
        <v>Judo</v>
      </c>
      <c r="AE85" s="27">
        <f t="shared" si="11"/>
        <v>8.9482855595808167E-2</v>
      </c>
    </row>
    <row r="86" spans="2:31" x14ac:dyDescent="0.35">
      <c r="B86" s="25">
        <v>80</v>
      </c>
      <c r="C86" s="22" t="s">
        <v>125</v>
      </c>
      <c r="D86" s="23">
        <v>6.6902292775813876</v>
      </c>
      <c r="E86" s="23">
        <v>1.334981732153085</v>
      </c>
      <c r="F86" s="23">
        <v>11.947619736966045</v>
      </c>
      <c r="G86" s="23">
        <v>3.0291998851055668</v>
      </c>
      <c r="H86" s="23">
        <v>7.6160236767422633</v>
      </c>
      <c r="I86" s="23">
        <v>10.924217457096786</v>
      </c>
      <c r="J86" s="23">
        <v>7.9098353953666853</v>
      </c>
      <c r="K86" s="23">
        <v>5.4663478122881033</v>
      </c>
      <c r="L86" s="23">
        <v>5.5235775552649748</v>
      </c>
      <c r="M86" s="23">
        <v>3.818594634909859</v>
      </c>
      <c r="Y86" s="25">
        <v>77</v>
      </c>
      <c r="Z86" s="26" t="s">
        <v>186</v>
      </c>
      <c r="AA86" s="27">
        <f t="shared" si="7"/>
        <v>1.2885022033360305E-2</v>
      </c>
      <c r="AB86" s="27">
        <f t="shared" si="8"/>
        <v>1.3655022033360305E-2</v>
      </c>
      <c r="AC86" s="25">
        <f t="shared" si="9"/>
        <v>118</v>
      </c>
      <c r="AD86" s="27" t="str">
        <f t="shared" si="10"/>
        <v>Gaelic football</v>
      </c>
      <c r="AE86" s="27">
        <f t="shared" si="11"/>
        <v>8.894791590134897E-2</v>
      </c>
    </row>
    <row r="87" spans="2:31" x14ac:dyDescent="0.35">
      <c r="B87" s="25">
        <v>81</v>
      </c>
      <c r="C87" s="22" t="s">
        <v>126</v>
      </c>
      <c r="D87" s="23">
        <v>4.9126582751759316E-2</v>
      </c>
      <c r="E87" s="23">
        <v>0</v>
      </c>
      <c r="F87" s="23">
        <v>9.7921213752269351E-2</v>
      </c>
      <c r="G87" s="23">
        <v>0</v>
      </c>
      <c r="H87" s="23">
        <v>7.1736373655045496E-2</v>
      </c>
      <c r="I87" s="23">
        <v>3.2379275802711452E-2</v>
      </c>
      <c r="J87" s="23">
        <v>5.0274335805113542E-2</v>
      </c>
      <c r="K87" s="23">
        <v>5.314828951765474E-2</v>
      </c>
      <c r="L87" s="23">
        <v>0</v>
      </c>
      <c r="M87" s="23">
        <v>8.7388260667329021E-2</v>
      </c>
      <c r="Y87" s="25">
        <v>78</v>
      </c>
      <c r="Z87" s="26" t="s">
        <v>123</v>
      </c>
      <c r="AA87" s="27">
        <f t="shared" si="7"/>
        <v>0</v>
      </c>
      <c r="AB87" s="27">
        <f t="shared" si="8"/>
        <v>7.8000000000000009E-4</v>
      </c>
      <c r="AC87" s="25">
        <f t="shared" si="9"/>
        <v>120</v>
      </c>
      <c r="AD87" s="27" t="str">
        <f t="shared" si="10"/>
        <v>Jet skiing</v>
      </c>
      <c r="AE87" s="27">
        <f t="shared" si="11"/>
        <v>8.8590273630363953E-2</v>
      </c>
    </row>
    <row r="88" spans="2:31" x14ac:dyDescent="0.35">
      <c r="B88" s="25">
        <v>82</v>
      </c>
      <c r="C88" s="22" t="s">
        <v>127</v>
      </c>
      <c r="D88" s="23">
        <v>5.8012981007946905E-2</v>
      </c>
      <c r="E88" s="23">
        <v>5.415962905314526E-2</v>
      </c>
      <c r="F88" s="23">
        <v>6.2694224618160446E-2</v>
      </c>
      <c r="G88" s="23">
        <v>0</v>
      </c>
      <c r="H88" s="23">
        <v>7.4027240390220378E-2</v>
      </c>
      <c r="I88" s="23">
        <v>0.22441736421338754</v>
      </c>
      <c r="J88" s="23">
        <v>5.2066920002405773E-2</v>
      </c>
      <c r="K88" s="23">
        <v>0</v>
      </c>
      <c r="L88" s="23">
        <v>0</v>
      </c>
      <c r="M88" s="23">
        <v>0</v>
      </c>
      <c r="Y88" s="25">
        <v>79</v>
      </c>
      <c r="Z88" s="26" t="s">
        <v>124</v>
      </c>
      <c r="AA88" s="27">
        <f t="shared" si="7"/>
        <v>0.76408295655481862</v>
      </c>
      <c r="AB88" s="27">
        <f t="shared" si="8"/>
        <v>0.76487295655481857</v>
      </c>
      <c r="AC88" s="25">
        <f t="shared" si="9"/>
        <v>27</v>
      </c>
      <c r="AD88" s="27" t="str">
        <f t="shared" si="10"/>
        <v>Mountain climbing</v>
      </c>
      <c r="AE88" s="27">
        <f t="shared" si="11"/>
        <v>8.7569789406077805E-2</v>
      </c>
    </row>
    <row r="89" spans="2:31" x14ac:dyDescent="0.35">
      <c r="B89" s="25">
        <v>83</v>
      </c>
      <c r="C89" s="22" t="s">
        <v>128</v>
      </c>
      <c r="D89" s="23">
        <v>0.40312492180426018</v>
      </c>
      <c r="E89" s="23">
        <v>0.44999357551747021</v>
      </c>
      <c r="F89" s="23">
        <v>0.34810267171642312</v>
      </c>
      <c r="G89" s="23">
        <v>1.4480209846161067</v>
      </c>
      <c r="H89" s="23">
        <v>0.97081967811620196</v>
      </c>
      <c r="I89" s="23">
        <v>0.50893321208151676</v>
      </c>
      <c r="J89" s="23">
        <v>0.60252929887875395</v>
      </c>
      <c r="K89" s="23">
        <v>0.11855289675462245</v>
      </c>
      <c r="L89" s="23">
        <v>0.13255178909396967</v>
      </c>
      <c r="M89" s="23">
        <v>0</v>
      </c>
      <c r="Y89" s="25">
        <v>80</v>
      </c>
      <c r="Z89" s="26" t="s">
        <v>125</v>
      </c>
      <c r="AA89" s="27">
        <f t="shared" si="7"/>
        <v>1.334981732153085</v>
      </c>
      <c r="AB89" s="27">
        <f t="shared" si="8"/>
        <v>1.3357817321530849</v>
      </c>
      <c r="AC89" s="25">
        <f t="shared" si="9"/>
        <v>19</v>
      </c>
      <c r="AD89" s="27" t="str">
        <f t="shared" si="10"/>
        <v>Lacrosse</v>
      </c>
      <c r="AE89" s="27">
        <f t="shared" si="11"/>
        <v>7.8406791736631454E-2</v>
      </c>
    </row>
    <row r="90" spans="2:31" x14ac:dyDescent="0.35">
      <c r="B90" s="25">
        <v>84</v>
      </c>
      <c r="C90" s="22" t="s">
        <v>129</v>
      </c>
      <c r="D90" s="23">
        <v>9.3576226167634766E-3</v>
      </c>
      <c r="E90" s="23">
        <v>1.9081813156048691E-2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6.2069151036629452E-2</v>
      </c>
      <c r="L90" s="23">
        <v>0</v>
      </c>
      <c r="M90" s="23">
        <v>0</v>
      </c>
      <c r="Y90" s="25">
        <v>81</v>
      </c>
      <c r="Z90" s="26" t="s">
        <v>126</v>
      </c>
      <c r="AA90" s="27">
        <f t="shared" si="7"/>
        <v>0</v>
      </c>
      <c r="AB90" s="27">
        <f t="shared" si="8"/>
        <v>8.1000000000000006E-4</v>
      </c>
      <c r="AC90" s="25">
        <f t="shared" si="9"/>
        <v>119</v>
      </c>
      <c r="AD90" s="27" t="str">
        <f t="shared" si="10"/>
        <v>Boomerang throwing</v>
      </c>
      <c r="AE90" s="27">
        <f t="shared" si="11"/>
        <v>7.2774076190136511E-2</v>
      </c>
    </row>
    <row r="91" spans="2:31" x14ac:dyDescent="0.35">
      <c r="B91" s="25">
        <v>85</v>
      </c>
      <c r="C91" s="22" t="s">
        <v>130</v>
      </c>
      <c r="D91" s="23">
        <v>5.8361987967104734E-2</v>
      </c>
      <c r="E91" s="23">
        <v>2.2616759361152518E-2</v>
      </c>
      <c r="F91" s="23">
        <v>7.6528251770115657E-2</v>
      </c>
      <c r="G91" s="23">
        <v>0</v>
      </c>
      <c r="H91" s="23">
        <v>0</v>
      </c>
      <c r="I91" s="23">
        <v>4.9383202758883013E-2</v>
      </c>
      <c r="J91" s="23">
        <v>0.27963613005260268</v>
      </c>
      <c r="K91" s="23">
        <v>0</v>
      </c>
      <c r="L91" s="23">
        <v>0</v>
      </c>
      <c r="M91" s="23">
        <v>0</v>
      </c>
      <c r="Y91" s="25">
        <v>82</v>
      </c>
      <c r="Z91" s="26" t="s">
        <v>127</v>
      </c>
      <c r="AA91" s="27">
        <f t="shared" si="7"/>
        <v>5.415962905314526E-2</v>
      </c>
      <c r="AB91" s="27">
        <f t="shared" si="8"/>
        <v>5.4979629053145261E-2</v>
      </c>
      <c r="AC91" s="25">
        <f t="shared" si="9"/>
        <v>89</v>
      </c>
      <c r="AD91" s="27" t="str">
        <f t="shared" si="10"/>
        <v>Softball</v>
      </c>
      <c r="AE91" s="27">
        <f t="shared" si="11"/>
        <v>7.1502819107782487E-2</v>
      </c>
    </row>
    <row r="92" spans="2:31" x14ac:dyDescent="0.35">
      <c r="B92" s="25">
        <v>86</v>
      </c>
      <c r="C92" s="22" t="s">
        <v>131</v>
      </c>
      <c r="D92" s="23">
        <v>0.31868459270106753</v>
      </c>
      <c r="E92" s="23">
        <v>0.26285807164688196</v>
      </c>
      <c r="F92" s="23">
        <v>0.3587742315374492</v>
      </c>
      <c r="G92" s="23">
        <v>1.4348686351977484</v>
      </c>
      <c r="H92" s="23">
        <v>0.82409990221202389</v>
      </c>
      <c r="I92" s="23">
        <v>7.6032779867819589E-2</v>
      </c>
      <c r="J92" s="23">
        <v>0.3113932678229232</v>
      </c>
      <c r="K92" s="23">
        <v>0.23351164106089711</v>
      </c>
      <c r="L92" s="23">
        <v>0.47986614565613489</v>
      </c>
      <c r="M92" s="23">
        <v>0</v>
      </c>
      <c r="Y92" s="25">
        <v>83</v>
      </c>
      <c r="Z92" s="26" t="s">
        <v>128</v>
      </c>
      <c r="AA92" s="27">
        <f t="shared" si="7"/>
        <v>0.44999357551747021</v>
      </c>
      <c r="AB92" s="27">
        <f t="shared" si="8"/>
        <v>0.45082357551747021</v>
      </c>
      <c r="AC92" s="25">
        <f t="shared" si="9"/>
        <v>39</v>
      </c>
      <c r="AD92" s="27" t="str">
        <f t="shared" si="10"/>
        <v>Paddle sports</v>
      </c>
      <c r="AE92" s="27">
        <f t="shared" si="11"/>
        <v>6.9074226475972958E-2</v>
      </c>
    </row>
    <row r="93" spans="2:31" x14ac:dyDescent="0.35">
      <c r="B93" s="25">
        <v>87</v>
      </c>
      <c r="C93" s="22" t="s">
        <v>132</v>
      </c>
      <c r="D93" s="23">
        <v>0.5293320327232115</v>
      </c>
      <c r="E93" s="23">
        <v>0.65118500693713255</v>
      </c>
      <c r="F93" s="23">
        <v>0.4185695912645091</v>
      </c>
      <c r="G93" s="23">
        <v>0.4301307646149265</v>
      </c>
      <c r="H93" s="23">
        <v>0.3750804023815496</v>
      </c>
      <c r="I93" s="23">
        <v>0.45903491885630587</v>
      </c>
      <c r="J93" s="23">
        <v>0.7242085308468913</v>
      </c>
      <c r="K93" s="23">
        <v>0.78375034549242106</v>
      </c>
      <c r="L93" s="23">
        <v>0.62422867676061955</v>
      </c>
      <c r="M93" s="23">
        <v>0.28545683619643042</v>
      </c>
      <c r="Y93" s="25">
        <v>84</v>
      </c>
      <c r="Z93" s="26" t="s">
        <v>129</v>
      </c>
      <c r="AA93" s="27">
        <f t="shared" si="7"/>
        <v>1.9081813156048691E-2</v>
      </c>
      <c r="AB93" s="27">
        <f t="shared" si="8"/>
        <v>1.9921813156048691E-2</v>
      </c>
      <c r="AC93" s="25">
        <f t="shared" si="9"/>
        <v>109</v>
      </c>
      <c r="AD93" s="27" t="str">
        <f t="shared" si="10"/>
        <v>Orienteering</v>
      </c>
      <c r="AE93" s="27">
        <f t="shared" si="11"/>
        <v>6.8192877425557186E-2</v>
      </c>
    </row>
    <row r="94" spans="2:31" x14ac:dyDescent="0.35">
      <c r="B94" s="25">
        <v>88</v>
      </c>
      <c r="C94" s="22" t="s">
        <v>133</v>
      </c>
      <c r="D94" s="23">
        <v>0.17950140663889322</v>
      </c>
      <c r="E94" s="23">
        <v>0.26768414407824881</v>
      </c>
      <c r="F94" s="23">
        <v>7.8810947348578714E-2</v>
      </c>
      <c r="G94" s="23">
        <v>0</v>
      </c>
      <c r="H94" s="23">
        <v>0.53214557717295319</v>
      </c>
      <c r="I94" s="23">
        <v>0.45967601856149376</v>
      </c>
      <c r="J94" s="23">
        <v>0.16150634077983117</v>
      </c>
      <c r="K94" s="23">
        <v>0</v>
      </c>
      <c r="L94" s="23">
        <v>5.7960755142504428E-2</v>
      </c>
      <c r="M94" s="23">
        <v>0</v>
      </c>
      <c r="Y94" s="25">
        <v>85</v>
      </c>
      <c r="Z94" s="26" t="s">
        <v>130</v>
      </c>
      <c r="AA94" s="27">
        <f t="shared" si="7"/>
        <v>2.2616759361152518E-2</v>
      </c>
      <c r="AB94" s="27">
        <f t="shared" si="8"/>
        <v>2.3466759361152518E-2</v>
      </c>
      <c r="AC94" s="25">
        <f t="shared" si="9"/>
        <v>107</v>
      </c>
      <c r="AD94" s="27" t="str">
        <f t="shared" si="10"/>
        <v>Ice skating</v>
      </c>
      <c r="AE94" s="27">
        <f t="shared" si="11"/>
        <v>6.8067754920032808E-2</v>
      </c>
    </row>
    <row r="95" spans="2:31" x14ac:dyDescent="0.35">
      <c r="B95" s="25">
        <v>89</v>
      </c>
      <c r="C95" s="22" t="s">
        <v>134</v>
      </c>
      <c r="D95" s="23">
        <v>8.2235448123453028E-2</v>
      </c>
      <c r="E95" s="23">
        <v>0.12666843979475592</v>
      </c>
      <c r="F95" s="23">
        <v>4.0099860894626471E-2</v>
      </c>
      <c r="G95" s="23">
        <v>0</v>
      </c>
      <c r="H95" s="23">
        <v>0.15451063233583451</v>
      </c>
      <c r="I95" s="23">
        <v>0.14634399637890413</v>
      </c>
      <c r="J95" s="23">
        <v>0.16575174387641112</v>
      </c>
      <c r="K95" s="23">
        <v>5.9317467317567561E-2</v>
      </c>
      <c r="L95" s="23">
        <v>0</v>
      </c>
      <c r="M95" s="23">
        <v>0</v>
      </c>
      <c r="Y95" s="25">
        <v>86</v>
      </c>
      <c r="Z95" s="26" t="s">
        <v>131</v>
      </c>
      <c r="AA95" s="27">
        <f t="shared" si="7"/>
        <v>0.26285807164688196</v>
      </c>
      <c r="AB95" s="27">
        <f t="shared" si="8"/>
        <v>0.26371807164688199</v>
      </c>
      <c r="AC95" s="25">
        <f t="shared" si="9"/>
        <v>56</v>
      </c>
      <c r="AD95" s="27" t="str">
        <f t="shared" si="10"/>
        <v>Croquet</v>
      </c>
      <c r="AE95" s="27">
        <f t="shared" si="11"/>
        <v>6.3885053109823772E-2</v>
      </c>
    </row>
    <row r="96" spans="2:31" x14ac:dyDescent="0.35">
      <c r="B96" s="25">
        <v>90</v>
      </c>
      <c r="C96" s="22" t="s">
        <v>135</v>
      </c>
      <c r="D96" s="23">
        <v>16.884112530193583</v>
      </c>
      <c r="E96" s="23">
        <v>18.593911586052648</v>
      </c>
      <c r="F96" s="23">
        <v>15.242274923334042</v>
      </c>
      <c r="G96" s="23">
        <v>35.183790132885434</v>
      </c>
      <c r="H96" s="23">
        <v>25.995291680505989</v>
      </c>
      <c r="I96" s="23">
        <v>28.722389114505951</v>
      </c>
      <c r="J96" s="23">
        <v>20.415205996388831</v>
      </c>
      <c r="K96" s="23">
        <v>14.95580188363248</v>
      </c>
      <c r="L96" s="23">
        <v>7.9823375358131541</v>
      </c>
      <c r="M96" s="23">
        <v>1.9990717921809911</v>
      </c>
      <c r="Y96" s="25">
        <v>87</v>
      </c>
      <c r="Z96" s="26" t="s">
        <v>132</v>
      </c>
      <c r="AA96" s="27">
        <f t="shared" si="7"/>
        <v>0.65118500693713255</v>
      </c>
      <c r="AB96" s="27">
        <f t="shared" si="8"/>
        <v>0.65205500693713259</v>
      </c>
      <c r="AC96" s="25">
        <f t="shared" si="9"/>
        <v>29</v>
      </c>
      <c r="AD96" s="27" t="str">
        <f t="shared" si="10"/>
        <v>Fencing</v>
      </c>
      <c r="AE96" s="27">
        <f t="shared" si="11"/>
        <v>6.3527013979501362E-2</v>
      </c>
    </row>
    <row r="97" spans="2:31" x14ac:dyDescent="0.35">
      <c r="B97" s="25">
        <v>91</v>
      </c>
      <c r="C97" s="22" t="s">
        <v>136</v>
      </c>
      <c r="D97" s="23">
        <v>0.27762629226082536</v>
      </c>
      <c r="E97" s="23">
        <v>0.43111929136260618</v>
      </c>
      <c r="F97" s="23">
        <v>0.13196786739530295</v>
      </c>
      <c r="G97" s="23">
        <v>0</v>
      </c>
      <c r="H97" s="23">
        <v>0.22166409932641373</v>
      </c>
      <c r="I97" s="23">
        <v>0.27332430985661849</v>
      </c>
      <c r="J97" s="23">
        <v>6.3952467689629353E-2</v>
      </c>
      <c r="K97" s="23">
        <v>0.35417576794475852</v>
      </c>
      <c r="L97" s="23">
        <v>0.52877306576898342</v>
      </c>
      <c r="M97" s="23">
        <v>0.33680638351009717</v>
      </c>
      <c r="Y97" s="25">
        <v>88</v>
      </c>
      <c r="Z97" s="26" t="s">
        <v>133</v>
      </c>
      <c r="AA97" s="27">
        <f t="shared" si="7"/>
        <v>0.26768414407824881</v>
      </c>
      <c r="AB97" s="27">
        <f t="shared" si="8"/>
        <v>0.2685641440782488</v>
      </c>
      <c r="AC97" s="25">
        <f t="shared" si="9"/>
        <v>54</v>
      </c>
      <c r="AD97" s="27" t="str">
        <f t="shared" si="10"/>
        <v>Obstacle</v>
      </c>
      <c r="AE97" s="27">
        <f t="shared" si="11"/>
        <v>5.8571088890039938E-2</v>
      </c>
    </row>
    <row r="98" spans="2:31" x14ac:dyDescent="0.35">
      <c r="B98" s="25">
        <v>92</v>
      </c>
      <c r="C98" s="22" t="s">
        <v>137</v>
      </c>
      <c r="D98" s="23">
        <v>0.10240836599553163</v>
      </c>
      <c r="E98" s="23">
        <v>9.065902761171056E-2</v>
      </c>
      <c r="F98" s="23">
        <v>0.11550772437919204</v>
      </c>
      <c r="G98" s="23">
        <v>0</v>
      </c>
      <c r="H98" s="23">
        <v>0.16108562657749528</v>
      </c>
      <c r="I98" s="23">
        <v>0.17236247504226779</v>
      </c>
      <c r="J98" s="23">
        <v>0.20538993134357014</v>
      </c>
      <c r="K98" s="23">
        <v>0.11059179793800103</v>
      </c>
      <c r="L98" s="23">
        <v>0</v>
      </c>
      <c r="M98" s="23">
        <v>0</v>
      </c>
      <c r="Y98" s="25">
        <v>89</v>
      </c>
      <c r="Z98" s="26" t="s">
        <v>134</v>
      </c>
      <c r="AA98" s="27">
        <f t="shared" si="7"/>
        <v>0.12666843979475592</v>
      </c>
      <c r="AB98" s="27">
        <f t="shared" si="8"/>
        <v>0.12755843979475592</v>
      </c>
      <c r="AC98" s="25">
        <f t="shared" si="9"/>
        <v>66</v>
      </c>
      <c r="AD98" s="27" t="str">
        <f t="shared" si="10"/>
        <v>Powerlifting</v>
      </c>
      <c r="AE98" s="27">
        <f t="shared" si="11"/>
        <v>5.415962905314526E-2</v>
      </c>
    </row>
    <row r="99" spans="2:31" x14ac:dyDescent="0.35">
      <c r="B99" s="25">
        <v>93</v>
      </c>
      <c r="C99" s="22" t="s">
        <v>138</v>
      </c>
      <c r="D99" s="23">
        <v>6.4879694635992441E-2</v>
      </c>
      <c r="E99" s="23">
        <v>0.11433873796197186</v>
      </c>
      <c r="F99" s="23">
        <v>1.7557616057024907E-2</v>
      </c>
      <c r="G99" s="23">
        <v>0.60725288967633151</v>
      </c>
      <c r="H99" s="23">
        <v>0.14221286968234781</v>
      </c>
      <c r="I99" s="23">
        <v>0</v>
      </c>
      <c r="J99" s="23">
        <v>0</v>
      </c>
      <c r="K99" s="23">
        <v>0</v>
      </c>
      <c r="L99" s="23">
        <v>0</v>
      </c>
      <c r="M99" s="23">
        <v>0.11451015411371973</v>
      </c>
      <c r="Y99" s="25">
        <v>90</v>
      </c>
      <c r="Z99" s="26" t="s">
        <v>135</v>
      </c>
      <c r="AA99" s="27">
        <f t="shared" si="7"/>
        <v>18.593911586052648</v>
      </c>
      <c r="AB99" s="27">
        <f t="shared" si="8"/>
        <v>18.59481158605265</v>
      </c>
      <c r="AC99" s="25">
        <f t="shared" si="9"/>
        <v>3</v>
      </c>
      <c r="AD99" s="27" t="str">
        <f t="shared" si="10"/>
        <v>Ice hockey</v>
      </c>
      <c r="AE99" s="27">
        <f t="shared" si="11"/>
        <v>5.3699269981514947E-2</v>
      </c>
    </row>
    <row r="100" spans="2:31" x14ac:dyDescent="0.35">
      <c r="B100" s="25">
        <v>94</v>
      </c>
      <c r="C100" s="22" t="s">
        <v>139</v>
      </c>
      <c r="D100" s="23">
        <v>0.14163506364905837</v>
      </c>
      <c r="E100" s="23">
        <v>0.23613095540397808</v>
      </c>
      <c r="F100" s="23">
        <v>3.244113772531991E-2</v>
      </c>
      <c r="G100" s="23">
        <v>0</v>
      </c>
      <c r="H100" s="23">
        <v>0.14117327372004701</v>
      </c>
      <c r="I100" s="23">
        <v>0.2286580659618333</v>
      </c>
      <c r="J100" s="23">
        <v>0.16270286998880568</v>
      </c>
      <c r="K100" s="23">
        <v>5.7360591788215835E-2</v>
      </c>
      <c r="L100" s="23">
        <v>0.26212640827285111</v>
      </c>
      <c r="M100" s="23">
        <v>6.2898256804932426E-2</v>
      </c>
      <c r="Y100" s="25">
        <v>91</v>
      </c>
      <c r="Z100" s="26" t="s">
        <v>136</v>
      </c>
      <c r="AA100" s="27">
        <f t="shared" si="7"/>
        <v>0.43111929136260618</v>
      </c>
      <c r="AB100" s="27">
        <f t="shared" si="8"/>
        <v>0.4320292913626062</v>
      </c>
      <c r="AC100" s="25">
        <f t="shared" si="9"/>
        <v>40</v>
      </c>
      <c r="AD100" s="27" t="str">
        <f t="shared" si="10"/>
        <v>Body building</v>
      </c>
      <c r="AE100" s="27">
        <f t="shared" si="11"/>
        <v>5.382082841203252E-2</v>
      </c>
    </row>
    <row r="101" spans="2:31" x14ac:dyDescent="0.35">
      <c r="B101" s="25">
        <v>95</v>
      </c>
      <c r="C101" s="22" t="s">
        <v>140</v>
      </c>
      <c r="D101" s="23">
        <v>0.12208050292122098</v>
      </c>
      <c r="E101" s="23">
        <v>0.22012580792900158</v>
      </c>
      <c r="F101" s="23">
        <v>2.8168396734965174E-2</v>
      </c>
      <c r="G101" s="23">
        <v>0</v>
      </c>
      <c r="H101" s="23">
        <v>0.21481309450801342</v>
      </c>
      <c r="I101" s="23">
        <v>0.28588528681684444</v>
      </c>
      <c r="J101" s="23">
        <v>0.2159763540608268</v>
      </c>
      <c r="K101" s="23">
        <v>0</v>
      </c>
      <c r="L101" s="23">
        <v>6.1357062960309385E-2</v>
      </c>
      <c r="M101" s="23">
        <v>0</v>
      </c>
      <c r="Y101" s="25">
        <v>92</v>
      </c>
      <c r="Z101" s="26" t="s">
        <v>137</v>
      </c>
      <c r="AA101" s="27">
        <f t="shared" si="7"/>
        <v>9.065902761171056E-2</v>
      </c>
      <c r="AB101" s="27">
        <f t="shared" si="8"/>
        <v>9.1579027611710564E-2</v>
      </c>
      <c r="AC101" s="25">
        <f t="shared" si="9"/>
        <v>75</v>
      </c>
      <c r="AD101" s="27" t="str">
        <f t="shared" si="10"/>
        <v>Harness racing</v>
      </c>
      <c r="AE101" s="27">
        <f t="shared" si="11"/>
        <v>5.3025535115425126E-2</v>
      </c>
    </row>
    <row r="102" spans="2:31" x14ac:dyDescent="0.35">
      <c r="B102" s="25">
        <v>96</v>
      </c>
      <c r="C102" s="22" t="s">
        <v>141</v>
      </c>
      <c r="D102" s="23">
        <v>0.4358661778821965</v>
      </c>
      <c r="E102" s="23">
        <v>0.35929228745141173</v>
      </c>
      <c r="F102" s="23">
        <v>0.40277795088354601</v>
      </c>
      <c r="G102" s="23">
        <v>0.85992494900056748</v>
      </c>
      <c r="H102" s="23">
        <v>1.1110116974753952</v>
      </c>
      <c r="I102" s="23">
        <v>0.49967706763558134</v>
      </c>
      <c r="J102" s="23">
        <v>0.69579111472022548</v>
      </c>
      <c r="K102" s="23">
        <v>0.35733934883071128</v>
      </c>
      <c r="L102" s="23">
        <v>5.4235257693618422E-2</v>
      </c>
      <c r="M102" s="23">
        <v>0</v>
      </c>
      <c r="Y102" s="25">
        <v>93</v>
      </c>
      <c r="Z102" s="26" t="s">
        <v>138</v>
      </c>
      <c r="AA102" s="27">
        <f t="shared" si="7"/>
        <v>0.11433873796197186</v>
      </c>
      <c r="AB102" s="27">
        <f t="shared" si="8"/>
        <v>0.11526873796197186</v>
      </c>
      <c r="AC102" s="25">
        <f t="shared" si="9"/>
        <v>69</v>
      </c>
      <c r="AD102" s="27" t="str">
        <f t="shared" si="10"/>
        <v>Baton twirling</v>
      </c>
      <c r="AE102" s="27">
        <f t="shared" si="11"/>
        <v>5.276909778940219E-2</v>
      </c>
    </row>
    <row r="103" spans="2:31" x14ac:dyDescent="0.35">
      <c r="B103" s="25">
        <v>97</v>
      </c>
      <c r="C103" s="22" t="s">
        <v>142</v>
      </c>
      <c r="D103" s="23">
        <v>0.81832632020019336</v>
      </c>
      <c r="E103" s="23">
        <v>0.78198800926489664</v>
      </c>
      <c r="F103" s="23">
        <v>0.86674861114202939</v>
      </c>
      <c r="G103" s="23">
        <v>2.2421335816307404</v>
      </c>
      <c r="H103" s="23">
        <v>0.85137114268461855</v>
      </c>
      <c r="I103" s="23">
        <v>1.0752968640659235</v>
      </c>
      <c r="J103" s="23">
        <v>0.50333202022978707</v>
      </c>
      <c r="K103" s="23">
        <v>0.62427373313259027</v>
      </c>
      <c r="L103" s="23">
        <v>1.3339705442669108</v>
      </c>
      <c r="M103" s="23">
        <v>0.38769512740756901</v>
      </c>
      <c r="Y103" s="25">
        <v>94</v>
      </c>
      <c r="Z103" s="26" t="s">
        <v>139</v>
      </c>
      <c r="AA103" s="27">
        <f t="shared" si="7"/>
        <v>0.23613095540397808</v>
      </c>
      <c r="AB103" s="27">
        <f t="shared" si="8"/>
        <v>0.23707095540397807</v>
      </c>
      <c r="AC103" s="25">
        <f t="shared" si="9"/>
        <v>60</v>
      </c>
      <c r="AD103" s="27" t="str">
        <f t="shared" si="10"/>
        <v>Water polo</v>
      </c>
      <c r="AE103" s="27">
        <f t="shared" si="11"/>
        <v>5.0981962403954389E-2</v>
      </c>
    </row>
    <row r="104" spans="2:31" x14ac:dyDescent="0.35">
      <c r="B104" s="25">
        <v>98</v>
      </c>
      <c r="C104" s="22" t="s">
        <v>143</v>
      </c>
      <c r="D104" s="23">
        <v>0.11591121361757316</v>
      </c>
      <c r="E104" s="23">
        <v>7.1502819107782487E-2</v>
      </c>
      <c r="F104" s="23">
        <v>0.16114691473244569</v>
      </c>
      <c r="G104" s="23">
        <v>0</v>
      </c>
      <c r="H104" s="23">
        <v>0.42926675798017483</v>
      </c>
      <c r="I104" s="23">
        <v>0.22255917151913543</v>
      </c>
      <c r="J104" s="23">
        <v>0.10166404607420845</v>
      </c>
      <c r="K104" s="23">
        <v>5.8805593674593842E-2</v>
      </c>
      <c r="L104" s="23">
        <v>0</v>
      </c>
      <c r="M104" s="23">
        <v>0</v>
      </c>
      <c r="Y104" s="25">
        <v>95</v>
      </c>
      <c r="Z104" s="26" t="s">
        <v>140</v>
      </c>
      <c r="AA104" s="27">
        <f t="shared" si="7"/>
        <v>0.22012580792900158</v>
      </c>
      <c r="AB104" s="27">
        <f t="shared" si="8"/>
        <v>0.22107580792900158</v>
      </c>
      <c r="AC104" s="25">
        <f t="shared" si="9"/>
        <v>62</v>
      </c>
      <c r="AD104" s="27" t="str">
        <f t="shared" si="10"/>
        <v>Gridiron</v>
      </c>
      <c r="AE104" s="27">
        <f t="shared" si="11"/>
        <v>5.009462241321657E-2</v>
      </c>
    </row>
    <row r="105" spans="2:31" x14ac:dyDescent="0.35">
      <c r="B105" s="25">
        <v>99</v>
      </c>
      <c r="C105" s="22" t="s">
        <v>144</v>
      </c>
      <c r="D105" s="23">
        <v>0.48024767203078461</v>
      </c>
      <c r="E105" s="23">
        <v>0.5048083740497783</v>
      </c>
      <c r="F105" s="23">
        <v>0.44824689625948416</v>
      </c>
      <c r="G105" s="23">
        <v>0</v>
      </c>
      <c r="H105" s="23">
        <v>0.96345105438826595</v>
      </c>
      <c r="I105" s="23">
        <v>1.2456745454048683</v>
      </c>
      <c r="J105" s="23">
        <v>0.64129064287668081</v>
      </c>
      <c r="K105" s="23">
        <v>6.1458935772770208E-2</v>
      </c>
      <c r="L105" s="23">
        <v>0.18186918256036583</v>
      </c>
      <c r="M105" s="23">
        <v>0</v>
      </c>
      <c r="Y105" s="25">
        <v>96</v>
      </c>
      <c r="Z105" s="26" t="s">
        <v>141</v>
      </c>
      <c r="AA105" s="27">
        <f t="shared" si="7"/>
        <v>0.35929228745141173</v>
      </c>
      <c r="AB105" s="27">
        <f t="shared" si="8"/>
        <v>0.36025228745141175</v>
      </c>
      <c r="AC105" s="25">
        <f t="shared" si="9"/>
        <v>46</v>
      </c>
      <c r="AD105" s="27" t="str">
        <f t="shared" si="10"/>
        <v>Paintball</v>
      </c>
      <c r="AE105" s="27">
        <f t="shared" si="11"/>
        <v>4.946544181434058E-2</v>
      </c>
    </row>
    <row r="106" spans="2:31" x14ac:dyDescent="0.35">
      <c r="B106" s="25">
        <v>100</v>
      </c>
      <c r="C106" s="22" t="s">
        <v>145</v>
      </c>
      <c r="D106" s="23">
        <v>0.39572807515987185</v>
      </c>
      <c r="E106" s="23">
        <v>0.60079211884215977</v>
      </c>
      <c r="F106" s="23">
        <v>0.20152228801593183</v>
      </c>
      <c r="G106" s="23">
        <v>0.65168307545404891</v>
      </c>
      <c r="H106" s="23">
        <v>0.46083703535561726</v>
      </c>
      <c r="I106" s="23">
        <v>0.67493046669508061</v>
      </c>
      <c r="J106" s="23">
        <v>0.22227628293922641</v>
      </c>
      <c r="K106" s="23">
        <v>0.24108661576273271</v>
      </c>
      <c r="L106" s="23">
        <v>0.43071183656710371</v>
      </c>
      <c r="M106" s="23">
        <v>0.3064949406563679</v>
      </c>
      <c r="Y106" s="25">
        <v>97</v>
      </c>
      <c r="Z106" s="26" t="s">
        <v>142</v>
      </c>
      <c r="AA106" s="27">
        <f t="shared" ref="AA106:AA130" si="12">VLOOKUP($Y106,$B$7:$M$127,2+$Y$7)</f>
        <v>0.78198800926489664</v>
      </c>
      <c r="AB106" s="27">
        <f t="shared" si="8"/>
        <v>0.78295800926489667</v>
      </c>
      <c r="AC106" s="25">
        <f t="shared" si="9"/>
        <v>26</v>
      </c>
      <c r="AD106" s="27" t="str">
        <f t="shared" si="10"/>
        <v>Goalball</v>
      </c>
      <c r="AE106" s="27">
        <f t="shared" si="11"/>
        <v>4.3072434407395561E-2</v>
      </c>
    </row>
    <row r="107" spans="2:31" x14ac:dyDescent="0.35">
      <c r="B107" s="25">
        <v>101</v>
      </c>
      <c r="C107" s="22" t="s">
        <v>146</v>
      </c>
      <c r="D107" s="23">
        <v>0.89822564702816565</v>
      </c>
      <c r="E107" s="23">
        <v>1.0216768429199914</v>
      </c>
      <c r="F107" s="23">
        <v>0.79171728796349028</v>
      </c>
      <c r="G107" s="23">
        <v>0.87651597744930898</v>
      </c>
      <c r="H107" s="23">
        <v>1.2035302122854474</v>
      </c>
      <c r="I107" s="23">
        <v>0.85915848537210493</v>
      </c>
      <c r="J107" s="23">
        <v>1.1948811169289384</v>
      </c>
      <c r="K107" s="23">
        <v>1.0372142316952155</v>
      </c>
      <c r="L107" s="23">
        <v>1.0530265898281927</v>
      </c>
      <c r="M107" s="23">
        <v>0.32000947604898944</v>
      </c>
      <c r="Y107" s="25">
        <v>98</v>
      </c>
      <c r="Z107" s="26" t="s">
        <v>143</v>
      </c>
      <c r="AA107" s="27">
        <f t="shared" si="12"/>
        <v>7.1502819107782487E-2</v>
      </c>
      <c r="AB107" s="27">
        <f t="shared" si="8"/>
        <v>7.2482819107782481E-2</v>
      </c>
      <c r="AC107" s="25">
        <f t="shared" si="9"/>
        <v>82</v>
      </c>
      <c r="AD107" s="27" t="str">
        <f t="shared" si="10"/>
        <v>Parkour</v>
      </c>
      <c r="AE107" s="27">
        <f t="shared" si="11"/>
        <v>3.7966342758210161E-2</v>
      </c>
    </row>
    <row r="108" spans="2:31" x14ac:dyDescent="0.35">
      <c r="B108" s="25">
        <v>102</v>
      </c>
      <c r="C108" s="22" t="s">
        <v>147</v>
      </c>
      <c r="D108" s="23">
        <v>12.962859716953949</v>
      </c>
      <c r="E108" s="23">
        <v>11.662416389474501</v>
      </c>
      <c r="F108" s="23">
        <v>14.234223270301182</v>
      </c>
      <c r="G108" s="23">
        <v>16.858770004580489</v>
      </c>
      <c r="H108" s="23">
        <v>12.046714252533345</v>
      </c>
      <c r="I108" s="23">
        <v>14.812325652191497</v>
      </c>
      <c r="J108" s="23">
        <v>15.675730243035229</v>
      </c>
      <c r="K108" s="23">
        <v>14.375828309555446</v>
      </c>
      <c r="L108" s="23">
        <v>14.003200033985037</v>
      </c>
      <c r="M108" s="23">
        <v>7.1326100835791548</v>
      </c>
      <c r="Y108" s="25">
        <v>99</v>
      </c>
      <c r="Z108" s="26" t="s">
        <v>144</v>
      </c>
      <c r="AA108" s="27">
        <f t="shared" si="12"/>
        <v>0.5048083740497783</v>
      </c>
      <c r="AB108" s="27">
        <f t="shared" si="8"/>
        <v>0.50579837404977834</v>
      </c>
      <c r="AC108" s="25">
        <f t="shared" si="9"/>
        <v>36</v>
      </c>
      <c r="AD108" s="27" t="str">
        <f t="shared" si="10"/>
        <v>Diving</v>
      </c>
      <c r="AE108" s="27">
        <f t="shared" si="11"/>
        <v>3.8292141632252447E-2</v>
      </c>
    </row>
    <row r="109" spans="2:31" x14ac:dyDescent="0.35">
      <c r="B109" s="25">
        <v>103</v>
      </c>
      <c r="C109" s="22" t="s">
        <v>148</v>
      </c>
      <c r="D109" s="23">
        <v>1.5977990323075845E-2</v>
      </c>
      <c r="E109" s="23">
        <v>1.6657927512186779E-2</v>
      </c>
      <c r="F109" s="23">
        <v>0</v>
      </c>
      <c r="G109" s="23">
        <v>0</v>
      </c>
      <c r="H109" s="23">
        <v>0.13983827334322554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Y109" s="25">
        <v>100</v>
      </c>
      <c r="Z109" s="26" t="s">
        <v>145</v>
      </c>
      <c r="AA109" s="27">
        <f t="shared" si="12"/>
        <v>0.60079211884215977</v>
      </c>
      <c r="AB109" s="27">
        <f t="shared" si="8"/>
        <v>0.60179211884215977</v>
      </c>
      <c r="AC109" s="25">
        <f t="shared" si="9"/>
        <v>33</v>
      </c>
      <c r="AD109" s="27" t="str">
        <f t="shared" si="10"/>
        <v>Campdrafting</v>
      </c>
      <c r="AE109" s="27">
        <f t="shared" si="11"/>
        <v>3.8246581391036198E-2</v>
      </c>
    </row>
    <row r="110" spans="2:31" x14ac:dyDescent="0.35">
      <c r="B110" s="25">
        <v>104</v>
      </c>
      <c r="C110" s="22" t="s">
        <v>149</v>
      </c>
      <c r="D110" s="23">
        <v>4.6794216186172514E-2</v>
      </c>
      <c r="E110" s="23">
        <v>1.5172967289827196E-2</v>
      </c>
      <c r="F110" s="23">
        <v>7.844102863196703E-2</v>
      </c>
      <c r="G110" s="23">
        <v>0</v>
      </c>
      <c r="H110" s="23">
        <v>0.20541357945807356</v>
      </c>
      <c r="I110" s="23">
        <v>3.2379275802711452E-2</v>
      </c>
      <c r="J110" s="23">
        <v>5.4170918514281657E-2</v>
      </c>
      <c r="K110" s="23">
        <v>5.2513108901018762E-2</v>
      </c>
      <c r="L110" s="23">
        <v>0</v>
      </c>
      <c r="M110" s="23">
        <v>0</v>
      </c>
      <c r="Y110" s="25">
        <v>101</v>
      </c>
      <c r="Z110" s="26" t="s">
        <v>146</v>
      </c>
      <c r="AA110" s="27">
        <f t="shared" si="12"/>
        <v>1.0216768429199914</v>
      </c>
      <c r="AB110" s="27">
        <f t="shared" si="8"/>
        <v>1.0226868429199913</v>
      </c>
      <c r="AC110" s="25">
        <f t="shared" si="9"/>
        <v>23</v>
      </c>
      <c r="AD110" s="27" t="str">
        <f t="shared" si="10"/>
        <v>Kendo</v>
      </c>
      <c r="AE110" s="27">
        <f t="shared" si="11"/>
        <v>3.6776568472868004E-2</v>
      </c>
    </row>
    <row r="111" spans="2:31" x14ac:dyDescent="0.35">
      <c r="B111" s="25">
        <v>105</v>
      </c>
      <c r="C111" s="22" t="s">
        <v>150</v>
      </c>
      <c r="D111" s="23">
        <v>2.0848280152523602</v>
      </c>
      <c r="E111" s="23">
        <v>3.0564374539942141</v>
      </c>
      <c r="F111" s="23">
        <v>1.1338914148507355</v>
      </c>
      <c r="G111" s="23">
        <v>4.4491968516058007</v>
      </c>
      <c r="H111" s="23">
        <v>4.6813076435928771</v>
      </c>
      <c r="I111" s="23">
        <v>2.3744795925791933</v>
      </c>
      <c r="J111" s="23">
        <v>1.9516343133252556</v>
      </c>
      <c r="K111" s="23">
        <v>1.6978937638874523</v>
      </c>
      <c r="L111" s="23">
        <v>1.00178986165701</v>
      </c>
      <c r="M111" s="23">
        <v>1.0120889181528203</v>
      </c>
      <c r="Y111" s="25">
        <v>102</v>
      </c>
      <c r="Z111" s="26" t="s">
        <v>147</v>
      </c>
      <c r="AA111" s="27">
        <f t="shared" si="12"/>
        <v>11.662416389474501</v>
      </c>
      <c r="AB111" s="27">
        <f t="shared" si="8"/>
        <v>11.663436389474501</v>
      </c>
      <c r="AC111" s="25">
        <f t="shared" si="9"/>
        <v>5</v>
      </c>
      <c r="AD111" s="27" t="str">
        <f t="shared" si="10"/>
        <v>Curling</v>
      </c>
      <c r="AE111" s="27">
        <f t="shared" si="11"/>
        <v>3.6985250014835748E-2</v>
      </c>
    </row>
    <row r="112" spans="2:31" x14ac:dyDescent="0.35">
      <c r="B112" s="25">
        <v>106</v>
      </c>
      <c r="C112" s="22" t="s">
        <v>151</v>
      </c>
      <c r="D112" s="23">
        <v>0.2026728653128135</v>
      </c>
      <c r="E112" s="23">
        <v>0.22600417878754969</v>
      </c>
      <c r="F112" s="23">
        <v>0.16749729537693331</v>
      </c>
      <c r="G112" s="23">
        <v>2.0312395010827236</v>
      </c>
      <c r="H112" s="23">
        <v>0.59820435815161199</v>
      </c>
      <c r="I112" s="23">
        <v>0.14303712139950001</v>
      </c>
      <c r="J112" s="23">
        <v>9.9172627067607516E-2</v>
      </c>
      <c r="K112" s="23">
        <v>0</v>
      </c>
      <c r="L112" s="23">
        <v>6.3216730685175443E-2</v>
      </c>
      <c r="M112" s="23">
        <v>0</v>
      </c>
      <c r="Y112" s="25">
        <v>103</v>
      </c>
      <c r="Z112" s="26" t="s">
        <v>148</v>
      </c>
      <c r="AA112" s="27">
        <f t="shared" si="12"/>
        <v>1.6657927512186779E-2</v>
      </c>
      <c r="AB112" s="27">
        <f t="shared" si="8"/>
        <v>1.7687927512186778E-2</v>
      </c>
      <c r="AC112" s="25">
        <f t="shared" si="9"/>
        <v>113</v>
      </c>
      <c r="AD112" s="27" t="str">
        <f t="shared" si="10"/>
        <v>Dragon boat racing</v>
      </c>
      <c r="AE112" s="27">
        <f t="shared" si="11"/>
        <v>3.6909975972568794E-2</v>
      </c>
    </row>
    <row r="113" spans="2:31" x14ac:dyDescent="0.35">
      <c r="B113" s="25">
        <v>107</v>
      </c>
      <c r="C113" s="22" t="s">
        <v>152</v>
      </c>
      <c r="D113" s="23">
        <v>1.630543750848865E-2</v>
      </c>
      <c r="E113" s="23">
        <v>1.724812033005798E-2</v>
      </c>
      <c r="F113" s="23">
        <v>1.5641073711579648E-2</v>
      </c>
      <c r="G113" s="23">
        <v>0</v>
      </c>
      <c r="H113" s="23">
        <v>7.4027240390220378E-2</v>
      </c>
      <c r="I113" s="23">
        <v>4.3653504065108151E-2</v>
      </c>
      <c r="J113" s="23">
        <v>0</v>
      </c>
      <c r="K113" s="23">
        <v>0</v>
      </c>
      <c r="L113" s="23">
        <v>0</v>
      </c>
      <c r="M113" s="23">
        <v>0</v>
      </c>
      <c r="Y113" s="25">
        <v>104</v>
      </c>
      <c r="Z113" s="26" t="s">
        <v>149</v>
      </c>
      <c r="AA113" s="27">
        <f t="shared" si="12"/>
        <v>1.5172967289827196E-2</v>
      </c>
      <c r="AB113" s="27">
        <f t="shared" si="8"/>
        <v>1.6212967289827195E-2</v>
      </c>
      <c r="AC113" s="25">
        <f t="shared" si="9"/>
        <v>116</v>
      </c>
      <c r="AD113" s="27" t="str">
        <f t="shared" si="10"/>
        <v>BMX</v>
      </c>
      <c r="AE113" s="27">
        <f t="shared" si="11"/>
        <v>3.4296476606509897E-2</v>
      </c>
    </row>
    <row r="114" spans="2:31" x14ac:dyDescent="0.35">
      <c r="B114" s="25">
        <v>108</v>
      </c>
      <c r="C114" s="22" t="s">
        <v>153</v>
      </c>
      <c r="D114" s="23">
        <v>5.9057196055590477</v>
      </c>
      <c r="E114" s="23">
        <v>6.973268623791629</v>
      </c>
      <c r="F114" s="23">
        <v>4.9368622209852875</v>
      </c>
      <c r="G114" s="23">
        <v>9.7377689263774432</v>
      </c>
      <c r="H114" s="23">
        <v>9.3373322261258807</v>
      </c>
      <c r="I114" s="23">
        <v>7.0052121338848332</v>
      </c>
      <c r="J114" s="23">
        <v>6.0768314163116033</v>
      </c>
      <c r="K114" s="23">
        <v>5.7819033671020588</v>
      </c>
      <c r="L114" s="23">
        <v>3.9785889117329623</v>
      </c>
      <c r="M114" s="23">
        <v>3.4627729724837164</v>
      </c>
      <c r="Y114" s="25">
        <v>105</v>
      </c>
      <c r="Z114" s="26" t="s">
        <v>150</v>
      </c>
      <c r="AA114" s="27">
        <f t="shared" si="12"/>
        <v>3.0564374539942141</v>
      </c>
      <c r="AB114" s="27">
        <f t="shared" si="8"/>
        <v>3.0574874539942143</v>
      </c>
      <c r="AC114" s="25">
        <f t="shared" si="9"/>
        <v>13</v>
      </c>
      <c r="AD114" s="27" t="str">
        <f t="shared" si="10"/>
        <v>Horse racing</v>
      </c>
      <c r="AE114" s="27">
        <f t="shared" si="11"/>
        <v>3.3278671108100982E-2</v>
      </c>
    </row>
    <row r="115" spans="2:31" x14ac:dyDescent="0.35">
      <c r="B115" s="25">
        <v>109</v>
      </c>
      <c r="C115" s="22" t="s">
        <v>154</v>
      </c>
      <c r="D115" s="23">
        <v>0.49905457443281737</v>
      </c>
      <c r="E115" s="23">
        <v>0.61657339566423686</v>
      </c>
      <c r="F115" s="23">
        <v>0.39205128224419578</v>
      </c>
      <c r="G115" s="23">
        <v>0</v>
      </c>
      <c r="H115" s="23">
        <v>0.52109061880544949</v>
      </c>
      <c r="I115" s="23">
        <v>0.95721914158507571</v>
      </c>
      <c r="J115" s="23">
        <v>0.73697619708518125</v>
      </c>
      <c r="K115" s="23">
        <v>0.40493677260371663</v>
      </c>
      <c r="L115" s="23">
        <v>0.36176735405344496</v>
      </c>
      <c r="M115" s="23">
        <v>0.14043411592434621</v>
      </c>
      <c r="Y115" s="25">
        <v>106</v>
      </c>
      <c r="Z115" s="26" t="s">
        <v>151</v>
      </c>
      <c r="AA115" s="27">
        <f t="shared" si="12"/>
        <v>0.22600417878754969</v>
      </c>
      <c r="AB115" s="27">
        <f t="shared" si="8"/>
        <v>0.2270641787875497</v>
      </c>
      <c r="AC115" s="25">
        <f t="shared" si="9"/>
        <v>61</v>
      </c>
      <c r="AD115" s="27" t="str">
        <f t="shared" si="10"/>
        <v>Eight ball</v>
      </c>
      <c r="AE115" s="27">
        <f t="shared" si="11"/>
        <v>3.2493930566511009E-2</v>
      </c>
    </row>
    <row r="116" spans="2:31" x14ac:dyDescent="0.35">
      <c r="B116" s="25">
        <v>110</v>
      </c>
      <c r="C116" s="22" t="s">
        <v>155</v>
      </c>
      <c r="D116" s="23">
        <v>0.16004864045218822</v>
      </c>
      <c r="E116" s="23">
        <v>0.24491168007521763</v>
      </c>
      <c r="F116" s="23">
        <v>7.9620522332700339E-2</v>
      </c>
      <c r="G116" s="23">
        <v>0</v>
      </c>
      <c r="H116" s="23">
        <v>0.40159185311631951</v>
      </c>
      <c r="I116" s="23">
        <v>0.42924507087384478</v>
      </c>
      <c r="J116" s="23">
        <v>0.10469189146874365</v>
      </c>
      <c r="K116" s="23">
        <v>0.12255144281191996</v>
      </c>
      <c r="L116" s="23">
        <v>0</v>
      </c>
      <c r="M116" s="23">
        <v>0</v>
      </c>
      <c r="Y116" s="25">
        <v>107</v>
      </c>
      <c r="Z116" s="26" t="s">
        <v>152</v>
      </c>
      <c r="AA116" s="27">
        <f t="shared" si="12"/>
        <v>1.724812033005798E-2</v>
      </c>
      <c r="AB116" s="27">
        <f t="shared" si="8"/>
        <v>1.8318120330057981E-2</v>
      </c>
      <c r="AC116" s="25">
        <f t="shared" si="9"/>
        <v>111</v>
      </c>
      <c r="AD116" s="27" t="str">
        <f t="shared" si="10"/>
        <v>Roller Derby</v>
      </c>
      <c r="AE116" s="27">
        <f t="shared" si="11"/>
        <v>2.2616759361152518E-2</v>
      </c>
    </row>
    <row r="117" spans="2:31" x14ac:dyDescent="0.35">
      <c r="B117" s="25">
        <v>111</v>
      </c>
      <c r="C117" s="22" t="s">
        <v>156</v>
      </c>
      <c r="D117" s="23">
        <v>6.3919469418289243E-2</v>
      </c>
      <c r="E117" s="23">
        <v>9.44753822582554E-2</v>
      </c>
      <c r="F117" s="23">
        <v>3.5059608167457873E-2</v>
      </c>
      <c r="G117" s="23">
        <v>0</v>
      </c>
      <c r="H117" s="23">
        <v>0.24724669714845204</v>
      </c>
      <c r="I117" s="23">
        <v>4.7031835986112172E-2</v>
      </c>
      <c r="J117" s="23">
        <v>0</v>
      </c>
      <c r="K117" s="23">
        <v>0.12222197266927327</v>
      </c>
      <c r="L117" s="23">
        <v>6.803053095987166E-2</v>
      </c>
      <c r="M117" s="23">
        <v>0</v>
      </c>
      <c r="Y117" s="25">
        <v>108</v>
      </c>
      <c r="Z117" s="26" t="s">
        <v>153</v>
      </c>
      <c r="AA117" s="27">
        <f t="shared" si="12"/>
        <v>6.973268623791629</v>
      </c>
      <c r="AB117" s="27">
        <f t="shared" si="8"/>
        <v>6.974348623791629</v>
      </c>
      <c r="AC117" s="25">
        <f t="shared" si="9"/>
        <v>10</v>
      </c>
      <c r="AD117" s="27" t="str">
        <f t="shared" si="10"/>
        <v>Biathlon</v>
      </c>
      <c r="AE117" s="27">
        <f t="shared" si="11"/>
        <v>2.0486092661364093E-2</v>
      </c>
    </row>
    <row r="118" spans="2:31" x14ac:dyDescent="0.35">
      <c r="B118" s="25">
        <v>112</v>
      </c>
      <c r="C118" s="22" t="s">
        <v>157</v>
      </c>
      <c r="D118" s="23">
        <v>0.55066703266842842</v>
      </c>
      <c r="E118" s="23">
        <v>0.41228074913258622</v>
      </c>
      <c r="F118" s="23">
        <v>0.69461861647799461</v>
      </c>
      <c r="G118" s="23">
        <v>0.41473442472583977</v>
      </c>
      <c r="H118" s="23">
        <v>0.35717805231980448</v>
      </c>
      <c r="I118" s="23">
        <v>0.63221062522596738</v>
      </c>
      <c r="J118" s="23">
        <v>0.62778695733736356</v>
      </c>
      <c r="K118" s="23">
        <v>0.71824056686848348</v>
      </c>
      <c r="L118" s="23">
        <v>0.71983601598780877</v>
      </c>
      <c r="M118" s="23">
        <v>0.32131358550890932</v>
      </c>
      <c r="Y118" s="25">
        <v>109</v>
      </c>
      <c r="Z118" s="26" t="s">
        <v>154</v>
      </c>
      <c r="AA118" s="27">
        <f t="shared" si="12"/>
        <v>0.61657339566423686</v>
      </c>
      <c r="AB118" s="27">
        <f t="shared" si="8"/>
        <v>0.61766339566423689</v>
      </c>
      <c r="AC118" s="25">
        <f t="shared" si="9"/>
        <v>31</v>
      </c>
      <c r="AD118" s="27" t="str">
        <f t="shared" si="10"/>
        <v>Rogaining</v>
      </c>
      <c r="AE118" s="27">
        <f t="shared" si="11"/>
        <v>1.9081813156048691E-2</v>
      </c>
    </row>
    <row r="119" spans="2:31" x14ac:dyDescent="0.35">
      <c r="B119" s="25">
        <v>113</v>
      </c>
      <c r="C119" s="22" t="s">
        <v>158</v>
      </c>
      <c r="D119" s="23">
        <v>1.1563057094042988</v>
      </c>
      <c r="E119" s="23">
        <v>0.98342928843474053</v>
      </c>
      <c r="F119" s="23">
        <v>1.3269177478021112</v>
      </c>
      <c r="G119" s="23">
        <v>4.6512071179953205</v>
      </c>
      <c r="H119" s="23">
        <v>2.3199821188423915</v>
      </c>
      <c r="I119" s="23">
        <v>1.3147336187965963</v>
      </c>
      <c r="J119" s="23">
        <v>1.382498368461482</v>
      </c>
      <c r="K119" s="23">
        <v>0.77794693749948463</v>
      </c>
      <c r="L119" s="23">
        <v>0.45223486098292581</v>
      </c>
      <c r="M119" s="23">
        <v>0.21473842092035395</v>
      </c>
      <c r="Y119" s="25">
        <v>110</v>
      </c>
      <c r="Z119" s="26" t="s">
        <v>155</v>
      </c>
      <c r="AA119" s="27">
        <f t="shared" si="12"/>
        <v>0.24491168007521763</v>
      </c>
      <c r="AB119" s="27">
        <f t="shared" si="8"/>
        <v>0.24601168007521762</v>
      </c>
      <c r="AC119" s="25">
        <f t="shared" si="9"/>
        <v>59</v>
      </c>
      <c r="AD119" s="27" t="str">
        <f t="shared" si="10"/>
        <v>Outrigger canoe</v>
      </c>
      <c r="AE119" s="27">
        <f t="shared" si="11"/>
        <v>1.7969170271639849E-2</v>
      </c>
    </row>
    <row r="120" spans="2:31" x14ac:dyDescent="0.35">
      <c r="B120" s="25">
        <v>114</v>
      </c>
      <c r="C120" s="22" t="s">
        <v>159</v>
      </c>
      <c r="D120" s="23">
        <v>1.2497911717495505</v>
      </c>
      <c r="E120" s="23">
        <v>1.0765665695090834</v>
      </c>
      <c r="F120" s="23">
        <v>1.4059660872303805</v>
      </c>
      <c r="G120" s="23">
        <v>10.966843413101978</v>
      </c>
      <c r="H120" s="23">
        <v>3.9523813104435703</v>
      </c>
      <c r="I120" s="23">
        <v>1.1681761248217526</v>
      </c>
      <c r="J120" s="23">
        <v>0.53377843223119714</v>
      </c>
      <c r="K120" s="23">
        <v>5.314828951765474E-2</v>
      </c>
      <c r="L120" s="23">
        <v>0.19141852517224175</v>
      </c>
      <c r="M120" s="23">
        <v>6.4595470687880685E-2</v>
      </c>
      <c r="Y120" s="25">
        <v>111</v>
      </c>
      <c r="Z120" s="26" t="s">
        <v>156</v>
      </c>
      <c r="AA120" s="27">
        <f t="shared" si="12"/>
        <v>9.44753822582554E-2</v>
      </c>
      <c r="AB120" s="27">
        <f t="shared" si="8"/>
        <v>9.55853822582554E-2</v>
      </c>
      <c r="AC120" s="25">
        <f t="shared" si="9"/>
        <v>72</v>
      </c>
      <c r="AD120" s="27" t="str">
        <f t="shared" si="10"/>
        <v>Tee ball</v>
      </c>
      <c r="AE120" s="27">
        <f t="shared" si="11"/>
        <v>1.724812033005798E-2</v>
      </c>
    </row>
    <row r="121" spans="2:31" x14ac:dyDescent="0.35">
      <c r="B121" s="25">
        <v>115</v>
      </c>
      <c r="C121" s="22" t="s">
        <v>160</v>
      </c>
      <c r="D121" s="23">
        <v>51.785080845359502</v>
      </c>
      <c r="E121" s="23">
        <v>44.003121195827724</v>
      </c>
      <c r="F121" s="23">
        <v>59.477641315538811</v>
      </c>
      <c r="G121" s="23">
        <v>27.218400176936075</v>
      </c>
      <c r="H121" s="23">
        <v>34.062992372759496</v>
      </c>
      <c r="I121" s="23">
        <v>44.064326789532551</v>
      </c>
      <c r="J121" s="23">
        <v>48.710147131678262</v>
      </c>
      <c r="K121" s="23">
        <v>61.003786454309918</v>
      </c>
      <c r="L121" s="23">
        <v>67.355075176554209</v>
      </c>
      <c r="M121" s="23">
        <v>59.267359811937993</v>
      </c>
      <c r="Y121" s="25">
        <v>112</v>
      </c>
      <c r="Z121" s="26" t="s">
        <v>157</v>
      </c>
      <c r="AA121" s="27">
        <f t="shared" si="12"/>
        <v>0.41228074913258622</v>
      </c>
      <c r="AB121" s="27">
        <f t="shared" si="8"/>
        <v>0.41340074913258623</v>
      </c>
      <c r="AC121" s="25">
        <f t="shared" si="9"/>
        <v>42</v>
      </c>
      <c r="AD121" s="27" t="str">
        <f t="shared" si="10"/>
        <v>Circus</v>
      </c>
      <c r="AE121" s="27">
        <f t="shared" si="11"/>
        <v>1.7723325268551152E-2</v>
      </c>
    </row>
    <row r="122" spans="2:31" x14ac:dyDescent="0.35">
      <c r="B122" s="25">
        <v>116</v>
      </c>
      <c r="C122" s="22" t="s">
        <v>161</v>
      </c>
      <c r="D122" s="23">
        <v>6.0094250945624698E-2</v>
      </c>
      <c r="E122" s="23">
        <v>5.0981962403954389E-2</v>
      </c>
      <c r="F122" s="23">
        <v>6.9948794213872359E-2</v>
      </c>
      <c r="G122" s="23">
        <v>0.85992494900056748</v>
      </c>
      <c r="H122" s="23">
        <v>0</v>
      </c>
      <c r="I122" s="23">
        <v>4.9021510764228303E-2</v>
      </c>
      <c r="J122" s="23">
        <v>0</v>
      </c>
      <c r="K122" s="23">
        <v>0</v>
      </c>
      <c r="L122" s="23">
        <v>6.9344939247211954E-2</v>
      </c>
      <c r="M122" s="23">
        <v>3.4720807167978582E-2</v>
      </c>
      <c r="Y122" s="25">
        <v>113</v>
      </c>
      <c r="Z122" s="26" t="s">
        <v>158</v>
      </c>
      <c r="AA122" s="27">
        <f t="shared" si="12"/>
        <v>0.98342928843474053</v>
      </c>
      <c r="AB122" s="27">
        <f t="shared" si="8"/>
        <v>0.9845592884347405</v>
      </c>
      <c r="AC122" s="25">
        <f t="shared" si="9"/>
        <v>24</v>
      </c>
      <c r="AD122" s="27" t="str">
        <f t="shared" si="10"/>
        <v>Sword fighting</v>
      </c>
      <c r="AE122" s="27">
        <f t="shared" si="11"/>
        <v>1.6657927512186779E-2</v>
      </c>
    </row>
    <row r="123" spans="2:31" x14ac:dyDescent="0.35">
      <c r="B123" s="25">
        <v>117</v>
      </c>
      <c r="C123" s="22" t="s">
        <v>162</v>
      </c>
      <c r="D123" s="23">
        <v>0.23239837552656659</v>
      </c>
      <c r="E123" s="23">
        <v>0.25339985087930594</v>
      </c>
      <c r="F123" s="23">
        <v>0.21553413669934024</v>
      </c>
      <c r="G123" s="23">
        <v>0</v>
      </c>
      <c r="H123" s="23">
        <v>0.36730530583800308</v>
      </c>
      <c r="I123" s="23">
        <v>0.36921193883216352</v>
      </c>
      <c r="J123" s="23">
        <v>0.20745456936719442</v>
      </c>
      <c r="K123" s="23">
        <v>0.23479587360234777</v>
      </c>
      <c r="L123" s="23">
        <v>0.25333126592837513</v>
      </c>
      <c r="M123" s="23">
        <v>9.2313150856599968E-2</v>
      </c>
      <c r="Y123" s="25">
        <v>114</v>
      </c>
      <c r="Z123" s="26" t="s">
        <v>159</v>
      </c>
      <c r="AA123" s="27">
        <f t="shared" si="12"/>
        <v>1.0765665695090834</v>
      </c>
      <c r="AB123" s="27">
        <f t="shared" si="8"/>
        <v>1.0777065695090833</v>
      </c>
      <c r="AC123" s="25">
        <f t="shared" si="9"/>
        <v>22</v>
      </c>
      <c r="AD123" s="27" t="str">
        <f t="shared" si="10"/>
        <v>Kitesurfing/kiteboarding</v>
      </c>
      <c r="AE123" s="27">
        <f t="shared" si="11"/>
        <v>1.6652745143992717E-2</v>
      </c>
    </row>
    <row r="124" spans="2:31" x14ac:dyDescent="0.35">
      <c r="B124" s="25">
        <v>118</v>
      </c>
      <c r="C124" s="22" t="s">
        <v>163</v>
      </c>
      <c r="D124" s="23">
        <v>1.4641869121152891</v>
      </c>
      <c r="E124" s="23">
        <v>1.6907036769450541</v>
      </c>
      <c r="F124" s="23">
        <v>1.265857879219439</v>
      </c>
      <c r="G124" s="23">
        <v>1.7767297478790471</v>
      </c>
      <c r="H124" s="23">
        <v>1.8074919341879616</v>
      </c>
      <c r="I124" s="23">
        <v>2.0097457239915273</v>
      </c>
      <c r="J124" s="23">
        <v>1.6299622554663926</v>
      </c>
      <c r="K124" s="23">
        <v>1.7607642758797726</v>
      </c>
      <c r="L124" s="23">
        <v>1.2276174163158269</v>
      </c>
      <c r="M124" s="23">
        <v>0.53491706267039352</v>
      </c>
      <c r="Y124" s="25">
        <v>115</v>
      </c>
      <c r="Z124" s="26" t="s">
        <v>160</v>
      </c>
      <c r="AA124" s="27">
        <f t="shared" si="12"/>
        <v>44.003121195827724</v>
      </c>
      <c r="AB124" s="27">
        <f t="shared" si="8"/>
        <v>44.004271195827727</v>
      </c>
      <c r="AC124" s="25">
        <f t="shared" si="9"/>
        <v>1</v>
      </c>
      <c r="AD124" s="27" t="str">
        <f t="shared" si="10"/>
        <v>Geocaching</v>
      </c>
      <c r="AE124" s="27">
        <f t="shared" si="11"/>
        <v>1.6652745143992717E-2</v>
      </c>
    </row>
    <row r="125" spans="2:31" x14ac:dyDescent="0.35">
      <c r="B125" s="25">
        <v>119</v>
      </c>
      <c r="C125" s="22" t="s">
        <v>164</v>
      </c>
      <c r="D125" s="23">
        <v>6.3528414151819035E-2</v>
      </c>
      <c r="E125" s="23">
        <v>0.11821604861547538</v>
      </c>
      <c r="F125" s="23">
        <v>1.1074207529165525E-2</v>
      </c>
      <c r="G125" s="23">
        <v>0</v>
      </c>
      <c r="H125" s="23">
        <v>0</v>
      </c>
      <c r="I125" s="23">
        <v>0</v>
      </c>
      <c r="J125" s="23">
        <v>6.3952467689629353E-2</v>
      </c>
      <c r="K125" s="23">
        <v>6.3938715712281463E-2</v>
      </c>
      <c r="L125" s="23">
        <v>4.3008345364289498E-2</v>
      </c>
      <c r="M125" s="23">
        <v>0.17773206713731668</v>
      </c>
      <c r="Y125" s="25">
        <v>116</v>
      </c>
      <c r="Z125" s="26" t="s">
        <v>161</v>
      </c>
      <c r="AA125" s="27">
        <f t="shared" si="12"/>
        <v>5.0981962403954389E-2</v>
      </c>
      <c r="AB125" s="27">
        <f t="shared" si="8"/>
        <v>5.2141962403954391E-2</v>
      </c>
      <c r="AC125" s="25">
        <f t="shared" si="9"/>
        <v>94</v>
      </c>
      <c r="AD125" s="27" t="str">
        <f t="shared" si="10"/>
        <v>Synchronised swimming</v>
      </c>
      <c r="AE125" s="27">
        <f t="shared" si="11"/>
        <v>1.5172967289827196E-2</v>
      </c>
    </row>
    <row r="126" spans="2:31" x14ac:dyDescent="0.35">
      <c r="B126" s="25">
        <v>120</v>
      </c>
      <c r="C126" s="22" t="s">
        <v>165</v>
      </c>
      <c r="D126" s="23">
        <v>4.5680443076312943E-2</v>
      </c>
      <c r="E126" s="23">
        <v>9.3150334798306395E-2</v>
      </c>
      <c r="F126" s="23">
        <v>0</v>
      </c>
      <c r="G126" s="23">
        <v>0</v>
      </c>
      <c r="H126" s="23">
        <v>7.5270944656215089E-2</v>
      </c>
      <c r="I126" s="23">
        <v>5.5804919164887376E-2</v>
      </c>
      <c r="J126" s="23">
        <v>0</v>
      </c>
      <c r="K126" s="23">
        <v>0.17941341567495392</v>
      </c>
      <c r="L126" s="23">
        <v>0</v>
      </c>
      <c r="M126" s="23">
        <v>0</v>
      </c>
      <c r="Y126" s="25">
        <v>117</v>
      </c>
      <c r="Z126" s="26" t="s">
        <v>162</v>
      </c>
      <c r="AA126" s="27">
        <f t="shared" si="12"/>
        <v>0.25339985087930594</v>
      </c>
      <c r="AB126" s="27">
        <f t="shared" si="8"/>
        <v>0.25456985087930595</v>
      </c>
      <c r="AC126" s="25">
        <f t="shared" si="9"/>
        <v>57</v>
      </c>
      <c r="AD126" s="27" t="str">
        <f t="shared" si="10"/>
        <v>Bocce/Boules</v>
      </c>
      <c r="AE126" s="27">
        <f t="shared" si="11"/>
        <v>1.4745735487762691E-2</v>
      </c>
    </row>
    <row r="127" spans="2:31" x14ac:dyDescent="0.35">
      <c r="B127" s="25">
        <v>121</v>
      </c>
      <c r="C127" s="22" t="s">
        <v>166</v>
      </c>
      <c r="D127" s="23">
        <v>5.3329052435660769</v>
      </c>
      <c r="E127" s="23">
        <v>1.8445754590181842</v>
      </c>
      <c r="F127" s="23">
        <v>8.7450473439488885</v>
      </c>
      <c r="G127" s="23">
        <v>2.3061082397372337</v>
      </c>
      <c r="H127" s="23">
        <v>4.0378125326847352</v>
      </c>
      <c r="I127" s="23">
        <v>7.4611153218305315</v>
      </c>
      <c r="J127" s="23">
        <v>7.3495926985778421</v>
      </c>
      <c r="K127" s="23">
        <v>5.8850183927340893</v>
      </c>
      <c r="L127" s="23">
        <v>5.1400573998838102</v>
      </c>
      <c r="M127" s="23">
        <v>2.8060430900480684</v>
      </c>
      <c r="Y127" s="25">
        <v>118</v>
      </c>
      <c r="Z127" s="26" t="s">
        <v>163</v>
      </c>
      <c r="AA127" s="27">
        <f t="shared" si="12"/>
        <v>1.6907036769450541</v>
      </c>
      <c r="AB127" s="27">
        <f t="shared" si="8"/>
        <v>1.691883676945054</v>
      </c>
      <c r="AC127" s="25">
        <f t="shared" si="9"/>
        <v>17</v>
      </c>
      <c r="AD127" s="27" t="str">
        <f t="shared" si="10"/>
        <v>Pétanque</v>
      </c>
      <c r="AE127" s="27">
        <f t="shared" si="11"/>
        <v>1.2885022033360305E-2</v>
      </c>
    </row>
    <row r="128" spans="2:31" x14ac:dyDescent="0.35">
      <c r="Y128" s="25">
        <v>119</v>
      </c>
      <c r="Z128" s="26" t="s">
        <v>164</v>
      </c>
      <c r="AA128" s="27">
        <f t="shared" si="12"/>
        <v>0.11821604861547538</v>
      </c>
      <c r="AB128" s="27">
        <f t="shared" si="8"/>
        <v>0.11940604861547538</v>
      </c>
      <c r="AC128" s="25">
        <f t="shared" si="9"/>
        <v>68</v>
      </c>
      <c r="AD128" s="27" t="str">
        <f t="shared" si="10"/>
        <v>Pony Club</v>
      </c>
      <c r="AE128" s="27">
        <f t="shared" si="11"/>
        <v>0</v>
      </c>
    </row>
    <row r="129" spans="25:31" x14ac:dyDescent="0.35">
      <c r="Y129" s="25">
        <v>120</v>
      </c>
      <c r="Z129" s="26" t="s">
        <v>165</v>
      </c>
      <c r="AA129" s="27">
        <f t="shared" si="12"/>
        <v>9.3150334798306395E-2</v>
      </c>
      <c r="AB129" s="27">
        <f t="shared" si="8"/>
        <v>9.4350334798306401E-2</v>
      </c>
      <c r="AC129" s="25">
        <f t="shared" si="9"/>
        <v>73</v>
      </c>
      <c r="AD129" s="27" t="str">
        <f t="shared" si="10"/>
        <v>Physical Culture</v>
      </c>
      <c r="AE129" s="27">
        <f t="shared" si="11"/>
        <v>0</v>
      </c>
    </row>
    <row r="130" spans="25:31" x14ac:dyDescent="0.35">
      <c r="Y130" s="25">
        <v>121</v>
      </c>
      <c r="Z130" s="26" t="s">
        <v>166</v>
      </c>
      <c r="AA130" s="27">
        <f t="shared" si="12"/>
        <v>1.8445754590181842</v>
      </c>
      <c r="AB130" s="27">
        <f t="shared" si="8"/>
        <v>1.8457854590181841</v>
      </c>
      <c r="AC130" s="25">
        <f t="shared" si="9"/>
        <v>16</v>
      </c>
      <c r="AD130" s="27" t="str">
        <f t="shared" si="10"/>
        <v>Ice racing/speed skating</v>
      </c>
      <c r="AE130" s="27">
        <f t="shared" si="11"/>
        <v>0</v>
      </c>
    </row>
  </sheetData>
  <sheetProtection sheet="1" objects="1" scenarios="1"/>
  <sortState xmlns:xlrd2="http://schemas.microsoft.com/office/spreadsheetml/2017/richdata2" ref="C7:M127">
    <sortCondition ref="C7:C127"/>
  </sortState>
  <pageMargins left="0.39370078740157483" right="0.39370078740157483" top="0.39370078740157483" bottom="0.39370078740157483" header="0.39370078740157483" footer="0.39370078740157483"/>
  <pageSetup scale="3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14</xdr:col>
                    <xdr:colOff>6350</xdr:colOff>
                    <xdr:row>5</xdr:row>
                    <xdr:rowOff>158750</xdr:rowOff>
                  </from>
                  <to>
                    <xdr:col>18</xdr:col>
                    <xdr:colOff>215900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24</xdr:col>
                    <xdr:colOff>12700</xdr:colOff>
                    <xdr:row>5</xdr:row>
                    <xdr:rowOff>152400</xdr:rowOff>
                  </from>
                  <to>
                    <xdr:col>25</xdr:col>
                    <xdr:colOff>1193800</xdr:colOff>
                    <xdr:row>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A10890367</value>
    </field>
    <field name="Objective-Title">
      <value order="0">2024 Participation in sport by type age and sex</value>
    </field>
    <field name="Objective-Description">
      <value order="0"/>
    </field>
    <field name="Objective-CreationStamp">
      <value order="0">2024-04-30T08:11:26Z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2025-10-20T08:10:08Z</value>
    </field>
    <field name="Objective-ModificationStamp">
      <value order="0">2025-10-20T08:10:08Z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vA15764115</value>
    </field>
    <field name="Objective-Version">
      <value order="0">2.0</value>
    </field>
    <field name="Objective-VersionNumber">
      <value order="0">2</value>
    </field>
    <field name="Objective-VersionComment">
      <value order="0">Updated survey findings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Participation &amp; motivation</vt:lpstr>
      <vt:lpstr>Results by Activity</vt:lpstr>
      <vt:lpstr>'Participation &amp; motivation'!Print_Area</vt:lpstr>
      <vt:lpstr>'Results by Activity'!Print_Area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2025-09-06T12:54:14Z</cp:lastPrinted>
  <dcterms:created xsi:type="dcterms:W3CDTF">2025-09-06T08:55:28Z</dcterms:created>
  <dcterms:modified xsi:type="dcterms:W3CDTF">2025-10-20T08:06:22Z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A10890367</vt:lpwstr>
  </op:property>
  <op:property fmtid="{D5CDD505-2E9C-101B-9397-08002B2CF9AE}" pid="4" name="Objective-Title">
    <vt:lpwstr xmlns:vt="http://schemas.openxmlformats.org/officeDocument/2006/docPropsVTypes">2024 Participation in sport by type age and sex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2024-04-30T08:11:26Z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2025-10-20T08:10:08Z</vt:filetime>
  </op:property>
  <op:property fmtid="{D5CDD505-2E9C-101B-9397-08002B2CF9AE}" pid="10" name="Objective-ModificationStamp">
    <vt:filetime xmlns:vt="http://schemas.openxmlformats.org/officeDocument/2006/docPropsVTypes">2025-10-20T08:10:08Z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vA15764115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Updated survey findings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