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65865433-86E0-4F85-A7F6-A823802110AE}" xr6:coauthVersionLast="47" xr6:coauthVersionMax="47" xr10:uidLastSave="{00000000-0000-0000-0000-000000000000}"/>
  <bookViews>
    <workbookView xWindow="-98" yWindow="-98" windowWidth="20715" windowHeight="13276" tabRatio="871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4" i="5" l="1"/>
  <c r="M324" i="5"/>
  <c r="L324" i="5"/>
  <c r="N244" i="5"/>
  <c r="M244" i="5"/>
  <c r="L244" i="5"/>
  <c r="N164" i="5"/>
  <c r="M164" i="5"/>
  <c r="L164" i="5"/>
  <c r="N84" i="5"/>
  <c r="M84" i="5"/>
  <c r="L84" i="5"/>
  <c r="N324" i="1"/>
  <c r="M324" i="1"/>
  <c r="L324" i="1"/>
  <c r="G324" i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L244" i="1"/>
  <c r="N244" i="1"/>
  <c r="M244" i="1"/>
  <c r="N164" i="1"/>
  <c r="M164" i="1"/>
  <c r="L164" i="1"/>
  <c r="N84" i="1"/>
  <c r="M84" i="1"/>
  <c r="L8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5" i="1"/>
  <c r="I5" i="7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6" i="5"/>
  <c r="N7" i="5"/>
  <c r="N8" i="5"/>
  <c r="N9" i="5"/>
  <c r="N5" i="5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<sst xmlns="http://schemas.openxmlformats.org/spreadsheetml/2006/main" count="2916" uniqueCount="197">
  <si>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</si>
  <si>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</si>
  <si>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</si>
  <si>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</si>
  <si>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</si>
  <si>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</si>
  <si>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</si>
  <si>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</si>
  <si>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</si>
  <si>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</si>
  <si>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</si>
  <si>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</si>
  <si>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</si>
  <si>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</si>
  <si>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</si>
  <si>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</si>
  <si>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</si>
  <si>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</si>
  <si>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</si>
  <si>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</si>
  <si>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</si>
  <si>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</si>
  <si>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</si>
  <si>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</si>
  <si>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</si>
  <si>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</si>
  <si>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</si>
  <si>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</si>
  <si>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</si>
  <si>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</si>
  <si>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</si>
  <si>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</si>
  <si>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</si>
  <si>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</si>
  <si>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</si>
  <si>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</si>
  <si>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</si>
  <si>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</si>
  <si>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</si>
  <si>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</si>
  <si>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</si>
  <si>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</si>
  <si>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</si>
  <si>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</si>
  <si>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</si>
  <si>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</si>
  <si>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</si>
  <si>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</si>
  <si>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</si>
  <si>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</si>
  <si>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</si>
  <si>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</si>
  <si>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</si>
  <si>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</si>
  <si>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</si>
  <si>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</si>
  <si>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</si>
  <si>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</si>
  <si>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</si>
  <si>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</si>
  <si>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</si>
  <si>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</si>
  <si>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</si>
  <si>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</si>
  <si>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</si>
  <si>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</si>
  <si>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</si>
  <si>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</si>
  <si>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</si>
  <si>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</si>
  <si>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</si>
  <si>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</si>
  <si>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</si>
  <si>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</si>
  <si>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</si>
  <si>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</si>
  <si>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</si>
  <si>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</si>
  <si>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</si>
  <si>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</si>
  <si>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</si>
  <si>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</si>
  <si>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</si>
  <si>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</si>
  <si>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</si>
  <si>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</si>
  <si>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</si>
  <si>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</si>
  <si>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</si>
  <si>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</si>
  <si>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</si>
  <si>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</si>
  <si>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</si>
  <si>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</si>
  <si>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</si>
  <si>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</si>
  <si>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</si>
  <si>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</si>
  <si>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</si>
  <si>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</si>
  <si>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</si>
  <si>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</si>
  <si>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</si>
  <si>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</si>
  <si>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</si>
  <si>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</si>
  <si>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</si>
  <si>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</si>
  <si>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</si>
  <si>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</si>
  <si>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</si>
  <si>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</si>
  <si>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</si>
  <si>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</si>
  <si>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</si>
  <si>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</si>
  <si>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</si>
  <si>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</si>
  <si>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</si>
  <si>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</si>
  <si>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</si>
  <si>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</si>
  <si>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</si>
  <si>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</si>
  <si>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</si>
  <si>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</si>
  <si>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</si>
  <si>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</si>
  <si>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</si>
  <si>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</si>
  <si>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</si>
  <si>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</si>
  <si>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</si>
  <si>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</si>
  <si>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</si>
  <si>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</si>
  <si>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</si>
  <si>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</si>
  <si>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</si>
  <si>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</si>
  <si>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</si>
  <si>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</si>
  <si>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</si>
  <si>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</si>
  <si>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</si>
  <si>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</si>
  <si>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</si>
  <si>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</si>
  <si>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</si>
  <si>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</si>
  <si>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</si>
  <si>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</si>
  <si>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</si>
  <si>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</si>
  <si>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</si>
  <si>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</si>
  <si>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</si>
  <si>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</si>
  <si>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</si>
  <si>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</si>
  <si>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</si>
  <si>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</si>
  <si>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</si>
  <si>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</si>
  <si>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</si>
  <si>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</si>
  <si>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</si>
  <si>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</si>
  <si>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</si>
  <si>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</si>
  <si>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</si>
  <si>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</si>
  <si>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</si>
  <si>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</si>
  <si>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</si>
  <si>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</si>
  <si>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</si>
  <si>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</si>
  <si>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</si>
  <si>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</si>
  <si>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</si>
  <si>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</si>
  <si>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</si>
  <si>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</si>
  <si>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 )</t>
  </si>
  <si>
    <t>Wyndham (C)</t>
  </si>
  <si>
    <t>Yarra (C)</t>
  </si>
  <si>
    <t>Yarra Ranges (S)</t>
  </si>
  <si>
    <t>Yarriambiack (S)</t>
  </si>
  <si>
    <t>Source: Department of Education and Training, Retrieved from: https://discover.data.vic.gov.au/dataset/vcams-percentage-of-students-achieving-national-benchmark-in-numeracy  on 16 December 2019</t>
  </si>
  <si>
    <t>Source: Department of Education and Training, Retrieved from: https://www.data.vic.gov.au/data/dataset/vcams-percentage-of-students-achieving-national-benchmark-in-literacy  on 26 July 2021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</si>
  <si>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2019</t>
    </r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</si>
  <si>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2019</t>
    </r>
  </si>
  <si>
    <t>Change in percent students which did not meet numeracy benchmark: 2008 to 2019</t>
  </si>
  <si>
    <t>Change in percent students which did not meet literacy benchmark: 2008 to 2019</t>
  </si>
  <si>
    <t>Source: Department of Education and Training, Retrieved from: https://discover.data.vic.gov.au/dataset/vcams-percentage-of-students-achieving-national-benchmark-in-literacy  in July 2021</t>
  </si>
  <si>
    <t>Source: Department of Education and Training, Retrieved from: https://discover.data.vic.gov.au/dataset/vcams-percentage-of-students-achieving-national-benchmark-in-numeracy in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</si>
</sst>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3">
    <xf numFmtId="0" fontId="0" fillId="0" borderId="0" xfId="0"/>
    <xf numFmtId="0" fontId="1" fillId="0" borderId="0" xfId="0" applyFont="1"/>
    <xf numFmtId="0" fontId="0" fillId="0" borderId="2" xfId="0" applyBorder="1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ont="1" applyFill="1" applyAlignment="1" applyProtection="1">
      <alignment horizontal="center" vertical="center"/>
      <protection hidden="1"/>
    </xf>
    <xf numFmtId="164" fontId="0" fillId="0" borderId="0" xfId="0" applyNumberFormat="1" applyFont="1" applyAlignment="1" applyProtection="1">
      <alignment vertical="center"/>
      <protection hidden="1"/>
    </xf>
    <xf numFmtId="0" fontId="0" fillId="0" borderId="2" xfId="0" applyFont="1" applyBorder="1" applyAlignment="1" applyProtection="1">
      <alignment horizontal="left" vertical="center"/>
      <protection hidden="1"/>
    </xf>
    <xf numFmtId="0" fontId="0" fillId="0" borderId="2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locked="0" hidden="1"/>
    </xf>
    <xf numFmtId="0" fontId="0" fillId="0" borderId="2" xfId="0" applyBorder="1" applyAlignment="1" applyProtection="1">
      <alignment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Fon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Font="1" applyBorder="1" applyAlignment="1" applyProtection="1">
      <alignment vertical="center"/>
      <protection hidden="1"/>
    </xf>
    <xf numFmtId="1" fontId="0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9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Border="1" applyAlignment="1" applyProtection="1">
      <alignment horizontal="center"/>
      <protection hidden="1"/>
    </xf>
    <xf numFmtId="0" fontId="19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164" fontId="7" fillId="0" borderId="0" xfId="0" applyNumberFormat="1" applyFont="1" applyBorder="1" applyAlignment="1" applyProtection="1">
      <alignment horizontal="center"/>
      <protection hidden="1"/>
    </xf>
    <xf numFmtId="1" fontId="7" fillId="0" borderId="0" xfId="0" applyNumberFormat="1" applyFont="1" applyBorder="1" applyAlignment="1" applyProtection="1">
      <alignment horizontal="center"/>
      <protection hidden="1"/>
    </xf>
    <xf numFmtId="0" fontId="20" fillId="0" borderId="0" xfId="0" applyFont="1" applyBorder="1" applyProtection="1">
      <protection hidden="1"/>
    </xf>
    <xf numFmtId="164" fontId="20" fillId="0" borderId="0" xfId="0" applyNumberFormat="1" applyFont="1" applyBorder="1" applyAlignment="1" applyProtection="1">
      <alignment horizontal="center"/>
      <protection hidden="1"/>
    </xf>
    <xf numFmtId="0" fontId="0" fillId="0" borderId="3" xfId="0" applyBorder="1"/>
    <xf numFmtId="0" fontId="0" fillId="0" borderId="4" xfId="0" applyBorder="1"/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0" fillId="2" borderId="2" xfId="0" applyFont="1" applyFill="1" applyBorder="1" applyAlignment="1" applyProtection="1">
      <alignment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Font="1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8" fillId="10" borderId="3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164" fontId="8" fillId="10" borderId="2" xfId="0" applyNumberFormat="1" applyFont="1" applyFill="1" applyBorder="1" applyAlignment="1">
      <alignment horizontal="center"/>
    </xf>
    <xf numFmtId="164" fontId="8" fillId="10" borderId="3" xfId="0" applyNumberFormat="1" applyFont="1" applyFill="1" applyBorder="1" applyAlignment="1">
      <alignment horizontal="center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2b23086ac7684d7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32E-2"/>
          <c:w val="0.90853296112150139"/>
          <c:h val="0.84499225685432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Strathbogie: 2019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4.3478260869565162</c:v>
                </c:pt>
                <c:pt idx="1">
                  <c:v>8.6956521739130466</c:v>
                </c:pt>
                <c:pt idx="2">
                  <c:v>4.8387096774193452</c:v>
                </c:pt>
                <c:pt idx="3">
                  <c:v>24.444444444444443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Stonnington: 2019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1.5855039637599049</c:v>
                </c:pt>
                <c:pt idx="1">
                  <c:v>1.7435897435897516</c:v>
                </c:pt>
                <c:pt idx="2">
                  <c:v>0.85836909871244416</c:v>
                </c:pt>
                <c:pt idx="3">
                  <c:v>1.6895459345300878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Strathbogie</c:v>
                </c:pt>
                <c:pt idx="1">
                  <c:v>Central Goldfields</c:v>
                </c:pt>
                <c:pt idx="2">
                  <c:v>Wodonga</c:v>
                </c:pt>
                <c:pt idx="3">
                  <c:v>Campaspe</c:v>
                </c:pt>
                <c:pt idx="4">
                  <c:v>Greater Shepparton</c:v>
                </c:pt>
                <c:pt idx="5">
                  <c:v>Benalla</c:v>
                </c:pt>
                <c:pt idx="6">
                  <c:v>Glenelg</c:v>
                </c:pt>
                <c:pt idx="7">
                  <c:v>Hume</c:v>
                </c:pt>
                <c:pt idx="8">
                  <c:v>Northern Grampians</c:v>
                </c:pt>
                <c:pt idx="9">
                  <c:v>Swan Hill</c:v>
                </c:pt>
                <c:pt idx="10">
                  <c:v>Greater Dandenong</c:v>
                </c:pt>
                <c:pt idx="11">
                  <c:v>Horsham</c:v>
                </c:pt>
                <c:pt idx="12">
                  <c:v>Mildura</c:v>
                </c:pt>
                <c:pt idx="13">
                  <c:v>Greater Bendigo</c:v>
                </c:pt>
                <c:pt idx="14">
                  <c:v>Moreland</c:v>
                </c:pt>
                <c:pt idx="15">
                  <c:v>Latrobe</c:v>
                </c:pt>
                <c:pt idx="16">
                  <c:v>Indigo</c:v>
                </c:pt>
                <c:pt idx="17">
                  <c:v>Moira</c:v>
                </c:pt>
                <c:pt idx="18">
                  <c:v>Macedon Ranges</c:v>
                </c:pt>
                <c:pt idx="19">
                  <c:v>Colac-Otway</c:v>
                </c:pt>
                <c:pt idx="20">
                  <c:v>Whittlesea</c:v>
                </c:pt>
                <c:pt idx="21">
                  <c:v>Wangaratta</c:v>
                </c:pt>
                <c:pt idx="22">
                  <c:v>Loddon</c:v>
                </c:pt>
                <c:pt idx="23">
                  <c:v>South Gippsland</c:v>
                </c:pt>
                <c:pt idx="24">
                  <c:v>East Gippsland</c:v>
                </c:pt>
                <c:pt idx="25">
                  <c:v>Murrindindi</c:v>
                </c:pt>
                <c:pt idx="26">
                  <c:v>Melton</c:v>
                </c:pt>
                <c:pt idx="27">
                  <c:v>Brimbank</c:v>
                </c:pt>
                <c:pt idx="28">
                  <c:v>Cardinia</c:v>
                </c:pt>
                <c:pt idx="29">
                  <c:v>Moyne</c:v>
                </c:pt>
                <c:pt idx="30">
                  <c:v>Corangamite</c:v>
                </c:pt>
                <c:pt idx="31">
                  <c:v>Yarriambiack</c:v>
                </c:pt>
                <c:pt idx="32">
                  <c:v>Wellington</c:v>
                </c:pt>
                <c:pt idx="33">
                  <c:v>Baw Baw</c:v>
                </c:pt>
                <c:pt idx="34">
                  <c:v>Warrnambool</c:v>
                </c:pt>
                <c:pt idx="35">
                  <c:v>Casey</c:v>
                </c:pt>
                <c:pt idx="36">
                  <c:v>Towong</c:v>
                </c:pt>
                <c:pt idx="37">
                  <c:v>Wyndham</c:v>
                </c:pt>
                <c:pt idx="38">
                  <c:v>Hindmarsh</c:v>
                </c:pt>
                <c:pt idx="39">
                  <c:v>Mount Alexander</c:v>
                </c:pt>
                <c:pt idx="40">
                  <c:v>Manningham</c:v>
                </c:pt>
                <c:pt idx="41">
                  <c:v>Hepburn</c:v>
                </c:pt>
                <c:pt idx="42">
                  <c:v>Mitchell</c:v>
                </c:pt>
                <c:pt idx="43">
                  <c:v>Bass Coast</c:v>
                </c:pt>
                <c:pt idx="44">
                  <c:v>Frankston</c:v>
                </c:pt>
                <c:pt idx="45">
                  <c:v>Gannawarra</c:v>
                </c:pt>
                <c:pt idx="46">
                  <c:v>Yarra Ranges</c:v>
                </c:pt>
                <c:pt idx="47">
                  <c:v>Maribyrnong</c:v>
                </c:pt>
                <c:pt idx="48">
                  <c:v>Ballarat</c:v>
                </c:pt>
                <c:pt idx="49">
                  <c:v>West Wimmera</c:v>
                </c:pt>
                <c:pt idx="50">
                  <c:v>Ararat</c:v>
                </c:pt>
                <c:pt idx="51">
                  <c:v>Queenscliffe (B)</c:v>
                </c:pt>
                <c:pt idx="52">
                  <c:v>Golden Plains</c:v>
                </c:pt>
                <c:pt idx="53">
                  <c:v>Greater Geelong</c:v>
                </c:pt>
                <c:pt idx="54">
                  <c:v>Knox</c:v>
                </c:pt>
                <c:pt idx="55">
                  <c:v>Nillumbik</c:v>
                </c:pt>
                <c:pt idx="56">
                  <c:v>Maroondah</c:v>
                </c:pt>
                <c:pt idx="57">
                  <c:v>Mornington Peninsula</c:v>
                </c:pt>
                <c:pt idx="58">
                  <c:v>Banyule</c:v>
                </c:pt>
                <c:pt idx="59">
                  <c:v>Kingston</c:v>
                </c:pt>
                <c:pt idx="60">
                  <c:v>Darebin</c:v>
                </c:pt>
                <c:pt idx="61">
                  <c:v>Whitehorse</c:v>
                </c:pt>
                <c:pt idx="62">
                  <c:v>Moonee Valley</c:v>
                </c:pt>
                <c:pt idx="63">
                  <c:v>Hobsons Bay</c:v>
                </c:pt>
                <c:pt idx="64">
                  <c:v>Monash</c:v>
                </c:pt>
                <c:pt idx="65">
                  <c:v>Melbourne</c:v>
                </c:pt>
                <c:pt idx="66">
                  <c:v>Yarra</c:v>
                </c:pt>
                <c:pt idx="67">
                  <c:v>Glen Eira</c:v>
                </c:pt>
                <c:pt idx="68">
                  <c:v>Moorabool</c:v>
                </c:pt>
                <c:pt idx="69">
                  <c:v>Bayside</c:v>
                </c:pt>
                <c:pt idx="70">
                  <c:v>Surf Coast</c:v>
                </c:pt>
                <c:pt idx="71">
                  <c:v>Southern Grampians</c:v>
                </c:pt>
                <c:pt idx="72">
                  <c:v>Buloke</c:v>
                </c:pt>
                <c:pt idx="73">
                  <c:v>Alpine</c:v>
                </c:pt>
                <c:pt idx="74">
                  <c:v>Port Phillip</c:v>
                </c:pt>
                <c:pt idx="75">
                  <c:v>Boroondara</c:v>
                </c:pt>
                <c:pt idx="76">
                  <c:v>Stonnington</c:v>
                </c:pt>
                <c:pt idx="77">
                  <c:v>Mansfield</c:v>
                </c:pt>
                <c:pt idx="78">
                  <c:v>Pyrenees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24.444444444444443</c:v>
                </c:pt>
                <c:pt idx="1">
                  <c:v>20.987654320987659</c:v>
                </c:pt>
                <c:pt idx="2">
                  <c:v>17.948717948717956</c:v>
                </c:pt>
                <c:pt idx="3">
                  <c:v>16.969696969696969</c:v>
                </c:pt>
                <c:pt idx="4">
                  <c:v>16.34615384615384</c:v>
                </c:pt>
                <c:pt idx="5">
                  <c:v>15.887850467289724</c:v>
                </c:pt>
                <c:pt idx="6">
                  <c:v>15.476190476190482</c:v>
                </c:pt>
                <c:pt idx="7">
                  <c:v>15.396518375241769</c:v>
                </c:pt>
                <c:pt idx="8">
                  <c:v>15.116279069767444</c:v>
                </c:pt>
                <c:pt idx="9">
                  <c:v>14.8471615720524</c:v>
                </c:pt>
                <c:pt idx="10">
                  <c:v>13.798977853492332</c:v>
                </c:pt>
                <c:pt idx="11">
                  <c:v>13.392857142857139</c:v>
                </c:pt>
                <c:pt idx="12">
                  <c:v>13.265306122448976</c:v>
                </c:pt>
                <c:pt idx="13">
                  <c:v>13.07392996108949</c:v>
                </c:pt>
                <c:pt idx="14">
                  <c:v>12.689804772234268</c:v>
                </c:pt>
                <c:pt idx="15">
                  <c:v>12.652439024390233</c:v>
                </c:pt>
                <c:pt idx="16">
                  <c:v>12.222222222222229</c:v>
                </c:pt>
                <c:pt idx="17">
                  <c:v>12.012012012012008</c:v>
                </c:pt>
                <c:pt idx="18">
                  <c:v>11.74168297455968</c:v>
                </c:pt>
                <c:pt idx="19">
                  <c:v>11.711711711711715</c:v>
                </c:pt>
                <c:pt idx="20">
                  <c:v>11.584051724137936</c:v>
                </c:pt>
                <c:pt idx="21">
                  <c:v>11.458333333333343</c:v>
                </c:pt>
                <c:pt idx="22">
                  <c:v>11.111111111111114</c:v>
                </c:pt>
                <c:pt idx="23">
                  <c:v>11.078717201166171</c:v>
                </c:pt>
                <c:pt idx="24">
                  <c:v>11.022044088176358</c:v>
                </c:pt>
                <c:pt idx="25">
                  <c:v>11</c:v>
                </c:pt>
                <c:pt idx="26">
                  <c:v>10.85164835164835</c:v>
                </c:pt>
                <c:pt idx="27">
                  <c:v>10.602289696366356</c:v>
                </c:pt>
                <c:pt idx="28">
                  <c:v>10.561370123691731</c:v>
                </c:pt>
                <c:pt idx="29">
                  <c:v>10.526315789473685</c:v>
                </c:pt>
                <c:pt idx="30">
                  <c:v>10.471204188481678</c:v>
                </c:pt>
                <c:pt idx="31">
                  <c:v>10.447761194029852</c:v>
                </c:pt>
                <c:pt idx="32">
                  <c:v>10.307017543859658</c:v>
                </c:pt>
                <c:pt idx="33">
                  <c:v>10.183875530410177</c:v>
                </c:pt>
                <c:pt idx="34">
                  <c:v>10.141987829614607</c:v>
                </c:pt>
                <c:pt idx="35">
                  <c:v>10.014306151645201</c:v>
                </c:pt>
                <c:pt idx="36">
                  <c:v>9.8901098901098834</c:v>
                </c:pt>
                <c:pt idx="37">
                  <c:v>9.8438560760353084</c:v>
                </c:pt>
                <c:pt idx="38">
                  <c:v>9.8039215686274446</c:v>
                </c:pt>
                <c:pt idx="39">
                  <c:v>9.708737864077662</c:v>
                </c:pt>
                <c:pt idx="40">
                  <c:v>9.6979332273449899</c:v>
                </c:pt>
                <c:pt idx="41">
                  <c:v>9.5238095238095184</c:v>
                </c:pt>
                <c:pt idx="42">
                  <c:v>9.4949494949494948</c:v>
                </c:pt>
                <c:pt idx="43">
                  <c:v>9.3425605536332199</c:v>
                </c:pt>
                <c:pt idx="44">
                  <c:v>9.2796885139519816</c:v>
                </c:pt>
                <c:pt idx="45">
                  <c:v>8.9552238805970177</c:v>
                </c:pt>
                <c:pt idx="46">
                  <c:v>8.8849135360763256</c:v>
                </c:pt>
                <c:pt idx="47">
                  <c:v>8.7223587223587202</c:v>
                </c:pt>
                <c:pt idx="48">
                  <c:v>8.6218158066623118</c:v>
                </c:pt>
                <c:pt idx="49">
                  <c:v>8.5714285714285694</c:v>
                </c:pt>
                <c:pt idx="50">
                  <c:v>8.461538461538467</c:v>
                </c:pt>
                <c:pt idx="51">
                  <c:v>8</c:v>
                </c:pt>
                <c:pt idx="52">
                  <c:v>8</c:v>
                </c:pt>
                <c:pt idx="53">
                  <c:v>7.4357192494787938</c:v>
                </c:pt>
                <c:pt idx="54">
                  <c:v>7.058823529411768</c:v>
                </c:pt>
                <c:pt idx="55">
                  <c:v>6.9114470842332594</c:v>
                </c:pt>
                <c:pt idx="56">
                  <c:v>6.8736141906873627</c:v>
                </c:pt>
                <c:pt idx="57">
                  <c:v>6.8210262828535662</c:v>
                </c:pt>
                <c:pt idx="58">
                  <c:v>6.2298603651987179</c:v>
                </c:pt>
                <c:pt idx="59">
                  <c:v>6.2182741116751288</c:v>
                </c:pt>
                <c:pt idx="60">
                  <c:v>5.6910569105691025</c:v>
                </c:pt>
                <c:pt idx="61">
                  <c:v>5.5433589462129476</c:v>
                </c:pt>
                <c:pt idx="62">
                  <c:v>5.2058111380145249</c:v>
                </c:pt>
                <c:pt idx="63">
                  <c:v>5</c:v>
                </c:pt>
                <c:pt idx="64">
                  <c:v>4.7193421523060408</c:v>
                </c:pt>
                <c:pt idx="65">
                  <c:v>4.5120671563483796</c:v>
                </c:pt>
                <c:pt idx="66">
                  <c:v>3.7878787878787818</c:v>
                </c:pt>
                <c:pt idx="67">
                  <c:v>3.6956521739130466</c:v>
                </c:pt>
                <c:pt idx="68">
                  <c:v>3.6666666666666572</c:v>
                </c:pt>
                <c:pt idx="69">
                  <c:v>3.540587219343692</c:v>
                </c:pt>
                <c:pt idx="70">
                  <c:v>3.4722222222222143</c:v>
                </c:pt>
                <c:pt idx="71">
                  <c:v>3.4653465346534631</c:v>
                </c:pt>
                <c:pt idx="72">
                  <c:v>3.0769230769230802</c:v>
                </c:pt>
                <c:pt idx="73">
                  <c:v>2.8301886792452819</c:v>
                </c:pt>
                <c:pt idx="74">
                  <c:v>2.2222222222222285</c:v>
                </c:pt>
                <c:pt idx="75">
                  <c:v>1.9366852886405894</c:v>
                </c:pt>
                <c:pt idx="76">
                  <c:v>1.6895459345300878</c:v>
                </c:pt>
                <c:pt idx="77">
                  <c:v>1.4888337468982655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Latrobe: 2019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7.1657754010695243</c:v>
                </c:pt>
                <c:pt idx="1">
                  <c:v>6.8702290076335828</c:v>
                </c:pt>
                <c:pt idx="2">
                  <c:v>8.7467362924282099</c:v>
                </c:pt>
                <c:pt idx="3">
                  <c:v>6.7175572519084028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Boroondara: 2019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1.0159010600706608</c:v>
                </c:pt>
                <c:pt idx="1">
                  <c:v>1.0254306808859752</c:v>
                </c:pt>
                <c:pt idx="2">
                  <c:v>0.44781260764725062</c:v>
                </c:pt>
                <c:pt idx="3">
                  <c:v>0.51741979993100529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Yarriambiack</c:v>
                </c:pt>
                <c:pt idx="2">
                  <c:v>Wodonga</c:v>
                </c:pt>
                <c:pt idx="3">
                  <c:v>Central Goldfields</c:v>
                </c:pt>
                <c:pt idx="4">
                  <c:v>West Wimmera</c:v>
                </c:pt>
                <c:pt idx="5">
                  <c:v>Greater Dandenong</c:v>
                </c:pt>
                <c:pt idx="6">
                  <c:v>Greater Bendigo</c:v>
                </c:pt>
                <c:pt idx="7">
                  <c:v>Macedon Ranges</c:v>
                </c:pt>
                <c:pt idx="8">
                  <c:v>Mount Alexander</c:v>
                </c:pt>
                <c:pt idx="9">
                  <c:v>Hume</c:v>
                </c:pt>
                <c:pt idx="10">
                  <c:v>Horsham</c:v>
                </c:pt>
                <c:pt idx="11">
                  <c:v>Strathbogie</c:v>
                </c:pt>
                <c:pt idx="12">
                  <c:v>Latrobe</c:v>
                </c:pt>
                <c:pt idx="13">
                  <c:v>Murrindindi</c:v>
                </c:pt>
                <c:pt idx="14">
                  <c:v>Colac-Otway</c:v>
                </c:pt>
                <c:pt idx="15">
                  <c:v>Mildura</c:v>
                </c:pt>
                <c:pt idx="16">
                  <c:v>Manningham</c:v>
                </c:pt>
                <c:pt idx="17">
                  <c:v>Benalla</c:v>
                </c:pt>
                <c:pt idx="18">
                  <c:v>Moreland</c:v>
                </c:pt>
                <c:pt idx="19">
                  <c:v>East Gippsland</c:v>
                </c:pt>
                <c:pt idx="20">
                  <c:v>Wangaratta</c:v>
                </c:pt>
                <c:pt idx="21">
                  <c:v>Greater Shepparton</c:v>
                </c:pt>
                <c:pt idx="22">
                  <c:v>Swan Hill</c:v>
                </c:pt>
                <c:pt idx="23">
                  <c:v>Nillumbik</c:v>
                </c:pt>
                <c:pt idx="24">
                  <c:v>Maribyrnong</c:v>
                </c:pt>
                <c:pt idx="25">
                  <c:v>Bass Coast</c:v>
                </c:pt>
                <c:pt idx="26">
                  <c:v>Melton</c:v>
                </c:pt>
                <c:pt idx="27">
                  <c:v>Glenelg</c:v>
                </c:pt>
                <c:pt idx="28">
                  <c:v>Wyndham</c:v>
                </c:pt>
                <c:pt idx="29">
                  <c:v>Indigo</c:v>
                </c:pt>
                <c:pt idx="30">
                  <c:v>Warrnambool</c:v>
                </c:pt>
                <c:pt idx="31">
                  <c:v>Campaspe</c:v>
                </c:pt>
                <c:pt idx="32">
                  <c:v>Queenscliffe (B)</c:v>
                </c:pt>
                <c:pt idx="33">
                  <c:v>Golden Plains</c:v>
                </c:pt>
                <c:pt idx="34">
                  <c:v>Whittlesea</c:v>
                </c:pt>
                <c:pt idx="35">
                  <c:v>Corangamite</c:v>
                </c:pt>
                <c:pt idx="36">
                  <c:v>Brimbank</c:v>
                </c:pt>
                <c:pt idx="37">
                  <c:v>Casey</c:v>
                </c:pt>
                <c:pt idx="38">
                  <c:v>South Gippsland</c:v>
                </c:pt>
                <c:pt idx="39">
                  <c:v>Ballarat</c:v>
                </c:pt>
                <c:pt idx="40">
                  <c:v>Banyule</c:v>
                </c:pt>
                <c:pt idx="41">
                  <c:v>Frankston</c:v>
                </c:pt>
                <c:pt idx="42">
                  <c:v>Hindmarsh</c:v>
                </c:pt>
                <c:pt idx="43">
                  <c:v>Mitchell</c:v>
                </c:pt>
                <c:pt idx="44">
                  <c:v>Cardinia</c:v>
                </c:pt>
                <c:pt idx="45">
                  <c:v>Kingston</c:v>
                </c:pt>
                <c:pt idx="46">
                  <c:v>Moira</c:v>
                </c:pt>
                <c:pt idx="47">
                  <c:v>Mornington Peninsula</c:v>
                </c:pt>
                <c:pt idx="48">
                  <c:v>Whitehorse</c:v>
                </c:pt>
                <c:pt idx="49">
                  <c:v>Wellington</c:v>
                </c:pt>
                <c:pt idx="50">
                  <c:v>Yarra Ranges</c:v>
                </c:pt>
                <c:pt idx="51">
                  <c:v>Baw Baw</c:v>
                </c:pt>
                <c:pt idx="52">
                  <c:v>Darebin</c:v>
                </c:pt>
                <c:pt idx="53">
                  <c:v>Greater Geelong</c:v>
                </c:pt>
                <c:pt idx="54">
                  <c:v>Maroondah</c:v>
                </c:pt>
                <c:pt idx="55">
                  <c:v>Hobsons Bay</c:v>
                </c:pt>
                <c:pt idx="56">
                  <c:v>Melbourne</c:v>
                </c:pt>
                <c:pt idx="57">
                  <c:v>Yarra</c:v>
                </c:pt>
                <c:pt idx="58">
                  <c:v>Moonee Valley</c:v>
                </c:pt>
                <c:pt idx="59">
                  <c:v>Port Phillip</c:v>
                </c:pt>
                <c:pt idx="60">
                  <c:v>Knox</c:v>
                </c:pt>
                <c:pt idx="61">
                  <c:v>Bayside</c:v>
                </c:pt>
                <c:pt idx="62">
                  <c:v>Monash</c:v>
                </c:pt>
                <c:pt idx="63">
                  <c:v>Glen Eira</c:v>
                </c:pt>
                <c:pt idx="64">
                  <c:v>Loddon</c:v>
                </c:pt>
                <c:pt idx="65">
                  <c:v>Gannawarra</c:v>
                </c:pt>
                <c:pt idx="66">
                  <c:v>Moorabool</c:v>
                </c:pt>
                <c:pt idx="67">
                  <c:v>Towong</c:v>
                </c:pt>
                <c:pt idx="68">
                  <c:v>Southern Grampians</c:v>
                </c:pt>
                <c:pt idx="69">
                  <c:v>Alpine</c:v>
                </c:pt>
                <c:pt idx="70">
                  <c:v>Ararat</c:v>
                </c:pt>
                <c:pt idx="71">
                  <c:v>Surf Coast</c:v>
                </c:pt>
                <c:pt idx="72">
                  <c:v>Boroondara</c:v>
                </c:pt>
                <c:pt idx="73">
                  <c:v>Stonnington</c:v>
                </c:pt>
                <c:pt idx="74">
                  <c:v>Pyrenees</c:v>
                </c:pt>
                <c:pt idx="75">
                  <c:v>Moyne</c:v>
                </c:pt>
                <c:pt idx="76">
                  <c:v>Mansfield</c:v>
                </c:pt>
                <c:pt idx="77">
                  <c:v>Hepburn</c:v>
                </c:pt>
                <c:pt idx="78">
                  <c:v>Buloke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12.048192771084345</c:v>
                </c:pt>
                <c:pt idx="1">
                  <c:v>10</c:v>
                </c:pt>
                <c:pt idx="2">
                  <c:v>9.9804305283757344</c:v>
                </c:pt>
                <c:pt idx="3">
                  <c:v>9.1503267973856168</c:v>
                </c:pt>
                <c:pt idx="4">
                  <c:v>9.0909090909090935</c:v>
                </c:pt>
                <c:pt idx="5">
                  <c:v>8.011363636363626</c:v>
                </c:pt>
                <c:pt idx="6">
                  <c:v>7.6250992851469448</c:v>
                </c:pt>
                <c:pt idx="7">
                  <c:v>7.4509803921568647</c:v>
                </c:pt>
                <c:pt idx="8">
                  <c:v>7.0707070707070727</c:v>
                </c:pt>
                <c:pt idx="9">
                  <c:v>7.0565302144249529</c:v>
                </c:pt>
                <c:pt idx="10">
                  <c:v>7.0175438596491233</c:v>
                </c:pt>
                <c:pt idx="11">
                  <c:v>6.8181818181818272</c:v>
                </c:pt>
                <c:pt idx="12">
                  <c:v>6.7175572519084028</c:v>
                </c:pt>
                <c:pt idx="13">
                  <c:v>6.4516129032258078</c:v>
                </c:pt>
                <c:pt idx="14">
                  <c:v>6.3636363636363598</c:v>
                </c:pt>
                <c:pt idx="15">
                  <c:v>6.3464837049742755</c:v>
                </c:pt>
                <c:pt idx="16">
                  <c:v>6.2648691514670958</c:v>
                </c:pt>
                <c:pt idx="17">
                  <c:v>5.8823529411764781</c:v>
                </c:pt>
                <c:pt idx="18">
                  <c:v>5.8693244739756381</c:v>
                </c:pt>
                <c:pt idx="19">
                  <c:v>5.8455114822546932</c:v>
                </c:pt>
                <c:pt idx="20">
                  <c:v>5.5702917771883307</c:v>
                </c:pt>
                <c:pt idx="21">
                  <c:v>5.5096418732782411</c:v>
                </c:pt>
                <c:pt idx="22">
                  <c:v>5.1948051948051983</c:v>
                </c:pt>
                <c:pt idx="23">
                  <c:v>5.0549450549450654</c:v>
                </c:pt>
                <c:pt idx="24">
                  <c:v>4.9200492004920022</c:v>
                </c:pt>
                <c:pt idx="25">
                  <c:v>4.8442906574394442</c:v>
                </c:pt>
                <c:pt idx="26">
                  <c:v>4.7552447552447603</c:v>
                </c:pt>
                <c:pt idx="27">
                  <c:v>4.6511627906976685</c:v>
                </c:pt>
                <c:pt idx="28">
                  <c:v>4.5957152729785662</c:v>
                </c:pt>
                <c:pt idx="29">
                  <c:v>4.5977011494252906</c:v>
                </c:pt>
                <c:pt idx="30">
                  <c:v>4.5833333333333286</c:v>
                </c:pt>
                <c:pt idx="31">
                  <c:v>4.5267489711934132</c:v>
                </c:pt>
                <c:pt idx="32">
                  <c:v>4.5</c:v>
                </c:pt>
                <c:pt idx="33">
                  <c:v>4.5</c:v>
                </c:pt>
                <c:pt idx="34">
                  <c:v>4.3670536207849722</c:v>
                </c:pt>
                <c:pt idx="35">
                  <c:v>4.3243243243243228</c:v>
                </c:pt>
                <c:pt idx="36">
                  <c:v>4.292929292929287</c:v>
                </c:pt>
                <c:pt idx="37">
                  <c:v>4.247327362034099</c:v>
                </c:pt>
                <c:pt idx="38">
                  <c:v>4.1297935103244896</c:v>
                </c:pt>
                <c:pt idx="39">
                  <c:v>4.0477770404777687</c:v>
                </c:pt>
                <c:pt idx="40">
                  <c:v>3.98254228041462</c:v>
                </c:pt>
                <c:pt idx="41">
                  <c:v>3.9656311962987445</c:v>
                </c:pt>
                <c:pt idx="42">
                  <c:v>3.9215686274509807</c:v>
                </c:pt>
                <c:pt idx="43">
                  <c:v>3.9175257731958766</c:v>
                </c:pt>
                <c:pt idx="44">
                  <c:v>3.9196940726577481</c:v>
                </c:pt>
                <c:pt idx="45">
                  <c:v>3.5460992907801483</c:v>
                </c:pt>
                <c:pt idx="46">
                  <c:v>3.3742331288343621</c:v>
                </c:pt>
                <c:pt idx="47">
                  <c:v>3.3205619412515972</c:v>
                </c:pt>
                <c:pt idx="48">
                  <c:v>3.2132963988919698</c:v>
                </c:pt>
                <c:pt idx="49">
                  <c:v>3.0701754385964932</c:v>
                </c:pt>
                <c:pt idx="50">
                  <c:v>3.0084235860409052</c:v>
                </c:pt>
                <c:pt idx="51">
                  <c:v>2.8985507246376869</c:v>
                </c:pt>
                <c:pt idx="52">
                  <c:v>2.8659160696008144</c:v>
                </c:pt>
                <c:pt idx="53">
                  <c:v>2.7690150718541844</c:v>
                </c:pt>
                <c:pt idx="54">
                  <c:v>2.7550260610573361</c:v>
                </c:pt>
                <c:pt idx="55">
                  <c:v>2.6722925457102633</c:v>
                </c:pt>
                <c:pt idx="56">
                  <c:v>2.3182297154899913</c:v>
                </c:pt>
                <c:pt idx="57">
                  <c:v>2.310231023102304</c:v>
                </c:pt>
                <c:pt idx="58">
                  <c:v>2.2741241548862945</c:v>
                </c:pt>
                <c:pt idx="59">
                  <c:v>2.1464646464646506</c:v>
                </c:pt>
                <c:pt idx="60">
                  <c:v>2.0792079207920864</c:v>
                </c:pt>
                <c:pt idx="61">
                  <c:v>2.0761245674740536</c:v>
                </c:pt>
                <c:pt idx="62">
                  <c:v>1.7443930224279143</c:v>
                </c:pt>
                <c:pt idx="63">
                  <c:v>1.7155110793423916</c:v>
                </c:pt>
                <c:pt idx="64">
                  <c:v>1.5625</c:v>
                </c:pt>
                <c:pt idx="65">
                  <c:v>1.5151515151515156</c:v>
                </c:pt>
                <c:pt idx="66">
                  <c:v>1.3559322033898269</c:v>
                </c:pt>
                <c:pt idx="67">
                  <c:v>1.1494252873563227</c:v>
                </c:pt>
                <c:pt idx="68">
                  <c:v>1.0050251256281513</c:v>
                </c:pt>
                <c:pt idx="69">
                  <c:v>0.94339622641508925</c:v>
                </c:pt>
                <c:pt idx="70">
                  <c:v>0.80645161290323131</c:v>
                </c:pt>
                <c:pt idx="71">
                  <c:v>0.7092198581560325</c:v>
                </c:pt>
                <c:pt idx="72">
                  <c:v>0.51741979993100529</c:v>
                </c:pt>
                <c:pt idx="73">
                  <c:v>0.42643923240937909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65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64" val="40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37" val="25"/>
</file>

<file path=xl/ctrlProps/ctrlProp7.xml><?xml version="1.0" encoding="utf-8"?>
<formControlPr xmlns="http://schemas.microsoft.com/office/spreadsheetml/2009/9/main" objectType="Drop" dropLines="45" dropStyle="combo" dx="16" fmlaLink="$S$6" fmlaRange="$E$5:$E$84" sel="9" val="0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600075</xdr:colOff>
      <xdr:row>32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295275</xdr:colOff>
          <xdr:row>5</xdr:row>
          <xdr:rowOff>9525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1057275</xdr:colOff>
          <xdr:row>5</xdr:row>
          <xdr:rowOff>0</xdr:rowOff>
        </xdr:from>
        <xdr:to>
          <xdr:col>19</xdr:col>
          <xdr:colOff>171450</xdr:colOff>
          <xdr:row>6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561975</xdr:colOff>
          <xdr:row>6</xdr:row>
          <xdr:rowOff>180975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</xdr:row>
          <xdr:rowOff>180975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</xdr:row>
          <xdr:rowOff>9525</xdr:rowOff>
        </xdr:from>
        <xdr:to>
          <xdr:col>5</xdr:col>
          <xdr:colOff>9525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600075</xdr:colOff>
      <xdr:row>32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295275</xdr:colOff>
          <xdr:row>6</xdr:row>
          <xdr:rowOff>9525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1057275</xdr:colOff>
          <xdr:row>5</xdr:row>
          <xdr:rowOff>0</xdr:rowOff>
        </xdr:from>
        <xdr:to>
          <xdr:col>19</xdr:col>
          <xdr:colOff>171450</xdr:colOff>
          <xdr:row>6</xdr:row>
          <xdr:rowOff>9525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600075</xdr:colOff>
          <xdr:row>6</xdr:row>
          <xdr:rowOff>180975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6</xdr:row>
          <xdr:rowOff>180975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</xdr:row>
          <xdr:rowOff>9525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workbookViewId="0">
      <pane xSplit="8" ySplit="3" topLeftCell="W4" activePane="bottomRight" state="frozen"/>
      <selection activeCell="O1" sqref="O1"/>
      <selection pane="topRight" activeCell="W1" sqref="W1"/>
      <selection pane="bottomLeft" activeCell="O4" sqref="O4"/>
      <selection pane="bottomRight" activeCell="X3" sqref="X3"/>
    </sheetView>
  </sheetViews>
  <sheetFormatPr defaultColWidth="9.1328125" defaultRowHeight="14.25" x14ac:dyDescent="0.45"/>
  <cols>
    <col min="1" max="1" width="3.1328125" style="5" bestFit="1" customWidth="1"/>
    <col min="2" max="2" width="4.59765625" style="5" customWidth="1"/>
    <col min="3" max="3" width="9.1328125" style="7" customWidth="1"/>
    <col min="4" max="4" width="11.3984375" style="5" customWidth="1"/>
    <col min="5" max="5" width="19.1328125" style="5" customWidth="1"/>
    <col min="6" max="7" width="11.265625" style="5" customWidth="1"/>
    <col min="8" max="8" width="8.1328125" style="5" customWidth="1"/>
    <col min="9" max="10" width="9.1328125" style="5"/>
    <col min="11" max="11" width="19.1328125" style="5" customWidth="1"/>
    <col min="12" max="13" width="11.265625" style="5" customWidth="1"/>
    <col min="14" max="14" width="8.1328125" style="5" customWidth="1"/>
    <col min="15" max="15" width="5.1328125" style="5" customWidth="1"/>
    <col min="16" max="16" width="14" style="5" customWidth="1"/>
    <col min="17" max="17" width="9.1328125" style="5" customWidth="1"/>
    <col min="18" max="19" width="16" style="5" customWidth="1"/>
    <col min="20" max="20" width="16.73046875" style="5" customWidth="1"/>
    <col min="21" max="21" width="9.1328125" style="5"/>
    <col min="22" max="22" width="4.265625" style="5" customWidth="1"/>
    <col min="23" max="16384" width="9.1328125" style="5"/>
  </cols>
  <sheetData>
    <row r="1" spans="1:22" ht="23.25" x14ac:dyDescent="0.45">
      <c r="B1" s="3"/>
      <c r="C1" s="4" t="s">
        <v>97</v>
      </c>
      <c r="O1" s="3">
        <v>2008</v>
      </c>
      <c r="P1" s="68" t="s">
        <v>107</v>
      </c>
      <c r="Q1" s="68"/>
      <c r="R1" s="68"/>
      <c r="S1" s="68"/>
      <c r="T1" s="68"/>
      <c r="U1" s="68"/>
      <c r="V1" s="68"/>
    </row>
    <row r="2" spans="1:22" x14ac:dyDescent="0.45">
      <c r="B2" s="3"/>
      <c r="C2" s="6" t="s">
        <v>190</v>
      </c>
      <c r="O2" s="3">
        <v>2019</v>
      </c>
      <c r="P2" s="71" t="s">
        <v>195</v>
      </c>
      <c r="Q2" s="71"/>
      <c r="R2" s="71"/>
      <c r="S2" s="71"/>
      <c r="T2" s="71"/>
      <c r="U2" s="71"/>
      <c r="V2" s="71"/>
    </row>
    <row r="3" spans="1:22" x14ac:dyDescent="0.45">
      <c r="H3" s="69" t="s">
        <v>99</v>
      </c>
      <c r="N3" s="69" t="s">
        <v>99</v>
      </c>
      <c r="P3" s="71"/>
      <c r="Q3" s="71"/>
      <c r="R3" s="71"/>
      <c r="S3" s="71"/>
      <c r="T3" s="71"/>
      <c r="U3" s="71"/>
      <c r="V3" s="71"/>
    </row>
    <row r="4" spans="1:22" ht="15" customHeight="1" x14ac:dyDescent="0.45">
      <c r="C4" s="8" t="s">
        <v>0</v>
      </c>
      <c r="D4" s="8" t="s">
        <v>17</v>
      </c>
      <c r="E4" s="8" t="s">
        <v>96</v>
      </c>
      <c r="F4" s="8" t="s">
        <v>2</v>
      </c>
      <c r="G4" s="8" t="s">
        <v>4</v>
      </c>
      <c r="H4" s="69"/>
      <c r="I4" s="8" t="s">
        <v>0</v>
      </c>
      <c r="J4" s="8" t="s">
        <v>17</v>
      </c>
      <c r="K4" s="8" t="s">
        <v>96</v>
      </c>
      <c r="L4" s="8" t="s">
        <v>2</v>
      </c>
      <c r="M4" s="8" t="s">
        <v>4</v>
      </c>
      <c r="N4" s="69"/>
    </row>
    <row r="5" spans="1:22" x14ac:dyDescent="0.45">
      <c r="A5" s="18">
        <v>1</v>
      </c>
      <c r="B5" s="25">
        <v>1</v>
      </c>
      <c r="C5" s="7">
        <v>2008</v>
      </c>
      <c r="D5" s="5" t="s">
        <v>5</v>
      </c>
      <c r="E5" s="5" t="s">
        <v>57</v>
      </c>
      <c r="F5" s="19">
        <v>135</v>
      </c>
      <c r="G5" s="19">
        <v>145</v>
      </c>
      <c r="H5" s="9">
        <f>100-(F5/G5*100)</f>
        <v>6.8965517241379359</v>
      </c>
      <c r="I5" s="23">
        <v>2019</v>
      </c>
      <c r="J5" s="20" t="s">
        <v>5</v>
      </c>
      <c r="K5" s="5" t="s">
        <v>57</v>
      </c>
      <c r="L5" s="20">
        <v>144</v>
      </c>
      <c r="M5" s="20">
        <v>148</v>
      </c>
      <c r="N5" s="9">
        <f>100-(L5/M5*100)</f>
        <v>2.7027027027026946</v>
      </c>
      <c r="O5" s="29"/>
    </row>
    <row r="6" spans="1:22" x14ac:dyDescent="0.45">
      <c r="A6" s="18">
        <v>2</v>
      </c>
      <c r="B6" s="25">
        <v>2</v>
      </c>
      <c r="C6" s="11">
        <v>2008</v>
      </c>
      <c r="D6" s="12" t="s">
        <v>5</v>
      </c>
      <c r="E6" s="12" t="s">
        <v>50</v>
      </c>
      <c r="F6" s="21">
        <v>126</v>
      </c>
      <c r="G6" s="21">
        <v>137</v>
      </c>
      <c r="H6" s="9">
        <f t="shared" ref="H6:H69" si="0">100-(F6/G6*100)</f>
        <v>8.029197080291965</v>
      </c>
      <c r="I6" s="23">
        <v>2019</v>
      </c>
      <c r="J6" s="22" t="s">
        <v>5</v>
      </c>
      <c r="K6" s="12" t="s">
        <v>50</v>
      </c>
      <c r="L6" s="22">
        <v>107</v>
      </c>
      <c r="M6" s="22">
        <v>110</v>
      </c>
      <c r="N6" s="9">
        <f t="shared" ref="N6:N69" si="1">100-(L6/M6*100)</f>
        <v>2.7272727272727195</v>
      </c>
      <c r="O6" s="29"/>
      <c r="Q6" s="13">
        <v>65</v>
      </c>
      <c r="S6" s="13">
        <v>64</v>
      </c>
    </row>
    <row r="7" spans="1:22" x14ac:dyDescent="0.45">
      <c r="A7" s="18">
        <v>3</v>
      </c>
      <c r="B7" s="25">
        <v>3</v>
      </c>
      <c r="C7" s="11">
        <v>2008</v>
      </c>
      <c r="D7" s="12" t="s">
        <v>5</v>
      </c>
      <c r="E7" s="12" t="s">
        <v>18</v>
      </c>
      <c r="F7" s="21">
        <v>1090</v>
      </c>
      <c r="G7" s="21">
        <v>1186</v>
      </c>
      <c r="H7" s="9">
        <f t="shared" si="0"/>
        <v>8.094435075885329</v>
      </c>
      <c r="I7" s="23">
        <v>2019</v>
      </c>
      <c r="J7" s="22" t="s">
        <v>5</v>
      </c>
      <c r="K7" s="12" t="s">
        <v>18</v>
      </c>
      <c r="L7" s="22">
        <v>1389</v>
      </c>
      <c r="M7" s="22">
        <v>1461</v>
      </c>
      <c r="N7" s="9">
        <f t="shared" si="1"/>
        <v>4.9281314168377719</v>
      </c>
      <c r="O7" s="29"/>
    </row>
    <row r="8" spans="1:22" x14ac:dyDescent="0.45">
      <c r="A8" s="18">
        <v>4</v>
      </c>
      <c r="B8" s="25">
        <v>4</v>
      </c>
      <c r="C8" s="11">
        <v>2008</v>
      </c>
      <c r="D8" s="12" t="s">
        <v>5</v>
      </c>
      <c r="E8" s="12" t="s">
        <v>19</v>
      </c>
      <c r="F8" s="21">
        <v>1421</v>
      </c>
      <c r="G8" s="21">
        <v>1472</v>
      </c>
      <c r="H8" s="9">
        <f t="shared" si="0"/>
        <v>3.4646739130434838</v>
      </c>
      <c r="I8" s="23">
        <v>2019</v>
      </c>
      <c r="J8" s="22" t="s">
        <v>5</v>
      </c>
      <c r="K8" s="12" t="s">
        <v>19</v>
      </c>
      <c r="L8" s="22">
        <v>1524</v>
      </c>
      <c r="M8" s="22">
        <v>1565</v>
      </c>
      <c r="N8" s="9">
        <f t="shared" si="1"/>
        <v>2.6198083067092739</v>
      </c>
      <c r="O8" s="29"/>
      <c r="Q8" s="13">
        <v>2</v>
      </c>
      <c r="S8" s="61">
        <v>2</v>
      </c>
    </row>
    <row r="9" spans="1:22" ht="18.75" customHeight="1" x14ac:dyDescent="0.45">
      <c r="A9" s="18">
        <v>5</v>
      </c>
      <c r="B9" s="25">
        <v>5</v>
      </c>
      <c r="C9" s="11">
        <v>2008</v>
      </c>
      <c r="D9" s="12" t="s">
        <v>5</v>
      </c>
      <c r="E9" s="12" t="s">
        <v>58</v>
      </c>
      <c r="F9" s="21">
        <v>253</v>
      </c>
      <c r="G9" s="21">
        <v>273</v>
      </c>
      <c r="H9" s="9">
        <f t="shared" si="0"/>
        <v>7.3260073260073284</v>
      </c>
      <c r="I9" s="23">
        <v>2019</v>
      </c>
      <c r="J9" s="22" t="s">
        <v>5</v>
      </c>
      <c r="K9" s="12" t="s">
        <v>58</v>
      </c>
      <c r="L9" s="22">
        <v>366</v>
      </c>
      <c r="M9" s="22">
        <v>375</v>
      </c>
      <c r="N9" s="9">
        <f t="shared" si="1"/>
        <v>2.4000000000000057</v>
      </c>
      <c r="O9" s="29"/>
      <c r="R9" s="72" t="str">
        <f>CONCATENATE(INDEX(E5:E84,Q6),": ",INDEX(O1:O2,Q8))</f>
        <v>Strathbogie: 2019</v>
      </c>
      <c r="S9" s="74" t="str">
        <f>CONCATENATE(INDEX(E5:E84,S6),": ",INDEX(O1:O2,S8))</f>
        <v>Stonnington: 2019</v>
      </c>
      <c r="T9" s="76" t="str">
        <f>CONCATENATE(INDEX(E5:E84,Q6),": per cent greater or less than ", INDEX(E5:E84,S6))</f>
        <v>Strathbogie: per cent greater or less than Stonnington</v>
      </c>
    </row>
    <row r="10" spans="1:22" ht="18.75" customHeight="1" x14ac:dyDescent="0.45">
      <c r="A10" s="18">
        <v>6</v>
      </c>
      <c r="B10" s="25">
        <v>6</v>
      </c>
      <c r="C10" s="11">
        <v>2008</v>
      </c>
      <c r="D10" s="12" t="s">
        <v>5</v>
      </c>
      <c r="E10" s="12" t="s">
        <v>59</v>
      </c>
      <c r="F10" s="21">
        <v>500</v>
      </c>
      <c r="G10" s="21">
        <v>526</v>
      </c>
      <c r="H10" s="9">
        <f t="shared" si="0"/>
        <v>4.9429657794676842</v>
      </c>
      <c r="I10" s="23">
        <v>2019</v>
      </c>
      <c r="J10" s="22" t="s">
        <v>5</v>
      </c>
      <c r="K10" s="12" t="s">
        <v>59</v>
      </c>
      <c r="L10" s="22">
        <v>622</v>
      </c>
      <c r="M10" s="22">
        <v>645</v>
      </c>
      <c r="N10" s="9">
        <f t="shared" si="1"/>
        <v>3.5658914728682163</v>
      </c>
      <c r="O10" s="29"/>
      <c r="R10" s="73"/>
      <c r="S10" s="75"/>
      <c r="T10" s="77"/>
    </row>
    <row r="11" spans="1:22" x14ac:dyDescent="0.45">
      <c r="A11" s="18">
        <v>7</v>
      </c>
      <c r="B11" s="25">
        <v>7</v>
      </c>
      <c r="C11" s="11">
        <v>2008</v>
      </c>
      <c r="D11" s="12" t="s">
        <v>5</v>
      </c>
      <c r="E11" s="12" t="s">
        <v>20</v>
      </c>
      <c r="F11" s="21">
        <v>1318</v>
      </c>
      <c r="G11" s="21">
        <v>1336</v>
      </c>
      <c r="H11" s="9">
        <f t="shared" si="0"/>
        <v>1.3473053892215603</v>
      </c>
      <c r="I11" s="23">
        <v>2019</v>
      </c>
      <c r="J11" s="22" t="s">
        <v>5</v>
      </c>
      <c r="K11" s="12" t="s">
        <v>20</v>
      </c>
      <c r="L11" s="22">
        <v>1489</v>
      </c>
      <c r="M11" s="22">
        <v>1498</v>
      </c>
      <c r="N11" s="9">
        <f t="shared" si="1"/>
        <v>0.6008010680907887</v>
      </c>
      <c r="O11" s="29"/>
      <c r="Q11" s="14" t="s">
        <v>5</v>
      </c>
      <c r="R11" s="15">
        <f>VLOOKUP($Q$6,$B$5:$N$84,1+$Q$8*6)</f>
        <v>4.3478260869565162</v>
      </c>
      <c r="S11" s="16">
        <f>VLOOKUP($S$6,$B$5:$N$84,1+$S$8*6)</f>
        <v>1.5855039637599049</v>
      </c>
      <c r="T11" s="62">
        <f>(R11-S11)/S11*100</f>
        <v>174.22360248447248</v>
      </c>
    </row>
    <row r="12" spans="1:22" x14ac:dyDescent="0.45">
      <c r="A12" s="18">
        <v>8</v>
      </c>
      <c r="B12" s="25">
        <v>8</v>
      </c>
      <c r="C12" s="11">
        <v>2008</v>
      </c>
      <c r="D12" s="12" t="s">
        <v>5</v>
      </c>
      <c r="E12" s="12" t="s">
        <v>51</v>
      </c>
      <c r="F12" s="21">
        <v>139</v>
      </c>
      <c r="G12" s="21">
        <v>146</v>
      </c>
      <c r="H12" s="9">
        <f t="shared" si="0"/>
        <v>4.7945205479451971</v>
      </c>
      <c r="I12" s="23">
        <v>2019</v>
      </c>
      <c r="J12" s="22" t="s">
        <v>5</v>
      </c>
      <c r="K12" s="12" t="s">
        <v>51</v>
      </c>
      <c r="L12" s="22">
        <v>105</v>
      </c>
      <c r="M12" s="22">
        <v>114</v>
      </c>
      <c r="N12" s="9">
        <f t="shared" si="1"/>
        <v>7.8947368421052602</v>
      </c>
      <c r="O12" s="29"/>
      <c r="Q12" s="14" t="s">
        <v>13</v>
      </c>
      <c r="R12" s="15">
        <f>VLOOKUP($Q$6,$B$85:$N$164,1+$Q$8*6)</f>
        <v>8.6956521739130466</v>
      </c>
      <c r="S12" s="16">
        <f>VLOOKUP($S$6,$B$85:$N$164,1+$S$8*6)</f>
        <v>1.7435897435897516</v>
      </c>
      <c r="T12" s="62">
        <f t="shared" ref="T12:T14" si="2">(R12-S12)/S12*100</f>
        <v>398.72122762148126</v>
      </c>
    </row>
    <row r="13" spans="1:22" x14ac:dyDescent="0.45">
      <c r="A13" s="18">
        <v>9</v>
      </c>
      <c r="B13" s="25">
        <v>9</v>
      </c>
      <c r="C13" s="11">
        <v>2008</v>
      </c>
      <c r="D13" s="12" t="s">
        <v>5</v>
      </c>
      <c r="E13" s="12" t="s">
        <v>21</v>
      </c>
      <c r="F13" s="21">
        <v>1994</v>
      </c>
      <c r="G13" s="21">
        <v>2029</v>
      </c>
      <c r="H13" s="9">
        <f t="shared" si="0"/>
        <v>1.7249876786594456</v>
      </c>
      <c r="I13" s="23">
        <v>2019</v>
      </c>
      <c r="J13" s="22" t="s">
        <v>5</v>
      </c>
      <c r="K13" s="12" t="s">
        <v>21</v>
      </c>
      <c r="L13" s="22">
        <v>2235</v>
      </c>
      <c r="M13" s="22">
        <v>2270</v>
      </c>
      <c r="N13" s="9">
        <f t="shared" si="1"/>
        <v>1.5418502202643225</v>
      </c>
      <c r="O13" s="29"/>
      <c r="Q13" s="14" t="s">
        <v>14</v>
      </c>
      <c r="R13" s="15">
        <f>VLOOKUP($Q$6,$B$165:$N$244,1+$Q$8*6)</f>
        <v>4.8387096774193452</v>
      </c>
      <c r="S13" s="16">
        <f>VLOOKUP($S$6,$B$165:$N$244,1+$S$8*6)</f>
        <v>0.85836909871244416</v>
      </c>
      <c r="T13" s="62">
        <f t="shared" si="2"/>
        <v>463.70967741935516</v>
      </c>
    </row>
    <row r="14" spans="1:22" x14ac:dyDescent="0.45">
      <c r="A14" s="18">
        <v>10</v>
      </c>
      <c r="B14" s="25">
        <v>10</v>
      </c>
      <c r="C14" s="11">
        <v>2008</v>
      </c>
      <c r="D14" s="12" t="s">
        <v>5</v>
      </c>
      <c r="E14" s="12" t="s">
        <v>22</v>
      </c>
      <c r="F14" s="21">
        <v>2191</v>
      </c>
      <c r="G14" s="21">
        <v>2366</v>
      </c>
      <c r="H14" s="9">
        <f t="shared" si="0"/>
        <v>7.3964497041420145</v>
      </c>
      <c r="I14" s="23">
        <v>2019</v>
      </c>
      <c r="J14" s="22" t="s">
        <v>5</v>
      </c>
      <c r="K14" s="12" t="s">
        <v>22</v>
      </c>
      <c r="L14" s="22">
        <v>2330</v>
      </c>
      <c r="M14" s="22">
        <v>2460</v>
      </c>
      <c r="N14" s="9">
        <f t="shared" si="1"/>
        <v>5.2845528455284523</v>
      </c>
      <c r="O14" s="29"/>
      <c r="Q14" s="14" t="s">
        <v>15</v>
      </c>
      <c r="R14" s="15">
        <f>VLOOKUP($Q$6,$B$245:$N$324,1+$Q$8*6)</f>
        <v>24.444444444444443</v>
      </c>
      <c r="S14" s="16">
        <f>VLOOKUP($S$6,$B$245:$N$324,1+$S$8*6)</f>
        <v>1.6895459345300878</v>
      </c>
      <c r="T14" s="62">
        <f t="shared" si="2"/>
        <v>1346.8055555555618</v>
      </c>
    </row>
    <row r="15" spans="1:22" x14ac:dyDescent="0.45">
      <c r="A15" s="18">
        <v>11</v>
      </c>
      <c r="B15" s="25">
        <v>11</v>
      </c>
      <c r="C15" s="11">
        <v>2008</v>
      </c>
      <c r="D15" s="12" t="s">
        <v>5</v>
      </c>
      <c r="E15" s="12" t="s">
        <v>60</v>
      </c>
      <c r="F15" s="21">
        <v>85</v>
      </c>
      <c r="G15" s="21">
        <v>93</v>
      </c>
      <c r="H15" s="9">
        <f t="shared" si="0"/>
        <v>8.6021505376344152</v>
      </c>
      <c r="I15" s="23">
        <v>2019</v>
      </c>
      <c r="J15" s="22" t="s">
        <v>5</v>
      </c>
      <c r="K15" s="12" t="s">
        <v>60</v>
      </c>
      <c r="L15" s="22">
        <v>58</v>
      </c>
      <c r="M15" s="22">
        <v>61</v>
      </c>
      <c r="N15" s="9">
        <f t="shared" si="1"/>
        <v>4.9180327868852487</v>
      </c>
      <c r="O15" s="29"/>
    </row>
    <row r="16" spans="1:22" x14ac:dyDescent="0.45">
      <c r="A16" s="18">
        <v>12</v>
      </c>
      <c r="B16" s="25">
        <v>12</v>
      </c>
      <c r="C16" s="11">
        <v>2008</v>
      </c>
      <c r="D16" s="12" t="s">
        <v>5</v>
      </c>
      <c r="E16" s="12" t="s">
        <v>61</v>
      </c>
      <c r="F16" s="21">
        <v>545</v>
      </c>
      <c r="G16" s="21">
        <v>572</v>
      </c>
      <c r="H16" s="9">
        <f t="shared" si="0"/>
        <v>4.72027972027972</v>
      </c>
      <c r="I16" s="23">
        <v>2019</v>
      </c>
      <c r="J16" s="22" t="s">
        <v>5</v>
      </c>
      <c r="K16" s="12" t="s">
        <v>61</v>
      </c>
      <c r="L16" s="22">
        <v>471</v>
      </c>
      <c r="M16" s="22">
        <v>498</v>
      </c>
      <c r="N16" s="9">
        <f t="shared" si="1"/>
        <v>5.4216867469879588</v>
      </c>
      <c r="O16" s="29"/>
    </row>
    <row r="17" spans="1:15" x14ac:dyDescent="0.45">
      <c r="A17" s="18">
        <v>13</v>
      </c>
      <c r="B17" s="25">
        <v>13</v>
      </c>
      <c r="C17" s="11">
        <v>2008</v>
      </c>
      <c r="D17" s="12" t="s">
        <v>5</v>
      </c>
      <c r="E17" s="12" t="s">
        <v>62</v>
      </c>
      <c r="F17" s="21">
        <v>846</v>
      </c>
      <c r="G17" s="21">
        <v>886</v>
      </c>
      <c r="H17" s="9">
        <f t="shared" si="0"/>
        <v>4.5146726862302415</v>
      </c>
      <c r="I17" s="23">
        <v>2019</v>
      </c>
      <c r="J17" s="22" t="s">
        <v>5</v>
      </c>
      <c r="K17" s="12" t="s">
        <v>62</v>
      </c>
      <c r="L17" s="22">
        <v>1476</v>
      </c>
      <c r="M17" s="22">
        <v>1541</v>
      </c>
      <c r="N17" s="9">
        <f t="shared" si="1"/>
        <v>4.2180402336145448</v>
      </c>
      <c r="O17" s="29"/>
    </row>
    <row r="18" spans="1:15" x14ac:dyDescent="0.45">
      <c r="A18" s="18">
        <v>14</v>
      </c>
      <c r="B18" s="25">
        <v>14</v>
      </c>
      <c r="C18" s="11">
        <v>2008</v>
      </c>
      <c r="D18" s="12" t="s">
        <v>5</v>
      </c>
      <c r="E18" s="12" t="s">
        <v>23</v>
      </c>
      <c r="F18" s="21">
        <v>3324</v>
      </c>
      <c r="G18" s="21">
        <v>3566</v>
      </c>
      <c r="H18" s="9">
        <f t="shared" si="0"/>
        <v>6.7863151991026314</v>
      </c>
      <c r="I18" s="23">
        <v>2019</v>
      </c>
      <c r="J18" s="22" t="s">
        <v>5</v>
      </c>
      <c r="K18" s="12" t="s">
        <v>23</v>
      </c>
      <c r="L18" s="22">
        <v>4561</v>
      </c>
      <c r="M18" s="22">
        <v>4715</v>
      </c>
      <c r="N18" s="9">
        <f t="shared" si="1"/>
        <v>3.2661717921527043</v>
      </c>
      <c r="O18" s="29"/>
    </row>
    <row r="19" spans="1:15" x14ac:dyDescent="0.45">
      <c r="A19" s="18">
        <v>15</v>
      </c>
      <c r="B19" s="25">
        <v>15</v>
      </c>
      <c r="C19" s="11">
        <v>2008</v>
      </c>
      <c r="D19" s="12" t="s">
        <v>5</v>
      </c>
      <c r="E19" s="12" t="s">
        <v>63</v>
      </c>
      <c r="F19" s="21">
        <v>133</v>
      </c>
      <c r="G19" s="21">
        <v>141</v>
      </c>
      <c r="H19" s="9">
        <f t="shared" si="0"/>
        <v>5.6737588652482174</v>
      </c>
      <c r="I19" s="23">
        <v>2019</v>
      </c>
      <c r="J19" s="22" t="s">
        <v>5</v>
      </c>
      <c r="K19" s="12" t="s">
        <v>63</v>
      </c>
      <c r="L19" s="22">
        <v>136</v>
      </c>
      <c r="M19" s="22">
        <v>144</v>
      </c>
      <c r="N19" s="9">
        <f t="shared" si="1"/>
        <v>5.5555555555555571</v>
      </c>
      <c r="O19" s="29"/>
    </row>
    <row r="20" spans="1:15" x14ac:dyDescent="0.45">
      <c r="A20" s="18">
        <v>16</v>
      </c>
      <c r="B20" s="25">
        <v>16</v>
      </c>
      <c r="C20" s="11">
        <v>2008</v>
      </c>
      <c r="D20" s="12" t="s">
        <v>5</v>
      </c>
      <c r="E20" s="12" t="s">
        <v>64</v>
      </c>
      <c r="F20" s="21">
        <v>235</v>
      </c>
      <c r="G20" s="21">
        <v>250</v>
      </c>
      <c r="H20" s="9">
        <f t="shared" si="0"/>
        <v>6</v>
      </c>
      <c r="I20" s="23">
        <v>2019</v>
      </c>
      <c r="J20" s="22" t="s">
        <v>5</v>
      </c>
      <c r="K20" s="12" t="s">
        <v>64</v>
      </c>
      <c r="L20" s="22">
        <v>232</v>
      </c>
      <c r="M20" s="22">
        <v>244</v>
      </c>
      <c r="N20" s="9">
        <f t="shared" si="1"/>
        <v>4.9180327868852487</v>
      </c>
      <c r="O20" s="29"/>
    </row>
    <row r="21" spans="1:15" x14ac:dyDescent="0.45">
      <c r="A21" s="18">
        <v>17</v>
      </c>
      <c r="B21" s="25">
        <v>17</v>
      </c>
      <c r="C21" s="11">
        <v>2008</v>
      </c>
      <c r="D21" s="12" t="s">
        <v>5</v>
      </c>
      <c r="E21" s="12" t="s">
        <v>65</v>
      </c>
      <c r="F21" s="21">
        <v>228</v>
      </c>
      <c r="G21" s="21">
        <v>243</v>
      </c>
      <c r="H21" s="9">
        <f t="shared" si="0"/>
        <v>6.1728395061728492</v>
      </c>
      <c r="I21" s="23">
        <v>2019</v>
      </c>
      <c r="J21" s="22" t="s">
        <v>5</v>
      </c>
      <c r="K21" s="12" t="s">
        <v>65</v>
      </c>
      <c r="L21" s="22">
        <v>213</v>
      </c>
      <c r="M21" s="22">
        <v>221</v>
      </c>
      <c r="N21" s="9">
        <f t="shared" si="1"/>
        <v>3.6199095022624448</v>
      </c>
      <c r="O21" s="29"/>
    </row>
    <row r="22" spans="1:15" x14ac:dyDescent="0.45">
      <c r="A22" s="18">
        <v>18</v>
      </c>
      <c r="B22" s="25">
        <v>18</v>
      </c>
      <c r="C22" s="11">
        <v>2008</v>
      </c>
      <c r="D22" s="12" t="s">
        <v>5</v>
      </c>
      <c r="E22" s="12" t="s">
        <v>24</v>
      </c>
      <c r="F22" s="21">
        <v>1060</v>
      </c>
      <c r="G22" s="21">
        <v>1138</v>
      </c>
      <c r="H22" s="9">
        <f t="shared" si="0"/>
        <v>6.8541300527240736</v>
      </c>
      <c r="I22" s="23">
        <v>2019</v>
      </c>
      <c r="J22" s="22" t="s">
        <v>5</v>
      </c>
      <c r="K22" s="12" t="s">
        <v>24</v>
      </c>
      <c r="L22" s="22">
        <v>1317</v>
      </c>
      <c r="M22" s="22">
        <v>1397</v>
      </c>
      <c r="N22" s="9">
        <f t="shared" si="1"/>
        <v>5.7265569076592726</v>
      </c>
      <c r="O22" s="29"/>
    </row>
    <row r="23" spans="1:15" x14ac:dyDescent="0.45">
      <c r="A23" s="18">
        <v>19</v>
      </c>
      <c r="B23" s="25">
        <v>19</v>
      </c>
      <c r="C23" s="11">
        <v>2008</v>
      </c>
      <c r="D23" s="12" t="s">
        <v>5</v>
      </c>
      <c r="E23" s="12" t="s">
        <v>66</v>
      </c>
      <c r="F23" s="21">
        <v>449</v>
      </c>
      <c r="G23" s="21">
        <v>479</v>
      </c>
      <c r="H23" s="9">
        <f t="shared" si="0"/>
        <v>6.2630480167014611</v>
      </c>
      <c r="I23" s="23">
        <v>2019</v>
      </c>
      <c r="J23" s="22" t="s">
        <v>5</v>
      </c>
      <c r="K23" s="12" t="s">
        <v>66</v>
      </c>
      <c r="L23" s="22">
        <v>441</v>
      </c>
      <c r="M23" s="22">
        <v>474</v>
      </c>
      <c r="N23" s="9">
        <f t="shared" si="1"/>
        <v>6.9620253164556942</v>
      </c>
      <c r="O23" s="29"/>
    </row>
    <row r="24" spans="1:15" x14ac:dyDescent="0.45">
      <c r="A24" s="18">
        <v>20</v>
      </c>
      <c r="B24" s="25">
        <v>20</v>
      </c>
      <c r="C24" s="11">
        <v>2008</v>
      </c>
      <c r="D24" s="12" t="s">
        <v>5</v>
      </c>
      <c r="E24" s="12" t="s">
        <v>25</v>
      </c>
      <c r="F24" s="21">
        <v>1432</v>
      </c>
      <c r="G24" s="21">
        <v>1539</v>
      </c>
      <c r="H24" s="9">
        <f t="shared" si="0"/>
        <v>6.9525666016894121</v>
      </c>
      <c r="I24" s="23">
        <v>2019</v>
      </c>
      <c r="J24" s="22" t="s">
        <v>5</v>
      </c>
      <c r="K24" s="12" t="s">
        <v>25</v>
      </c>
      <c r="L24" s="22">
        <v>1475</v>
      </c>
      <c r="M24" s="22">
        <v>1528</v>
      </c>
      <c r="N24" s="9">
        <f t="shared" si="1"/>
        <v>3.4685863874345557</v>
      </c>
      <c r="O24" s="29"/>
    </row>
    <row r="25" spans="1:15" x14ac:dyDescent="0.45">
      <c r="A25" s="18">
        <v>21</v>
      </c>
      <c r="B25" s="25">
        <v>21</v>
      </c>
      <c r="C25" s="11">
        <v>2008</v>
      </c>
      <c r="D25" s="12" t="s">
        <v>5</v>
      </c>
      <c r="E25" s="12" t="s">
        <v>67</v>
      </c>
      <c r="F25" s="21">
        <v>127</v>
      </c>
      <c r="G25" s="21">
        <v>132</v>
      </c>
      <c r="H25" s="9">
        <f t="shared" si="0"/>
        <v>3.7878787878787818</v>
      </c>
      <c r="I25" s="23">
        <v>2019</v>
      </c>
      <c r="J25" s="22" t="s">
        <v>5</v>
      </c>
      <c r="K25" s="12" t="s">
        <v>67</v>
      </c>
      <c r="L25" s="22">
        <v>112</v>
      </c>
      <c r="M25" s="22">
        <v>115</v>
      </c>
      <c r="N25" s="9">
        <f t="shared" si="1"/>
        <v>2.6086956521739069</v>
      </c>
      <c r="O25" s="29"/>
    </row>
    <row r="26" spans="1:15" x14ac:dyDescent="0.45">
      <c r="A26" s="18">
        <v>22</v>
      </c>
      <c r="B26" s="25">
        <v>22</v>
      </c>
      <c r="C26" s="11">
        <v>2008</v>
      </c>
      <c r="D26" s="12" t="s">
        <v>5</v>
      </c>
      <c r="E26" s="12" t="s">
        <v>26</v>
      </c>
      <c r="F26" s="21">
        <v>1327</v>
      </c>
      <c r="G26" s="21">
        <v>1387</v>
      </c>
      <c r="H26" s="9">
        <f t="shared" si="0"/>
        <v>4.3258832011535731</v>
      </c>
      <c r="I26" s="23">
        <v>2019</v>
      </c>
      <c r="J26" s="22" t="s">
        <v>5</v>
      </c>
      <c r="K26" s="12" t="s">
        <v>26</v>
      </c>
      <c r="L26" s="22">
        <v>1771</v>
      </c>
      <c r="M26" s="22">
        <v>1841</v>
      </c>
      <c r="N26" s="9">
        <f t="shared" si="1"/>
        <v>3.8022813688212977</v>
      </c>
      <c r="O26" s="29"/>
    </row>
    <row r="27" spans="1:15" x14ac:dyDescent="0.45">
      <c r="A27" s="18">
        <v>23</v>
      </c>
      <c r="B27" s="25">
        <v>23</v>
      </c>
      <c r="C27" s="11">
        <v>2008</v>
      </c>
      <c r="D27" s="12" t="s">
        <v>5</v>
      </c>
      <c r="E27" s="12" t="s">
        <v>68</v>
      </c>
      <c r="F27" s="21">
        <v>247</v>
      </c>
      <c r="G27" s="21">
        <v>266</v>
      </c>
      <c r="H27" s="9">
        <f t="shared" si="0"/>
        <v>7.1428571428571388</v>
      </c>
      <c r="I27" s="23">
        <v>2019</v>
      </c>
      <c r="J27" s="22" t="s">
        <v>5</v>
      </c>
      <c r="K27" s="12" t="s">
        <v>68</v>
      </c>
      <c r="L27" s="22">
        <v>180</v>
      </c>
      <c r="M27" s="22">
        <v>193</v>
      </c>
      <c r="N27" s="9">
        <f t="shared" si="1"/>
        <v>6.7357512953367831</v>
      </c>
      <c r="O27" s="29"/>
    </row>
    <row r="28" spans="1:15" x14ac:dyDescent="0.45">
      <c r="A28" s="18">
        <v>24</v>
      </c>
      <c r="B28" s="25">
        <v>24</v>
      </c>
      <c r="C28" s="11">
        <v>2008</v>
      </c>
      <c r="D28" s="12" t="s">
        <v>5</v>
      </c>
      <c r="E28" s="12" t="s">
        <v>69</v>
      </c>
      <c r="F28" s="21">
        <v>205</v>
      </c>
      <c r="G28" s="21">
        <v>209</v>
      </c>
      <c r="H28" s="9">
        <f t="shared" si="0"/>
        <v>1.913875598086122</v>
      </c>
      <c r="I28" s="23">
        <v>2019</v>
      </c>
      <c r="J28" s="22" t="s">
        <v>5</v>
      </c>
      <c r="K28" s="12" t="s">
        <v>69</v>
      </c>
      <c r="L28" s="22">
        <v>244</v>
      </c>
      <c r="M28" s="22">
        <v>252</v>
      </c>
      <c r="N28" s="9">
        <f t="shared" si="1"/>
        <v>3.1746031746031775</v>
      </c>
      <c r="O28" s="29"/>
    </row>
    <row r="29" spans="1:15" x14ac:dyDescent="0.45">
      <c r="A29" s="18">
        <v>25</v>
      </c>
      <c r="B29" s="25">
        <v>25</v>
      </c>
      <c r="C29" s="11">
        <v>2008</v>
      </c>
      <c r="D29" s="12" t="s">
        <v>5</v>
      </c>
      <c r="E29" s="12" t="s">
        <v>27</v>
      </c>
      <c r="F29" s="21">
        <v>1166</v>
      </c>
      <c r="G29" s="21">
        <v>1244</v>
      </c>
      <c r="H29" s="9">
        <f t="shared" si="0"/>
        <v>6.2700964630225116</v>
      </c>
      <c r="I29" s="23">
        <v>2019</v>
      </c>
      <c r="J29" s="22" t="s">
        <v>5</v>
      </c>
      <c r="K29" s="12" t="s">
        <v>27</v>
      </c>
      <c r="L29" s="22">
        <v>1383</v>
      </c>
      <c r="M29" s="22">
        <v>1465</v>
      </c>
      <c r="N29" s="9">
        <f t="shared" si="1"/>
        <v>5.5972696245733715</v>
      </c>
      <c r="O29" s="29"/>
    </row>
    <row r="30" spans="1:15" x14ac:dyDescent="0.45">
      <c r="A30" s="18">
        <v>26</v>
      </c>
      <c r="B30" s="25">
        <v>26</v>
      </c>
      <c r="C30" s="11">
        <v>2008</v>
      </c>
      <c r="D30" s="12" t="s">
        <v>5</v>
      </c>
      <c r="E30" s="12" t="s">
        <v>28</v>
      </c>
      <c r="F30" s="21">
        <v>1443</v>
      </c>
      <c r="G30" s="21">
        <v>1584</v>
      </c>
      <c r="H30" s="9">
        <f t="shared" si="0"/>
        <v>8.9015151515151558</v>
      </c>
      <c r="I30" s="23">
        <v>2019</v>
      </c>
      <c r="J30" s="22" t="s">
        <v>5</v>
      </c>
      <c r="K30" s="12" t="s">
        <v>28</v>
      </c>
      <c r="L30" s="22">
        <v>1499</v>
      </c>
      <c r="M30" s="22">
        <v>1643</v>
      </c>
      <c r="N30" s="9">
        <f t="shared" si="1"/>
        <v>8.7644552647595901</v>
      </c>
      <c r="O30" s="29"/>
    </row>
    <row r="31" spans="1:15" x14ac:dyDescent="0.45">
      <c r="A31" s="18">
        <v>27</v>
      </c>
      <c r="B31" s="25">
        <v>27</v>
      </c>
      <c r="C31" s="11">
        <v>2008</v>
      </c>
      <c r="D31" s="12" t="s">
        <v>5</v>
      </c>
      <c r="E31" s="12" t="s">
        <v>29</v>
      </c>
      <c r="F31" s="21">
        <v>2421</v>
      </c>
      <c r="G31" s="21">
        <v>2575</v>
      </c>
      <c r="H31" s="9">
        <f t="shared" si="0"/>
        <v>5.9805825242718527</v>
      </c>
      <c r="I31" s="23">
        <v>2019</v>
      </c>
      <c r="J31" s="22" t="s">
        <v>5</v>
      </c>
      <c r="K31" s="12" t="s">
        <v>29</v>
      </c>
      <c r="L31" s="22">
        <v>2790</v>
      </c>
      <c r="M31" s="22">
        <v>2912</v>
      </c>
      <c r="N31" s="9">
        <f t="shared" si="1"/>
        <v>4.189560439560438</v>
      </c>
      <c r="O31" s="29"/>
    </row>
    <row r="32" spans="1:15" x14ac:dyDescent="0.45">
      <c r="A32" s="18">
        <v>28</v>
      </c>
      <c r="B32" s="25">
        <v>28</v>
      </c>
      <c r="C32" s="11">
        <v>2008</v>
      </c>
      <c r="D32" s="12" t="s">
        <v>5</v>
      </c>
      <c r="E32" s="12" t="s">
        <v>30</v>
      </c>
      <c r="F32" s="21">
        <v>824</v>
      </c>
      <c r="G32" s="21">
        <v>892</v>
      </c>
      <c r="H32" s="9">
        <f t="shared" si="0"/>
        <v>7.6233183856502222</v>
      </c>
      <c r="I32" s="23">
        <v>2019</v>
      </c>
      <c r="J32" s="22" t="s">
        <v>5</v>
      </c>
      <c r="K32" s="12" t="s">
        <v>30</v>
      </c>
      <c r="L32" s="22">
        <v>796</v>
      </c>
      <c r="M32" s="22">
        <v>843</v>
      </c>
      <c r="N32" s="9">
        <f t="shared" si="1"/>
        <v>5.5753262158956147</v>
      </c>
      <c r="O32" s="29"/>
    </row>
    <row r="33" spans="1:22" x14ac:dyDescent="0.45">
      <c r="A33" s="18">
        <v>29</v>
      </c>
      <c r="B33" s="25">
        <v>29</v>
      </c>
      <c r="C33" s="11">
        <v>2008</v>
      </c>
      <c r="D33" s="12" t="s">
        <v>5</v>
      </c>
      <c r="E33" s="12" t="s">
        <v>70</v>
      </c>
      <c r="F33" s="21">
        <v>146</v>
      </c>
      <c r="G33" s="21">
        <v>150</v>
      </c>
      <c r="H33" s="9">
        <f t="shared" si="0"/>
        <v>2.6666666666666572</v>
      </c>
      <c r="I33" s="23">
        <v>2019</v>
      </c>
      <c r="J33" s="22" t="s">
        <v>5</v>
      </c>
      <c r="K33" s="12" t="s">
        <v>70</v>
      </c>
      <c r="L33" s="22">
        <v>148</v>
      </c>
      <c r="M33" s="22">
        <v>149</v>
      </c>
      <c r="N33" s="9">
        <f t="shared" si="1"/>
        <v>0.67114093959730781</v>
      </c>
      <c r="O33" s="29"/>
    </row>
    <row r="34" spans="1:22" x14ac:dyDescent="0.45">
      <c r="A34" s="18">
        <v>30</v>
      </c>
      <c r="B34" s="25">
        <v>30</v>
      </c>
      <c r="C34" s="11">
        <v>2008</v>
      </c>
      <c r="D34" s="12" t="s">
        <v>5</v>
      </c>
      <c r="E34" s="12" t="s">
        <v>71</v>
      </c>
      <c r="F34" s="21">
        <v>78</v>
      </c>
      <c r="G34" s="21">
        <v>78</v>
      </c>
      <c r="H34" s="9">
        <f t="shared" si="0"/>
        <v>0</v>
      </c>
      <c r="I34" s="23">
        <v>2019</v>
      </c>
      <c r="J34" s="22" t="s">
        <v>5</v>
      </c>
      <c r="K34" s="12" t="s">
        <v>71</v>
      </c>
      <c r="L34" s="22">
        <v>47</v>
      </c>
      <c r="M34" s="22">
        <v>49</v>
      </c>
      <c r="N34" s="9">
        <f t="shared" si="1"/>
        <v>4.0816326530612344</v>
      </c>
      <c r="O34" s="29"/>
      <c r="P34" s="70" t="s">
        <v>98</v>
      </c>
      <c r="Q34" s="70"/>
      <c r="R34" s="70"/>
      <c r="S34" s="70"/>
      <c r="T34" s="70"/>
      <c r="U34" s="70"/>
      <c r="V34" s="70"/>
    </row>
    <row r="35" spans="1:22" x14ac:dyDescent="0.45">
      <c r="A35" s="18">
        <v>31</v>
      </c>
      <c r="B35" s="25">
        <v>31</v>
      </c>
      <c r="C35" s="11">
        <v>2008</v>
      </c>
      <c r="D35" s="12" t="s">
        <v>5</v>
      </c>
      <c r="E35" s="12" t="s">
        <v>31</v>
      </c>
      <c r="F35" s="21">
        <v>864</v>
      </c>
      <c r="G35" s="21">
        <v>928</v>
      </c>
      <c r="H35" s="9">
        <f t="shared" si="0"/>
        <v>6.8965517241379359</v>
      </c>
      <c r="I35" s="23">
        <v>2019</v>
      </c>
      <c r="J35" s="22" t="s">
        <v>5</v>
      </c>
      <c r="K35" s="12" t="s">
        <v>31</v>
      </c>
      <c r="L35" s="22">
        <v>1173</v>
      </c>
      <c r="M35" s="22">
        <v>1215</v>
      </c>
      <c r="N35" s="9">
        <f t="shared" si="1"/>
        <v>3.4567901234567842</v>
      </c>
      <c r="O35" s="29"/>
      <c r="P35" s="70"/>
      <c r="Q35" s="70"/>
      <c r="R35" s="70"/>
      <c r="S35" s="70"/>
      <c r="T35" s="70"/>
      <c r="U35" s="70"/>
      <c r="V35" s="70"/>
    </row>
    <row r="36" spans="1:22" x14ac:dyDescent="0.45">
      <c r="A36" s="18">
        <v>32</v>
      </c>
      <c r="B36" s="25">
        <v>32</v>
      </c>
      <c r="C36" s="11">
        <v>2008</v>
      </c>
      <c r="D36" s="12" t="s">
        <v>5</v>
      </c>
      <c r="E36" s="12" t="s">
        <v>52</v>
      </c>
      <c r="F36" s="21">
        <v>242</v>
      </c>
      <c r="G36" s="21">
        <v>255</v>
      </c>
      <c r="H36" s="9">
        <f t="shared" si="0"/>
        <v>5.0980392156862848</v>
      </c>
      <c r="I36" s="23">
        <v>2019</v>
      </c>
      <c r="J36" s="22" t="s">
        <v>5</v>
      </c>
      <c r="K36" s="12" t="s">
        <v>52</v>
      </c>
      <c r="L36" s="22">
        <v>256</v>
      </c>
      <c r="M36" s="22">
        <v>265</v>
      </c>
      <c r="N36" s="9">
        <f t="shared" si="1"/>
        <v>3.3962264150943327</v>
      </c>
      <c r="O36" s="29"/>
      <c r="P36" s="70"/>
      <c r="Q36" s="70"/>
      <c r="R36" s="70"/>
      <c r="S36" s="70"/>
      <c r="T36" s="70"/>
      <c r="U36" s="70"/>
      <c r="V36" s="70"/>
    </row>
    <row r="37" spans="1:22" x14ac:dyDescent="0.45">
      <c r="A37" s="18">
        <v>33</v>
      </c>
      <c r="B37" s="25">
        <v>33</v>
      </c>
      <c r="C37" s="11">
        <v>2008</v>
      </c>
      <c r="D37" s="12" t="s">
        <v>5</v>
      </c>
      <c r="E37" s="12" t="s">
        <v>32</v>
      </c>
      <c r="F37" s="21">
        <v>2089</v>
      </c>
      <c r="G37" s="21">
        <v>2273</v>
      </c>
      <c r="H37" s="9">
        <f t="shared" si="0"/>
        <v>8.0950285965684117</v>
      </c>
      <c r="I37" s="23">
        <v>2019</v>
      </c>
      <c r="J37" s="22" t="s">
        <v>5</v>
      </c>
      <c r="K37" s="12" t="s">
        <v>32</v>
      </c>
      <c r="L37" s="22">
        <v>2816</v>
      </c>
      <c r="M37" s="22">
        <v>3030</v>
      </c>
      <c r="N37" s="9">
        <f t="shared" si="1"/>
        <v>7.0627062706270607</v>
      </c>
      <c r="O37" s="29"/>
      <c r="P37" s="17"/>
      <c r="Q37" s="17"/>
      <c r="R37" s="17"/>
      <c r="S37" s="17"/>
      <c r="T37" s="17"/>
      <c r="U37" s="17"/>
      <c r="V37" s="17"/>
    </row>
    <row r="38" spans="1:22" x14ac:dyDescent="0.45">
      <c r="A38" s="18">
        <v>34</v>
      </c>
      <c r="B38" s="25">
        <v>34</v>
      </c>
      <c r="C38" s="11">
        <v>2008</v>
      </c>
      <c r="D38" s="12" t="s">
        <v>5</v>
      </c>
      <c r="E38" s="12" t="s">
        <v>72</v>
      </c>
      <c r="F38" s="21">
        <v>157</v>
      </c>
      <c r="G38" s="21">
        <v>166</v>
      </c>
      <c r="H38" s="9">
        <f t="shared" si="0"/>
        <v>5.4216867469879588</v>
      </c>
      <c r="I38" s="23">
        <v>2019</v>
      </c>
      <c r="J38" s="22" t="s">
        <v>5</v>
      </c>
      <c r="K38" s="12" t="s">
        <v>72</v>
      </c>
      <c r="L38" s="22">
        <v>196</v>
      </c>
      <c r="M38" s="22">
        <v>204</v>
      </c>
      <c r="N38" s="9">
        <f t="shared" si="1"/>
        <v>3.9215686274509807</v>
      </c>
      <c r="O38" s="29"/>
      <c r="P38" s="17"/>
      <c r="Q38" s="17"/>
      <c r="R38" s="17"/>
      <c r="S38" s="17"/>
      <c r="T38" s="17"/>
      <c r="U38" s="17"/>
      <c r="V38" s="17"/>
    </row>
    <row r="39" spans="1:22" x14ac:dyDescent="0.45">
      <c r="A39" s="18">
        <v>35</v>
      </c>
      <c r="B39" s="25">
        <v>35</v>
      </c>
      <c r="C39" s="11">
        <v>2008</v>
      </c>
      <c r="D39" s="12" t="s">
        <v>5</v>
      </c>
      <c r="E39" s="12" t="s">
        <v>33</v>
      </c>
      <c r="F39" s="21">
        <v>1356</v>
      </c>
      <c r="G39" s="21">
        <v>1410</v>
      </c>
      <c r="H39" s="9">
        <f t="shared" si="0"/>
        <v>3.8297872340425556</v>
      </c>
      <c r="I39" s="23">
        <v>2019</v>
      </c>
      <c r="J39" s="22" t="s">
        <v>5</v>
      </c>
      <c r="K39" s="12" t="s">
        <v>33</v>
      </c>
      <c r="L39" s="22">
        <v>1810</v>
      </c>
      <c r="M39" s="22">
        <v>1862</v>
      </c>
      <c r="N39" s="9">
        <f t="shared" si="1"/>
        <v>2.7926960257787243</v>
      </c>
      <c r="O39" s="29"/>
      <c r="P39" s="17"/>
      <c r="Q39" s="17"/>
      <c r="R39" s="17"/>
      <c r="S39" s="17"/>
      <c r="T39" s="17"/>
      <c r="U39" s="17"/>
      <c r="V39" s="17"/>
    </row>
    <row r="40" spans="1:22" x14ac:dyDescent="0.45">
      <c r="A40" s="18">
        <v>36</v>
      </c>
      <c r="B40" s="25">
        <v>36</v>
      </c>
      <c r="C40" s="11">
        <v>2008</v>
      </c>
      <c r="D40" s="12" t="s">
        <v>5</v>
      </c>
      <c r="E40" s="12" t="s">
        <v>34</v>
      </c>
      <c r="F40" s="21">
        <v>1737</v>
      </c>
      <c r="G40" s="21">
        <v>1828</v>
      </c>
      <c r="H40" s="9">
        <f t="shared" si="0"/>
        <v>4.9781181619256074</v>
      </c>
      <c r="I40" s="23">
        <v>2019</v>
      </c>
      <c r="J40" s="22" t="s">
        <v>5</v>
      </c>
      <c r="K40" s="12" t="s">
        <v>34</v>
      </c>
      <c r="L40" s="22">
        <v>1619</v>
      </c>
      <c r="M40" s="22">
        <v>1657</v>
      </c>
      <c r="N40" s="9">
        <f t="shared" si="1"/>
        <v>2.2933011466505775</v>
      </c>
      <c r="O40" s="29"/>
    </row>
    <row r="41" spans="1:22" x14ac:dyDescent="0.45">
      <c r="A41" s="18">
        <v>37</v>
      </c>
      <c r="B41" s="25">
        <v>37</v>
      </c>
      <c r="C41" s="11">
        <v>2008</v>
      </c>
      <c r="D41" s="12" t="s">
        <v>5</v>
      </c>
      <c r="E41" s="12" t="s">
        <v>35</v>
      </c>
      <c r="F41" s="21">
        <v>904</v>
      </c>
      <c r="G41" s="21">
        <v>973</v>
      </c>
      <c r="H41" s="9">
        <f t="shared" si="0"/>
        <v>7.09146968139774</v>
      </c>
      <c r="I41" s="23">
        <v>2019</v>
      </c>
      <c r="J41" s="22" t="s">
        <v>5</v>
      </c>
      <c r="K41" s="12" t="s">
        <v>35</v>
      </c>
      <c r="L41" s="22">
        <v>861</v>
      </c>
      <c r="M41" s="22">
        <v>939</v>
      </c>
      <c r="N41" s="9">
        <f t="shared" si="1"/>
        <v>8.3067092651757122</v>
      </c>
      <c r="O41" s="29"/>
    </row>
    <row r="42" spans="1:22" x14ac:dyDescent="0.45">
      <c r="A42" s="18">
        <v>38</v>
      </c>
      <c r="B42" s="25">
        <v>38</v>
      </c>
      <c r="C42" s="11">
        <v>2008</v>
      </c>
      <c r="D42" s="12" t="s">
        <v>5</v>
      </c>
      <c r="E42" s="12" t="s">
        <v>73</v>
      </c>
      <c r="F42" s="21">
        <v>70</v>
      </c>
      <c r="G42" s="21">
        <v>73</v>
      </c>
      <c r="H42" s="9">
        <f t="shared" si="0"/>
        <v>4.1095890410959015</v>
      </c>
      <c r="I42" s="23">
        <v>2019</v>
      </c>
      <c r="J42" s="22" t="s">
        <v>5</v>
      </c>
      <c r="K42" s="12" t="s">
        <v>73</v>
      </c>
      <c r="L42" s="22">
        <v>76</v>
      </c>
      <c r="M42" s="22">
        <v>78</v>
      </c>
      <c r="N42" s="9">
        <f t="shared" si="1"/>
        <v>2.5641025641025692</v>
      </c>
      <c r="O42" s="29"/>
    </row>
    <row r="43" spans="1:22" x14ac:dyDescent="0.45">
      <c r="A43" s="18">
        <v>39</v>
      </c>
      <c r="B43" s="25">
        <v>39</v>
      </c>
      <c r="C43" s="11">
        <v>2008</v>
      </c>
      <c r="D43" s="12" t="s">
        <v>5</v>
      </c>
      <c r="E43" s="12" t="s">
        <v>74</v>
      </c>
      <c r="F43" s="21">
        <v>561</v>
      </c>
      <c r="G43" s="21">
        <v>592</v>
      </c>
      <c r="H43" s="9">
        <f t="shared" si="0"/>
        <v>5.2364864864864842</v>
      </c>
      <c r="I43" s="23">
        <v>2019</v>
      </c>
      <c r="J43" s="22" t="s">
        <v>5</v>
      </c>
      <c r="K43" s="12" t="s">
        <v>74</v>
      </c>
      <c r="L43" s="22">
        <v>587</v>
      </c>
      <c r="M43" s="22">
        <v>615</v>
      </c>
      <c r="N43" s="9">
        <f t="shared" si="1"/>
        <v>4.5528455284552791</v>
      </c>
      <c r="O43" s="29"/>
    </row>
    <row r="44" spans="1:22" x14ac:dyDescent="0.45">
      <c r="A44" s="18">
        <v>40</v>
      </c>
      <c r="B44" s="25">
        <v>40</v>
      </c>
      <c r="C44" s="11">
        <v>2008</v>
      </c>
      <c r="D44" s="12" t="s">
        <v>5</v>
      </c>
      <c r="E44" s="12" t="s">
        <v>36</v>
      </c>
      <c r="F44" s="21">
        <v>1095</v>
      </c>
      <c r="G44" s="21">
        <v>1138</v>
      </c>
      <c r="H44" s="9">
        <f t="shared" si="0"/>
        <v>3.7785588752196873</v>
      </c>
      <c r="I44" s="23">
        <v>2019</v>
      </c>
      <c r="J44" s="22" t="s">
        <v>5</v>
      </c>
      <c r="K44" s="12" t="s">
        <v>36</v>
      </c>
      <c r="L44" s="22">
        <v>1409</v>
      </c>
      <c r="M44" s="22">
        <v>1456</v>
      </c>
      <c r="N44" s="9">
        <f t="shared" si="1"/>
        <v>3.228021978021971</v>
      </c>
      <c r="O44" s="29"/>
    </row>
    <row r="45" spans="1:22" x14ac:dyDescent="0.45">
      <c r="A45" s="18">
        <v>41</v>
      </c>
      <c r="B45" s="25">
        <v>41</v>
      </c>
      <c r="C45" s="11">
        <v>2008</v>
      </c>
      <c r="D45" s="12" t="s">
        <v>5</v>
      </c>
      <c r="E45" s="12" t="s">
        <v>75</v>
      </c>
      <c r="F45" s="21">
        <v>84</v>
      </c>
      <c r="G45" s="21">
        <v>88</v>
      </c>
      <c r="H45" s="9">
        <f t="shared" si="0"/>
        <v>4.5454545454545467</v>
      </c>
      <c r="I45" s="23">
        <v>2019</v>
      </c>
      <c r="J45" s="22" t="s">
        <v>5</v>
      </c>
      <c r="K45" s="12" t="s">
        <v>75</v>
      </c>
      <c r="L45" s="22">
        <v>98</v>
      </c>
      <c r="M45" s="22">
        <v>101</v>
      </c>
      <c r="N45" s="9">
        <f t="shared" si="1"/>
        <v>2.9702970297029765</v>
      </c>
      <c r="O45" s="29"/>
    </row>
    <row r="46" spans="1:22" x14ac:dyDescent="0.45">
      <c r="A46" s="18">
        <v>42</v>
      </c>
      <c r="B46" s="25">
        <v>42</v>
      </c>
      <c r="C46" s="11">
        <v>2008</v>
      </c>
      <c r="D46" s="12" t="s">
        <v>5</v>
      </c>
      <c r="E46" s="12" t="s">
        <v>37</v>
      </c>
      <c r="F46" s="21">
        <v>511</v>
      </c>
      <c r="G46" s="21">
        <v>561</v>
      </c>
      <c r="H46" s="9">
        <f t="shared" si="0"/>
        <v>8.9126559714794951</v>
      </c>
      <c r="I46" s="23">
        <v>2019</v>
      </c>
      <c r="J46" s="22" t="s">
        <v>5</v>
      </c>
      <c r="K46" s="12" t="s">
        <v>37</v>
      </c>
      <c r="L46" s="22">
        <v>750</v>
      </c>
      <c r="M46" s="22">
        <v>791</v>
      </c>
      <c r="N46" s="9">
        <f t="shared" si="1"/>
        <v>5.1833122629582817</v>
      </c>
      <c r="O46" s="29"/>
    </row>
    <row r="47" spans="1:22" x14ac:dyDescent="0.45">
      <c r="A47" s="18">
        <v>43</v>
      </c>
      <c r="B47" s="25">
        <v>43</v>
      </c>
      <c r="C47" s="11">
        <v>2008</v>
      </c>
      <c r="D47" s="12" t="s">
        <v>5</v>
      </c>
      <c r="E47" s="12" t="s">
        <v>38</v>
      </c>
      <c r="F47" s="21">
        <v>1120</v>
      </c>
      <c r="G47" s="21">
        <v>1161</v>
      </c>
      <c r="H47" s="9">
        <f t="shared" si="0"/>
        <v>3.531438415159343</v>
      </c>
      <c r="I47" s="23">
        <v>2019</v>
      </c>
      <c r="J47" s="22" t="s">
        <v>5</v>
      </c>
      <c r="K47" s="12" t="s">
        <v>38</v>
      </c>
      <c r="L47" s="22">
        <v>1207</v>
      </c>
      <c r="M47" s="22">
        <v>1225</v>
      </c>
      <c r="N47" s="9">
        <f t="shared" si="1"/>
        <v>1.4693877551020336</v>
      </c>
      <c r="O47" s="29"/>
    </row>
    <row r="48" spans="1:22" x14ac:dyDescent="0.45">
      <c r="A48" s="18">
        <v>44</v>
      </c>
      <c r="B48" s="25">
        <v>44</v>
      </c>
      <c r="C48" s="11">
        <v>2008</v>
      </c>
      <c r="D48" s="12" t="s">
        <v>5</v>
      </c>
      <c r="E48" s="12" t="s">
        <v>39</v>
      </c>
      <c r="F48" s="21">
        <v>206</v>
      </c>
      <c r="G48" s="21">
        <v>219</v>
      </c>
      <c r="H48" s="9">
        <f t="shared" si="0"/>
        <v>5.9360730593607371</v>
      </c>
      <c r="I48" s="23">
        <v>2019</v>
      </c>
      <c r="J48" s="22" t="s">
        <v>5</v>
      </c>
      <c r="K48" s="12" t="s">
        <v>39</v>
      </c>
      <c r="L48" s="22">
        <v>332</v>
      </c>
      <c r="M48" s="22">
        <v>347</v>
      </c>
      <c r="N48" s="9">
        <f t="shared" si="1"/>
        <v>4.3227665706051823</v>
      </c>
      <c r="O48" s="29"/>
    </row>
    <row r="49" spans="1:15" x14ac:dyDescent="0.45">
      <c r="A49" s="18">
        <v>45</v>
      </c>
      <c r="B49" s="25">
        <v>45</v>
      </c>
      <c r="C49" s="11">
        <v>2008</v>
      </c>
      <c r="D49" s="12" t="s">
        <v>5</v>
      </c>
      <c r="E49" s="12" t="s">
        <v>76</v>
      </c>
      <c r="F49" s="21">
        <v>1173</v>
      </c>
      <c r="G49" s="21">
        <v>1252</v>
      </c>
      <c r="H49" s="9">
        <f t="shared" si="0"/>
        <v>6.3099041533546227</v>
      </c>
      <c r="I49" s="23">
        <v>2019</v>
      </c>
      <c r="J49" s="22" t="s">
        <v>5</v>
      </c>
      <c r="K49" s="12" t="s">
        <v>76</v>
      </c>
      <c r="L49" s="22">
        <v>2226</v>
      </c>
      <c r="M49" s="22">
        <v>2321</v>
      </c>
      <c r="N49" s="9">
        <f t="shared" si="1"/>
        <v>4.0930633347694965</v>
      </c>
      <c r="O49" s="29"/>
    </row>
    <row r="50" spans="1:15" x14ac:dyDescent="0.45">
      <c r="A50" s="18">
        <v>46</v>
      </c>
      <c r="B50" s="25">
        <v>46</v>
      </c>
      <c r="C50" s="11">
        <v>2008</v>
      </c>
      <c r="D50" s="12" t="s">
        <v>5</v>
      </c>
      <c r="E50" s="12" t="s">
        <v>53</v>
      </c>
      <c r="F50" s="21">
        <v>685</v>
      </c>
      <c r="G50" s="21">
        <v>729</v>
      </c>
      <c r="H50" s="9">
        <f t="shared" si="0"/>
        <v>6.0356652949245557</v>
      </c>
      <c r="I50" s="23">
        <v>2019</v>
      </c>
      <c r="J50" s="22" t="s">
        <v>5</v>
      </c>
      <c r="K50" s="12" t="s">
        <v>53</v>
      </c>
      <c r="L50" s="22">
        <v>656</v>
      </c>
      <c r="M50" s="22">
        <v>704</v>
      </c>
      <c r="N50" s="9">
        <f t="shared" si="1"/>
        <v>6.8181818181818272</v>
      </c>
      <c r="O50" s="29"/>
    </row>
    <row r="51" spans="1:15" x14ac:dyDescent="0.45">
      <c r="A51" s="18">
        <v>47</v>
      </c>
      <c r="B51" s="25">
        <v>47</v>
      </c>
      <c r="C51" s="11">
        <v>2008</v>
      </c>
      <c r="D51" s="12" t="s">
        <v>5</v>
      </c>
      <c r="E51" s="12" t="s">
        <v>77</v>
      </c>
      <c r="F51" s="21">
        <v>472</v>
      </c>
      <c r="G51" s="21">
        <v>498</v>
      </c>
      <c r="H51" s="9">
        <f t="shared" si="0"/>
        <v>5.2208835341365472</v>
      </c>
      <c r="I51" s="23">
        <v>2019</v>
      </c>
      <c r="J51" s="22" t="s">
        <v>5</v>
      </c>
      <c r="K51" s="12" t="s">
        <v>77</v>
      </c>
      <c r="L51" s="22">
        <v>546</v>
      </c>
      <c r="M51" s="22">
        <v>569</v>
      </c>
      <c r="N51" s="9">
        <f t="shared" si="1"/>
        <v>4.0421792618629269</v>
      </c>
      <c r="O51" s="29"/>
    </row>
    <row r="52" spans="1:15" x14ac:dyDescent="0.45">
      <c r="A52" s="18">
        <v>48</v>
      </c>
      <c r="B52" s="25">
        <v>48</v>
      </c>
      <c r="C52" s="11">
        <v>2008</v>
      </c>
      <c r="D52" s="12" t="s">
        <v>5</v>
      </c>
      <c r="E52" s="12" t="s">
        <v>78</v>
      </c>
      <c r="F52" s="21">
        <v>327</v>
      </c>
      <c r="G52" s="21">
        <v>357</v>
      </c>
      <c r="H52" s="9">
        <f t="shared" si="0"/>
        <v>8.4033613445378137</v>
      </c>
      <c r="I52" s="23">
        <v>2019</v>
      </c>
      <c r="J52" s="22" t="s">
        <v>5</v>
      </c>
      <c r="K52" s="12" t="s">
        <v>78</v>
      </c>
      <c r="L52" s="22">
        <v>332</v>
      </c>
      <c r="M52" s="22">
        <v>349</v>
      </c>
      <c r="N52" s="9">
        <f t="shared" si="1"/>
        <v>4.8710601719197655</v>
      </c>
      <c r="O52" s="29"/>
    </row>
    <row r="53" spans="1:15" x14ac:dyDescent="0.45">
      <c r="A53" s="18">
        <v>49</v>
      </c>
      <c r="B53" s="25">
        <v>49</v>
      </c>
      <c r="C53" s="11">
        <v>2008</v>
      </c>
      <c r="D53" s="12" t="s">
        <v>5</v>
      </c>
      <c r="E53" s="12" t="s">
        <v>40</v>
      </c>
      <c r="F53" s="21">
        <v>1704</v>
      </c>
      <c r="G53" s="21">
        <v>1792</v>
      </c>
      <c r="H53" s="9">
        <f t="shared" si="0"/>
        <v>4.9107142857142918</v>
      </c>
      <c r="I53" s="23">
        <v>2019</v>
      </c>
      <c r="J53" s="22" t="s">
        <v>5</v>
      </c>
      <c r="K53" s="12" t="s">
        <v>40</v>
      </c>
      <c r="L53" s="22">
        <v>2344</v>
      </c>
      <c r="M53" s="22">
        <v>2408</v>
      </c>
      <c r="N53" s="9">
        <f t="shared" si="1"/>
        <v>2.6578073089700922</v>
      </c>
      <c r="O53" s="29"/>
    </row>
    <row r="54" spans="1:15" x14ac:dyDescent="0.45">
      <c r="A54" s="18">
        <v>50</v>
      </c>
      <c r="B54" s="25">
        <v>50</v>
      </c>
      <c r="C54" s="11">
        <v>2008</v>
      </c>
      <c r="D54" s="12" t="s">
        <v>5</v>
      </c>
      <c r="E54" s="12" t="s">
        <v>41</v>
      </c>
      <c r="F54" s="21">
        <v>1363</v>
      </c>
      <c r="G54" s="21">
        <v>1453</v>
      </c>
      <c r="H54" s="9">
        <f t="shared" si="0"/>
        <v>6.1940812112869992</v>
      </c>
      <c r="I54" s="23">
        <v>2019</v>
      </c>
      <c r="J54" s="22" t="s">
        <v>5</v>
      </c>
      <c r="K54" s="12" t="s">
        <v>41</v>
      </c>
      <c r="L54" s="22">
        <v>1582</v>
      </c>
      <c r="M54" s="22">
        <v>1637</v>
      </c>
      <c r="N54" s="9">
        <f t="shared" si="1"/>
        <v>3.3598045204642659</v>
      </c>
      <c r="O54" s="29"/>
    </row>
    <row r="55" spans="1:15" x14ac:dyDescent="0.45">
      <c r="A55" s="18">
        <v>51</v>
      </c>
      <c r="B55" s="25">
        <v>51</v>
      </c>
      <c r="C55" s="11">
        <v>2008</v>
      </c>
      <c r="D55" s="12" t="s">
        <v>5</v>
      </c>
      <c r="E55" s="12" t="s">
        <v>79</v>
      </c>
      <c r="F55" s="21">
        <v>359</v>
      </c>
      <c r="G55" s="21">
        <v>375</v>
      </c>
      <c r="H55" s="9">
        <f t="shared" si="0"/>
        <v>4.2666666666666657</v>
      </c>
      <c r="I55" s="23">
        <v>2019</v>
      </c>
      <c r="J55" s="22" t="s">
        <v>5</v>
      </c>
      <c r="K55" s="12" t="s">
        <v>79</v>
      </c>
      <c r="L55" s="22">
        <v>583</v>
      </c>
      <c r="M55" s="22">
        <v>595</v>
      </c>
      <c r="N55" s="9">
        <f t="shared" si="1"/>
        <v>2.0168067226890827</v>
      </c>
      <c r="O55" s="29"/>
    </row>
    <row r="56" spans="1:15" x14ac:dyDescent="0.45">
      <c r="A56" s="18">
        <v>52</v>
      </c>
      <c r="B56" s="25">
        <v>52</v>
      </c>
      <c r="C56" s="11">
        <v>2008</v>
      </c>
      <c r="D56" s="12" t="s">
        <v>5</v>
      </c>
      <c r="E56" s="12" t="s">
        <v>42</v>
      </c>
      <c r="F56" s="21">
        <v>1226</v>
      </c>
      <c r="G56" s="21">
        <v>1308</v>
      </c>
      <c r="H56" s="9">
        <f t="shared" si="0"/>
        <v>6.2691131498471009</v>
      </c>
      <c r="I56" s="23">
        <v>2019</v>
      </c>
      <c r="J56" s="22" t="s">
        <v>5</v>
      </c>
      <c r="K56" s="12" t="s">
        <v>42</v>
      </c>
      <c r="L56" s="22">
        <v>1673</v>
      </c>
      <c r="M56" s="22">
        <v>1761</v>
      </c>
      <c r="N56" s="9">
        <f t="shared" si="1"/>
        <v>4.9971607041453723</v>
      </c>
      <c r="O56" s="29"/>
    </row>
    <row r="57" spans="1:15" x14ac:dyDescent="0.45">
      <c r="A57" s="18">
        <v>53</v>
      </c>
      <c r="B57" s="25">
        <v>53</v>
      </c>
      <c r="C57" s="11">
        <v>2008</v>
      </c>
      <c r="D57" s="12" t="s">
        <v>5</v>
      </c>
      <c r="E57" s="12" t="s">
        <v>80</v>
      </c>
      <c r="F57" s="21">
        <v>1686</v>
      </c>
      <c r="G57" s="21">
        <v>1777</v>
      </c>
      <c r="H57" s="9">
        <f t="shared" si="0"/>
        <v>5.1209904333145744</v>
      </c>
      <c r="I57" s="23">
        <v>2019</v>
      </c>
      <c r="J57" s="22" t="s">
        <v>5</v>
      </c>
      <c r="K57" s="12" t="s">
        <v>80</v>
      </c>
      <c r="L57" s="22">
        <v>1910</v>
      </c>
      <c r="M57" s="22">
        <v>1963</v>
      </c>
      <c r="N57" s="9">
        <f t="shared" si="1"/>
        <v>2.6999490575649503</v>
      </c>
      <c r="O57" s="29"/>
    </row>
    <row r="58" spans="1:15" x14ac:dyDescent="0.45">
      <c r="A58" s="18">
        <v>54</v>
      </c>
      <c r="B58" s="25">
        <v>54</v>
      </c>
      <c r="C58" s="11">
        <v>2008</v>
      </c>
      <c r="D58" s="12" t="s">
        <v>5</v>
      </c>
      <c r="E58" s="12" t="s">
        <v>81</v>
      </c>
      <c r="F58" s="21">
        <v>167</v>
      </c>
      <c r="G58" s="21">
        <v>184</v>
      </c>
      <c r="H58" s="9">
        <f t="shared" si="0"/>
        <v>9.2391304347826093</v>
      </c>
      <c r="I58" s="23">
        <v>2019</v>
      </c>
      <c r="J58" s="22" t="s">
        <v>5</v>
      </c>
      <c r="K58" s="12" t="s">
        <v>81</v>
      </c>
      <c r="L58" s="22">
        <v>169</v>
      </c>
      <c r="M58" s="22">
        <v>174</v>
      </c>
      <c r="N58" s="9">
        <f t="shared" si="1"/>
        <v>2.8735632183908137</v>
      </c>
      <c r="O58" s="29"/>
    </row>
    <row r="59" spans="1:15" x14ac:dyDescent="0.45">
      <c r="A59" s="18">
        <v>55</v>
      </c>
      <c r="B59" s="25">
        <v>55</v>
      </c>
      <c r="C59" s="11">
        <v>2008</v>
      </c>
      <c r="D59" s="12" t="s">
        <v>5</v>
      </c>
      <c r="E59" s="12" t="s">
        <v>82</v>
      </c>
      <c r="F59" s="21">
        <v>158</v>
      </c>
      <c r="G59" s="21">
        <v>168</v>
      </c>
      <c r="H59" s="9">
        <f t="shared" si="0"/>
        <v>5.952380952380949</v>
      </c>
      <c r="I59" s="23">
        <v>2019</v>
      </c>
      <c r="J59" s="22" t="s">
        <v>5</v>
      </c>
      <c r="K59" s="12" t="s">
        <v>82</v>
      </c>
      <c r="L59" s="22">
        <v>155</v>
      </c>
      <c r="M59" s="22">
        <v>158</v>
      </c>
      <c r="N59" s="9">
        <f t="shared" si="1"/>
        <v>1.8987341772151893</v>
      </c>
      <c r="O59" s="29"/>
    </row>
    <row r="60" spans="1:15" x14ac:dyDescent="0.45">
      <c r="A60" s="18">
        <v>56</v>
      </c>
      <c r="B60" s="25">
        <v>56</v>
      </c>
      <c r="C60" s="11">
        <v>2008</v>
      </c>
      <c r="D60" s="12" t="s">
        <v>5</v>
      </c>
      <c r="E60" s="12" t="s">
        <v>83</v>
      </c>
      <c r="F60" s="21">
        <v>131</v>
      </c>
      <c r="G60" s="21">
        <v>141</v>
      </c>
      <c r="H60" s="9">
        <f t="shared" si="0"/>
        <v>7.0921985815602824</v>
      </c>
      <c r="I60" s="23">
        <v>2019</v>
      </c>
      <c r="J60" s="22" t="s">
        <v>5</v>
      </c>
      <c r="K60" s="12" t="s">
        <v>83</v>
      </c>
      <c r="L60" s="22">
        <v>130</v>
      </c>
      <c r="M60" s="22">
        <v>137</v>
      </c>
      <c r="N60" s="9">
        <f t="shared" si="1"/>
        <v>5.1094890510948971</v>
      </c>
      <c r="O60" s="29"/>
    </row>
    <row r="61" spans="1:15" x14ac:dyDescent="0.45">
      <c r="A61" s="18">
        <v>57</v>
      </c>
      <c r="B61" s="25">
        <v>57</v>
      </c>
      <c r="C61" s="11">
        <v>2008</v>
      </c>
      <c r="D61" s="12" t="s">
        <v>5</v>
      </c>
      <c r="E61" s="12" t="s">
        <v>84</v>
      </c>
      <c r="F61" s="21">
        <v>812</v>
      </c>
      <c r="G61" s="21">
        <v>850</v>
      </c>
      <c r="H61" s="9">
        <f t="shared" si="0"/>
        <v>4.470588235294116</v>
      </c>
      <c r="I61" s="23">
        <v>2019</v>
      </c>
      <c r="J61" s="22" t="s">
        <v>5</v>
      </c>
      <c r="K61" s="12" t="s">
        <v>84</v>
      </c>
      <c r="L61" s="22">
        <v>859</v>
      </c>
      <c r="M61" s="22">
        <v>876</v>
      </c>
      <c r="N61" s="9">
        <f t="shared" si="1"/>
        <v>1.9406392694064039</v>
      </c>
      <c r="O61" s="29"/>
    </row>
    <row r="62" spans="1:15" x14ac:dyDescent="0.45">
      <c r="A62" s="18">
        <v>58</v>
      </c>
      <c r="B62" s="25">
        <v>58</v>
      </c>
      <c r="C62" s="11">
        <v>2008</v>
      </c>
      <c r="D62" s="12" t="s">
        <v>5</v>
      </c>
      <c r="E62" s="12" t="s">
        <v>85</v>
      </c>
      <c r="F62" s="21">
        <v>134</v>
      </c>
      <c r="G62" s="21">
        <v>141</v>
      </c>
      <c r="H62" s="9">
        <f t="shared" si="0"/>
        <v>4.9645390070921991</v>
      </c>
      <c r="I62" s="23">
        <v>2019</v>
      </c>
      <c r="J62" s="22" t="s">
        <v>5</v>
      </c>
      <c r="K62" s="12" t="s">
        <v>85</v>
      </c>
      <c r="L62" s="22">
        <v>96</v>
      </c>
      <c r="M62" s="22">
        <v>104</v>
      </c>
      <c r="N62" s="9">
        <f t="shared" si="1"/>
        <v>7.6923076923076934</v>
      </c>
      <c r="O62" s="29"/>
    </row>
    <row r="63" spans="1:15" x14ac:dyDescent="0.45">
      <c r="A63" s="18">
        <v>59</v>
      </c>
      <c r="B63" s="25">
        <v>59</v>
      </c>
      <c r="C63" s="11">
        <v>2008</v>
      </c>
      <c r="D63" s="12" t="s">
        <v>5</v>
      </c>
      <c r="E63" s="12" t="s">
        <v>43</v>
      </c>
      <c r="F63" s="21">
        <v>453</v>
      </c>
      <c r="G63" s="21">
        <v>482</v>
      </c>
      <c r="H63" s="9">
        <f t="shared" si="0"/>
        <v>6.0165975103734439</v>
      </c>
      <c r="I63" s="23">
        <v>2019</v>
      </c>
      <c r="J63" s="22" t="s">
        <v>5</v>
      </c>
      <c r="K63" s="12" t="s">
        <v>43</v>
      </c>
      <c r="L63" s="22">
        <v>786</v>
      </c>
      <c r="M63" s="22">
        <v>800</v>
      </c>
      <c r="N63" s="9">
        <f t="shared" si="1"/>
        <v>1.75</v>
      </c>
      <c r="O63" s="29"/>
    </row>
    <row r="64" spans="1:15" x14ac:dyDescent="0.45">
      <c r="A64" s="18">
        <v>60</v>
      </c>
      <c r="B64" s="25">
        <v>60</v>
      </c>
      <c r="C64" s="11">
        <v>2008</v>
      </c>
      <c r="D64" s="12" t="s">
        <v>5</v>
      </c>
      <c r="E64" s="12" t="s">
        <v>86</v>
      </c>
      <c r="F64" s="21">
        <v>60</v>
      </c>
      <c r="G64" s="21">
        <v>67</v>
      </c>
      <c r="H64" s="9">
        <f t="shared" si="0"/>
        <v>10.447761194029852</v>
      </c>
      <c r="I64" s="23">
        <v>2019</v>
      </c>
      <c r="J64" s="22" t="s">
        <v>5</v>
      </c>
      <c r="K64" s="12" t="s">
        <v>86</v>
      </c>
      <c r="L64" s="22">
        <v>44</v>
      </c>
      <c r="M64" s="22">
        <v>48</v>
      </c>
      <c r="N64" s="9">
        <f t="shared" si="1"/>
        <v>8.3333333333333428</v>
      </c>
      <c r="O64" s="29"/>
    </row>
    <row r="65" spans="1:15" x14ac:dyDescent="0.45">
      <c r="A65" s="18">
        <v>61</v>
      </c>
      <c r="B65" s="25">
        <v>61</v>
      </c>
      <c r="C65" s="11">
        <v>2008</v>
      </c>
      <c r="D65" s="12" t="s">
        <v>5</v>
      </c>
      <c r="E65" s="12" t="s">
        <v>16</v>
      </c>
      <c r="F65" s="21">
        <v>32</v>
      </c>
      <c r="G65" s="21">
        <v>35</v>
      </c>
      <c r="H65" s="9">
        <f t="shared" si="0"/>
        <v>8.5714285714285694</v>
      </c>
      <c r="I65" s="23">
        <v>2019</v>
      </c>
      <c r="J65" s="22" t="s">
        <v>5</v>
      </c>
      <c r="K65" s="12" t="s">
        <v>16</v>
      </c>
      <c r="L65" s="22">
        <v>52</v>
      </c>
      <c r="M65" s="22">
        <v>52</v>
      </c>
      <c r="N65" s="9">
        <f t="shared" si="1"/>
        <v>0</v>
      </c>
      <c r="O65" s="29"/>
    </row>
    <row r="66" spans="1:15" x14ac:dyDescent="0.45">
      <c r="A66" s="18">
        <v>62</v>
      </c>
      <c r="B66" s="25">
        <v>62</v>
      </c>
      <c r="C66" s="11">
        <v>2008</v>
      </c>
      <c r="D66" s="12" t="s">
        <v>5</v>
      </c>
      <c r="E66" s="12" t="s">
        <v>87</v>
      </c>
      <c r="F66" s="21">
        <v>310</v>
      </c>
      <c r="G66" s="21">
        <v>333</v>
      </c>
      <c r="H66" s="9">
        <f t="shared" si="0"/>
        <v>6.9069069069069116</v>
      </c>
      <c r="I66" s="23">
        <v>2019</v>
      </c>
      <c r="J66" s="22" t="s">
        <v>5</v>
      </c>
      <c r="K66" s="12" t="s">
        <v>87</v>
      </c>
      <c r="L66" s="22">
        <v>343</v>
      </c>
      <c r="M66" s="22">
        <v>360</v>
      </c>
      <c r="N66" s="9">
        <f t="shared" si="1"/>
        <v>4.7222222222222285</v>
      </c>
      <c r="O66" s="29"/>
    </row>
    <row r="67" spans="1:15" x14ac:dyDescent="0.45">
      <c r="A67" s="18">
        <v>63</v>
      </c>
      <c r="B67" s="25">
        <v>63</v>
      </c>
      <c r="C67" s="11">
        <v>2008</v>
      </c>
      <c r="D67" s="12" t="s">
        <v>5</v>
      </c>
      <c r="E67" s="12" t="s">
        <v>88</v>
      </c>
      <c r="F67" s="21">
        <v>179</v>
      </c>
      <c r="G67" s="21">
        <v>192</v>
      </c>
      <c r="H67" s="9">
        <f t="shared" si="0"/>
        <v>6.7708333333333428</v>
      </c>
      <c r="I67" s="23">
        <v>2019</v>
      </c>
      <c r="J67" s="22" t="s">
        <v>5</v>
      </c>
      <c r="K67" s="12" t="s">
        <v>88</v>
      </c>
      <c r="L67" s="22">
        <v>175</v>
      </c>
      <c r="M67" s="22">
        <v>182</v>
      </c>
      <c r="N67" s="9">
        <f t="shared" si="1"/>
        <v>3.8461538461538396</v>
      </c>
      <c r="O67" s="29"/>
    </row>
    <row r="68" spans="1:15" x14ac:dyDescent="0.45">
      <c r="A68" s="18">
        <v>64</v>
      </c>
      <c r="B68" s="25">
        <v>64</v>
      </c>
      <c r="C68" s="11">
        <v>2008</v>
      </c>
      <c r="D68" s="12" t="s">
        <v>5</v>
      </c>
      <c r="E68" s="12" t="s">
        <v>44</v>
      </c>
      <c r="F68" s="21">
        <v>760</v>
      </c>
      <c r="G68" s="21">
        <v>772</v>
      </c>
      <c r="H68" s="9">
        <f t="shared" si="0"/>
        <v>1.5544041450777257</v>
      </c>
      <c r="I68" s="23">
        <v>2019</v>
      </c>
      <c r="J68" s="22" t="s">
        <v>5</v>
      </c>
      <c r="K68" s="12" t="s">
        <v>44</v>
      </c>
      <c r="L68" s="22">
        <v>869</v>
      </c>
      <c r="M68" s="22">
        <v>883</v>
      </c>
      <c r="N68" s="9">
        <f t="shared" si="1"/>
        <v>1.5855039637599049</v>
      </c>
      <c r="O68" s="29"/>
    </row>
    <row r="69" spans="1:15" x14ac:dyDescent="0.45">
      <c r="A69" s="18">
        <v>65</v>
      </c>
      <c r="B69" s="25">
        <v>65</v>
      </c>
      <c r="C69" s="11">
        <v>2008</v>
      </c>
      <c r="D69" s="12" t="s">
        <v>5</v>
      </c>
      <c r="E69" s="12" t="s">
        <v>89</v>
      </c>
      <c r="F69" s="21">
        <v>101</v>
      </c>
      <c r="G69" s="21">
        <v>112</v>
      </c>
      <c r="H69" s="9">
        <f t="shared" si="0"/>
        <v>9.8214285714285694</v>
      </c>
      <c r="I69" s="23">
        <v>2019</v>
      </c>
      <c r="J69" s="22" t="s">
        <v>5</v>
      </c>
      <c r="K69" s="12" t="s">
        <v>89</v>
      </c>
      <c r="L69" s="22">
        <v>88</v>
      </c>
      <c r="M69" s="22">
        <v>92</v>
      </c>
      <c r="N69" s="9">
        <f t="shared" si="1"/>
        <v>4.3478260869565162</v>
      </c>
      <c r="O69" s="29"/>
    </row>
    <row r="70" spans="1:15" x14ac:dyDescent="0.45">
      <c r="A70" s="18">
        <v>66</v>
      </c>
      <c r="B70" s="25">
        <v>66</v>
      </c>
      <c r="C70" s="11">
        <v>2008</v>
      </c>
      <c r="D70" s="12" t="s">
        <v>5</v>
      </c>
      <c r="E70" s="12" t="s">
        <v>90</v>
      </c>
      <c r="F70" s="21">
        <v>284</v>
      </c>
      <c r="G70" s="21">
        <v>296</v>
      </c>
      <c r="H70" s="9">
        <f t="shared" ref="H70:H133" si="3">100-(F70/G70*100)</f>
        <v>4.0540540540540633</v>
      </c>
      <c r="I70" s="23">
        <v>2019</v>
      </c>
      <c r="J70" s="22" t="s">
        <v>5</v>
      </c>
      <c r="K70" s="12" t="s">
        <v>90</v>
      </c>
      <c r="L70" s="22">
        <v>384</v>
      </c>
      <c r="M70" s="22">
        <v>395</v>
      </c>
      <c r="N70" s="9">
        <f t="shared" ref="N70:N133" si="4">100-(L70/M70*100)</f>
        <v>2.7848101265822862</v>
      </c>
      <c r="O70" s="29"/>
    </row>
    <row r="71" spans="1:15" x14ac:dyDescent="0.45">
      <c r="A71" s="18">
        <v>67</v>
      </c>
      <c r="B71" s="25">
        <v>67</v>
      </c>
      <c r="C71" s="11">
        <v>2008</v>
      </c>
      <c r="D71" s="12" t="s">
        <v>5</v>
      </c>
      <c r="E71" s="12" t="s">
        <v>54</v>
      </c>
      <c r="F71" s="21">
        <v>299</v>
      </c>
      <c r="G71" s="21">
        <v>333</v>
      </c>
      <c r="H71" s="9">
        <f t="shared" si="3"/>
        <v>10.210210210210207</v>
      </c>
      <c r="I71" s="23">
        <v>2019</v>
      </c>
      <c r="J71" s="22" t="s">
        <v>5</v>
      </c>
      <c r="K71" s="12" t="s">
        <v>54</v>
      </c>
      <c r="L71" s="22">
        <v>261</v>
      </c>
      <c r="M71" s="22">
        <v>276</v>
      </c>
      <c r="N71" s="9">
        <f t="shared" si="4"/>
        <v>5.4347826086956559</v>
      </c>
      <c r="O71" s="29"/>
    </row>
    <row r="72" spans="1:15" x14ac:dyDescent="0.45">
      <c r="A72" s="18">
        <v>68</v>
      </c>
      <c r="B72" s="25">
        <v>68</v>
      </c>
      <c r="C72" s="11">
        <v>2008</v>
      </c>
      <c r="D72" s="12" t="s">
        <v>5</v>
      </c>
      <c r="E72" s="12" t="s">
        <v>91</v>
      </c>
      <c r="F72" s="21">
        <v>69</v>
      </c>
      <c r="G72" s="21">
        <v>74</v>
      </c>
      <c r="H72" s="9">
        <f t="shared" si="3"/>
        <v>6.7567567567567579</v>
      </c>
      <c r="I72" s="23">
        <v>2019</v>
      </c>
      <c r="J72" s="22" t="s">
        <v>5</v>
      </c>
      <c r="K72" s="12" t="s">
        <v>91</v>
      </c>
      <c r="L72" s="22">
        <v>51</v>
      </c>
      <c r="M72" s="22">
        <v>58</v>
      </c>
      <c r="N72" s="9">
        <f t="shared" si="4"/>
        <v>12.068965517241381</v>
      </c>
      <c r="O72" s="29"/>
    </row>
    <row r="73" spans="1:15" x14ac:dyDescent="0.45">
      <c r="A73" s="18">
        <v>69</v>
      </c>
      <c r="B73" s="25">
        <v>69</v>
      </c>
      <c r="C73" s="11">
        <v>2008</v>
      </c>
      <c r="D73" s="12" t="s">
        <v>5</v>
      </c>
      <c r="E73" s="12" t="s">
        <v>55</v>
      </c>
      <c r="F73" s="21">
        <v>303</v>
      </c>
      <c r="G73" s="21">
        <v>316</v>
      </c>
      <c r="H73" s="9">
        <f t="shared" si="3"/>
        <v>4.1139240506329173</v>
      </c>
      <c r="I73" s="23">
        <v>2019</v>
      </c>
      <c r="J73" s="22" t="s">
        <v>5</v>
      </c>
      <c r="K73" s="12" t="s">
        <v>55</v>
      </c>
      <c r="L73" s="22">
        <v>376</v>
      </c>
      <c r="M73" s="22">
        <v>393</v>
      </c>
      <c r="N73" s="9">
        <f t="shared" si="4"/>
        <v>4.3256997455470696</v>
      </c>
      <c r="O73" s="29"/>
    </row>
    <row r="74" spans="1:15" x14ac:dyDescent="0.45">
      <c r="A74" s="18">
        <v>70</v>
      </c>
      <c r="B74" s="25">
        <v>70</v>
      </c>
      <c r="C74" s="11">
        <v>2008</v>
      </c>
      <c r="D74" s="12" t="s">
        <v>5</v>
      </c>
      <c r="E74" s="12" t="s">
        <v>45</v>
      </c>
      <c r="F74" s="21">
        <v>426</v>
      </c>
      <c r="G74" s="21">
        <v>447</v>
      </c>
      <c r="H74" s="9">
        <f t="shared" si="3"/>
        <v>4.6979865771812115</v>
      </c>
      <c r="I74" s="23">
        <v>2019</v>
      </c>
      <c r="J74" s="22" t="s">
        <v>5</v>
      </c>
      <c r="K74" s="12" t="s">
        <v>45</v>
      </c>
      <c r="L74" s="22">
        <v>398</v>
      </c>
      <c r="M74" s="22">
        <v>429</v>
      </c>
      <c r="N74" s="9">
        <f t="shared" si="4"/>
        <v>7.2261072261072314</v>
      </c>
      <c r="O74" s="29"/>
    </row>
    <row r="75" spans="1:15" x14ac:dyDescent="0.45">
      <c r="A75" s="18">
        <v>71</v>
      </c>
      <c r="B75" s="25">
        <v>71</v>
      </c>
      <c r="C75" s="11">
        <v>2008</v>
      </c>
      <c r="D75" s="12" t="s">
        <v>5</v>
      </c>
      <c r="E75" s="12" t="s">
        <v>92</v>
      </c>
      <c r="F75" s="21">
        <v>469</v>
      </c>
      <c r="G75" s="21">
        <v>504</v>
      </c>
      <c r="H75" s="9">
        <f t="shared" si="3"/>
        <v>6.9444444444444429</v>
      </c>
      <c r="I75" s="23">
        <v>2019</v>
      </c>
      <c r="J75" s="22" t="s">
        <v>5</v>
      </c>
      <c r="K75" s="12" t="s">
        <v>92</v>
      </c>
      <c r="L75" s="22">
        <v>497</v>
      </c>
      <c r="M75" s="22">
        <v>519</v>
      </c>
      <c r="N75" s="9">
        <f t="shared" si="4"/>
        <v>4.2389210019267836</v>
      </c>
      <c r="O75" s="29"/>
    </row>
    <row r="76" spans="1:15" x14ac:dyDescent="0.45">
      <c r="A76" s="18">
        <v>72</v>
      </c>
      <c r="B76" s="25">
        <v>72</v>
      </c>
      <c r="C76" s="11">
        <v>2008</v>
      </c>
      <c r="D76" s="12" t="s">
        <v>5</v>
      </c>
      <c r="E76" s="12" t="s">
        <v>93</v>
      </c>
      <c r="F76" s="21">
        <v>57</v>
      </c>
      <c r="G76" s="21">
        <v>58</v>
      </c>
      <c r="H76" s="9">
        <f t="shared" si="3"/>
        <v>1.7241379310344911</v>
      </c>
      <c r="I76" s="23">
        <v>2019</v>
      </c>
      <c r="J76" s="22" t="s">
        <v>5</v>
      </c>
      <c r="K76" s="12" t="s">
        <v>93</v>
      </c>
      <c r="L76" s="22">
        <v>32</v>
      </c>
      <c r="M76" s="22">
        <v>35</v>
      </c>
      <c r="N76" s="9">
        <f t="shared" si="4"/>
        <v>8.5714285714285694</v>
      </c>
      <c r="O76" s="29"/>
    </row>
    <row r="77" spans="1:15" x14ac:dyDescent="0.45">
      <c r="A77" s="18">
        <v>73</v>
      </c>
      <c r="B77" s="25">
        <v>73</v>
      </c>
      <c r="C77" s="11">
        <v>2008</v>
      </c>
      <c r="D77" s="12" t="s">
        <v>5</v>
      </c>
      <c r="E77" s="12" t="s">
        <v>46</v>
      </c>
      <c r="F77" s="21">
        <v>1669</v>
      </c>
      <c r="G77" s="21">
        <v>1731</v>
      </c>
      <c r="H77" s="9">
        <f t="shared" si="3"/>
        <v>3.5817446562680431</v>
      </c>
      <c r="I77" s="23">
        <v>2019</v>
      </c>
      <c r="J77" s="22" t="s">
        <v>5</v>
      </c>
      <c r="K77" s="12" t="s">
        <v>46</v>
      </c>
      <c r="L77" s="22">
        <v>1868</v>
      </c>
      <c r="M77" s="22">
        <v>1940</v>
      </c>
      <c r="N77" s="9">
        <f t="shared" si="4"/>
        <v>3.711340206185568</v>
      </c>
      <c r="O77" s="29"/>
    </row>
    <row r="78" spans="1:15" x14ac:dyDescent="0.45">
      <c r="A78" s="18">
        <v>74</v>
      </c>
      <c r="B78" s="25">
        <v>74</v>
      </c>
      <c r="C78" s="11">
        <v>2008</v>
      </c>
      <c r="D78" s="12" t="s">
        <v>5</v>
      </c>
      <c r="E78" s="12" t="s">
        <v>47</v>
      </c>
      <c r="F78" s="21">
        <v>1500</v>
      </c>
      <c r="G78" s="21">
        <v>1580</v>
      </c>
      <c r="H78" s="9">
        <f t="shared" si="3"/>
        <v>5.0632911392405049</v>
      </c>
      <c r="I78" s="23">
        <v>2019</v>
      </c>
      <c r="J78" s="22" t="s">
        <v>5</v>
      </c>
      <c r="K78" s="12" t="s">
        <v>47</v>
      </c>
      <c r="L78" s="22">
        <v>2585</v>
      </c>
      <c r="M78" s="22">
        <v>2670</v>
      </c>
      <c r="N78" s="9">
        <f t="shared" si="4"/>
        <v>3.1835205992509259</v>
      </c>
      <c r="O78" s="29"/>
    </row>
    <row r="79" spans="1:15" x14ac:dyDescent="0.45">
      <c r="A79" s="18">
        <v>75</v>
      </c>
      <c r="B79" s="25">
        <v>75</v>
      </c>
      <c r="C79" s="11">
        <v>2008</v>
      </c>
      <c r="D79" s="12" t="s">
        <v>5</v>
      </c>
      <c r="E79" s="12" t="s">
        <v>56</v>
      </c>
      <c r="F79" s="21">
        <v>492</v>
      </c>
      <c r="G79" s="21">
        <v>520</v>
      </c>
      <c r="H79" s="9">
        <f t="shared" si="3"/>
        <v>5.3846153846153868</v>
      </c>
      <c r="I79" s="23">
        <v>2019</v>
      </c>
      <c r="J79" s="22" t="s">
        <v>5</v>
      </c>
      <c r="K79" s="12" t="s">
        <v>56</v>
      </c>
      <c r="L79" s="22">
        <v>500</v>
      </c>
      <c r="M79" s="22">
        <v>548</v>
      </c>
      <c r="N79" s="9">
        <f t="shared" si="4"/>
        <v>8.7591240875912462</v>
      </c>
      <c r="O79" s="29"/>
    </row>
    <row r="80" spans="1:15" x14ac:dyDescent="0.45">
      <c r="A80" s="18">
        <v>76</v>
      </c>
      <c r="B80" s="25">
        <v>76</v>
      </c>
      <c r="C80" s="11">
        <v>2008</v>
      </c>
      <c r="D80" s="12" t="s">
        <v>5</v>
      </c>
      <c r="E80" s="12" t="s">
        <v>48</v>
      </c>
      <c r="F80" s="21">
        <v>1842</v>
      </c>
      <c r="G80" s="21">
        <v>1969</v>
      </c>
      <c r="H80" s="9">
        <f t="shared" si="3"/>
        <v>6.449974606399195</v>
      </c>
      <c r="I80" s="23">
        <v>2019</v>
      </c>
      <c r="J80" s="22" t="s">
        <v>5</v>
      </c>
      <c r="K80" s="12" t="s">
        <v>48</v>
      </c>
      <c r="L80" s="22">
        <v>4024</v>
      </c>
      <c r="M80" s="22">
        <v>4163</v>
      </c>
      <c r="N80" s="9">
        <f t="shared" si="4"/>
        <v>3.3389382656737894</v>
      </c>
      <c r="O80" s="29"/>
    </row>
    <row r="81" spans="1:15" x14ac:dyDescent="0.45">
      <c r="A81" s="18">
        <v>77</v>
      </c>
      <c r="B81" s="25">
        <v>77</v>
      </c>
      <c r="C81" s="11">
        <v>2008</v>
      </c>
      <c r="D81" s="12" t="s">
        <v>5</v>
      </c>
      <c r="E81" s="12" t="s">
        <v>49</v>
      </c>
      <c r="F81" s="21">
        <v>566</v>
      </c>
      <c r="G81" s="21">
        <v>588</v>
      </c>
      <c r="H81" s="9">
        <f t="shared" si="3"/>
        <v>3.7414965986394577</v>
      </c>
      <c r="I81" s="23">
        <v>2019</v>
      </c>
      <c r="J81" s="22" t="s">
        <v>5</v>
      </c>
      <c r="K81" s="12" t="s">
        <v>49</v>
      </c>
      <c r="L81" s="22">
        <v>709</v>
      </c>
      <c r="M81" s="22">
        <v>727</v>
      </c>
      <c r="N81" s="9">
        <f t="shared" si="4"/>
        <v>2.4759284731774471</v>
      </c>
      <c r="O81" s="29"/>
    </row>
    <row r="82" spans="1:15" x14ac:dyDescent="0.45">
      <c r="A82" s="18">
        <v>78</v>
      </c>
      <c r="B82" s="25">
        <v>78</v>
      </c>
      <c r="C82" s="11">
        <v>2008</v>
      </c>
      <c r="D82" s="12" t="s">
        <v>5</v>
      </c>
      <c r="E82" s="12" t="s">
        <v>94</v>
      </c>
      <c r="F82" s="21">
        <v>1841</v>
      </c>
      <c r="G82" s="21">
        <v>1927</v>
      </c>
      <c r="H82" s="9">
        <f t="shared" si="3"/>
        <v>4.4628956927867165</v>
      </c>
      <c r="I82" s="23">
        <v>2019</v>
      </c>
      <c r="J82" s="22" t="s">
        <v>5</v>
      </c>
      <c r="K82" s="12" t="s">
        <v>94</v>
      </c>
      <c r="L82" s="22">
        <v>1776</v>
      </c>
      <c r="M82" s="22">
        <v>1840</v>
      </c>
      <c r="N82" s="9">
        <f t="shared" si="4"/>
        <v>3.4782608695652186</v>
      </c>
      <c r="O82" s="29"/>
    </row>
    <row r="83" spans="1:15" x14ac:dyDescent="0.45">
      <c r="A83" s="18">
        <v>79</v>
      </c>
      <c r="B83" s="25">
        <v>79</v>
      </c>
      <c r="C83" s="11">
        <v>2008</v>
      </c>
      <c r="D83" s="12" t="s">
        <v>5</v>
      </c>
      <c r="E83" s="12" t="s">
        <v>95</v>
      </c>
      <c r="F83" s="21">
        <v>87</v>
      </c>
      <c r="G83" s="21">
        <v>98</v>
      </c>
      <c r="H83" s="9">
        <f t="shared" si="3"/>
        <v>11.224489795918373</v>
      </c>
      <c r="I83" s="23">
        <v>2019</v>
      </c>
      <c r="J83" s="22" t="s">
        <v>5</v>
      </c>
      <c r="K83" s="12" t="s">
        <v>95</v>
      </c>
      <c r="L83" s="22">
        <v>64</v>
      </c>
      <c r="M83" s="22">
        <v>71</v>
      </c>
      <c r="N83" s="9">
        <f t="shared" si="4"/>
        <v>9.859154929577457</v>
      </c>
      <c r="O83" s="29"/>
    </row>
    <row r="84" spans="1:15" x14ac:dyDescent="0.45">
      <c r="A84" s="18">
        <v>80</v>
      </c>
      <c r="B84" s="25">
        <v>80</v>
      </c>
      <c r="C84" s="11">
        <v>2008</v>
      </c>
      <c r="D84" s="12" t="s">
        <v>5</v>
      </c>
      <c r="E84" s="14" t="s">
        <v>109</v>
      </c>
      <c r="F84" s="21">
        <f>SUM(F5:F83)</f>
        <v>58680</v>
      </c>
      <c r="G84" s="21">
        <f>SUM(G5:G83)</f>
        <v>62164</v>
      </c>
      <c r="H84" s="9">
        <f t="shared" si="3"/>
        <v>5.6045299530274661</v>
      </c>
      <c r="I84" s="23">
        <v>2019</v>
      </c>
      <c r="J84" s="22"/>
      <c r="K84" s="14" t="s">
        <v>109</v>
      </c>
      <c r="L84" s="22">
        <f>SUM(L5:L83)</f>
        <v>71994</v>
      </c>
      <c r="M84" s="22">
        <f>SUM(M5:M83)</f>
        <v>74953</v>
      </c>
      <c r="N84" s="9">
        <f t="shared" si="4"/>
        <v>3.9478072925700189</v>
      </c>
      <c r="O84" s="29"/>
    </row>
    <row r="85" spans="1:15" x14ac:dyDescent="0.45">
      <c r="A85" s="18">
        <v>81</v>
      </c>
      <c r="B85" s="25">
        <v>1</v>
      </c>
      <c r="C85" s="11">
        <v>2008</v>
      </c>
      <c r="D85" s="12" t="s">
        <v>13</v>
      </c>
      <c r="E85" s="12" t="s">
        <v>57</v>
      </c>
      <c r="F85" s="21">
        <v>146</v>
      </c>
      <c r="G85" s="21">
        <v>160</v>
      </c>
      <c r="H85" s="9">
        <f t="shared" si="3"/>
        <v>8.75</v>
      </c>
      <c r="I85" s="23">
        <v>2019</v>
      </c>
      <c r="J85" s="22" t="s">
        <v>13</v>
      </c>
      <c r="K85" s="12" t="s">
        <v>57</v>
      </c>
      <c r="L85" s="22">
        <v>141</v>
      </c>
      <c r="M85" s="22">
        <v>151</v>
      </c>
      <c r="N85" s="9">
        <f t="shared" si="4"/>
        <v>6.6225165562913872</v>
      </c>
      <c r="O85" s="29"/>
    </row>
    <row r="86" spans="1:15" x14ac:dyDescent="0.45">
      <c r="A86" s="18">
        <v>82</v>
      </c>
      <c r="B86" s="25">
        <v>2</v>
      </c>
      <c r="C86" s="11">
        <v>2008</v>
      </c>
      <c r="D86" s="12" t="s">
        <v>13</v>
      </c>
      <c r="E86" s="12" t="s">
        <v>50</v>
      </c>
      <c r="F86" s="21">
        <v>134</v>
      </c>
      <c r="G86" s="21">
        <v>149</v>
      </c>
      <c r="H86" s="9">
        <f t="shared" si="3"/>
        <v>10.067114093959731</v>
      </c>
      <c r="I86" s="23">
        <v>2019</v>
      </c>
      <c r="J86" s="22" t="s">
        <v>13</v>
      </c>
      <c r="K86" s="12" t="s">
        <v>50</v>
      </c>
      <c r="L86" s="22">
        <v>118</v>
      </c>
      <c r="M86" s="22">
        <v>127</v>
      </c>
      <c r="N86" s="9">
        <f t="shared" si="4"/>
        <v>7.086614173228341</v>
      </c>
      <c r="O86" s="29"/>
    </row>
    <row r="87" spans="1:15" x14ac:dyDescent="0.45">
      <c r="A87" s="18">
        <v>83</v>
      </c>
      <c r="B87" s="25">
        <v>3</v>
      </c>
      <c r="C87" s="11">
        <v>2008</v>
      </c>
      <c r="D87" s="12" t="s">
        <v>13</v>
      </c>
      <c r="E87" s="12" t="s">
        <v>18</v>
      </c>
      <c r="F87" s="21">
        <v>1102</v>
      </c>
      <c r="G87" s="21">
        <v>1218</v>
      </c>
      <c r="H87" s="9">
        <f t="shared" si="3"/>
        <v>9.5238095238095184</v>
      </c>
      <c r="I87" s="23">
        <v>2019</v>
      </c>
      <c r="J87" s="22" t="s">
        <v>13</v>
      </c>
      <c r="K87" s="12" t="s">
        <v>18</v>
      </c>
      <c r="L87" s="22">
        <v>1490</v>
      </c>
      <c r="M87" s="22">
        <v>1586</v>
      </c>
      <c r="N87" s="9">
        <f t="shared" si="4"/>
        <v>6.0529634300126105</v>
      </c>
      <c r="O87" s="29"/>
    </row>
    <row r="88" spans="1:15" x14ac:dyDescent="0.45">
      <c r="A88" s="18">
        <v>84</v>
      </c>
      <c r="B88" s="25">
        <v>4</v>
      </c>
      <c r="C88" s="11">
        <v>2008</v>
      </c>
      <c r="D88" s="12" t="s">
        <v>13</v>
      </c>
      <c r="E88" s="12" t="s">
        <v>19</v>
      </c>
      <c r="F88" s="21">
        <v>1337</v>
      </c>
      <c r="G88" s="21">
        <v>1422</v>
      </c>
      <c r="H88" s="9">
        <f t="shared" si="3"/>
        <v>5.9774964838255897</v>
      </c>
      <c r="I88" s="23">
        <v>2019</v>
      </c>
      <c r="J88" s="22" t="s">
        <v>13</v>
      </c>
      <c r="K88" s="12" t="s">
        <v>19</v>
      </c>
      <c r="L88" s="22">
        <v>1480</v>
      </c>
      <c r="M88" s="22">
        <v>1526</v>
      </c>
      <c r="N88" s="9">
        <f t="shared" si="4"/>
        <v>3.0144167758846692</v>
      </c>
      <c r="O88" s="29"/>
    </row>
    <row r="89" spans="1:15" x14ac:dyDescent="0.45">
      <c r="A89" s="18">
        <v>85</v>
      </c>
      <c r="B89" s="25">
        <v>5</v>
      </c>
      <c r="C89" s="11">
        <v>2008</v>
      </c>
      <c r="D89" s="12" t="s">
        <v>13</v>
      </c>
      <c r="E89" s="12" t="s">
        <v>58</v>
      </c>
      <c r="F89" s="21">
        <v>259</v>
      </c>
      <c r="G89" s="21">
        <v>279</v>
      </c>
      <c r="H89" s="9">
        <f t="shared" si="3"/>
        <v>7.1684587813620055</v>
      </c>
      <c r="I89" s="23">
        <v>2019</v>
      </c>
      <c r="J89" s="22" t="s">
        <v>13</v>
      </c>
      <c r="K89" s="12" t="s">
        <v>58</v>
      </c>
      <c r="L89" s="22">
        <v>328</v>
      </c>
      <c r="M89" s="22">
        <v>341</v>
      </c>
      <c r="N89" s="9">
        <f t="shared" si="4"/>
        <v>3.8123167155425222</v>
      </c>
      <c r="O89" s="29"/>
    </row>
    <row r="90" spans="1:15" x14ac:dyDescent="0.45">
      <c r="A90" s="18">
        <v>86</v>
      </c>
      <c r="B90" s="25">
        <v>6</v>
      </c>
      <c r="C90" s="11">
        <v>2008</v>
      </c>
      <c r="D90" s="12" t="s">
        <v>13</v>
      </c>
      <c r="E90" s="12" t="s">
        <v>59</v>
      </c>
      <c r="F90" s="21">
        <v>525</v>
      </c>
      <c r="G90" s="21">
        <v>561</v>
      </c>
      <c r="H90" s="9">
        <f t="shared" si="3"/>
        <v>6.417112299465245</v>
      </c>
      <c r="I90" s="23">
        <v>2019</v>
      </c>
      <c r="J90" s="22" t="s">
        <v>13</v>
      </c>
      <c r="K90" s="12" t="s">
        <v>59</v>
      </c>
      <c r="L90" s="22">
        <v>621</v>
      </c>
      <c r="M90" s="22">
        <v>656</v>
      </c>
      <c r="N90" s="9">
        <f t="shared" si="4"/>
        <v>5.33536585365853</v>
      </c>
      <c r="O90" s="29"/>
    </row>
    <row r="91" spans="1:15" x14ac:dyDescent="0.45">
      <c r="A91" s="18">
        <v>87</v>
      </c>
      <c r="B91" s="25">
        <v>7</v>
      </c>
      <c r="C91" s="11">
        <v>2008</v>
      </c>
      <c r="D91" s="12" t="s">
        <v>13</v>
      </c>
      <c r="E91" s="12" t="s">
        <v>20</v>
      </c>
      <c r="F91" s="21">
        <v>1189</v>
      </c>
      <c r="G91" s="21">
        <v>1218</v>
      </c>
      <c r="H91" s="9">
        <f t="shared" si="3"/>
        <v>2.3809523809523796</v>
      </c>
      <c r="I91" s="23">
        <v>2019</v>
      </c>
      <c r="J91" s="22" t="s">
        <v>13</v>
      </c>
      <c r="K91" s="12" t="s">
        <v>20</v>
      </c>
      <c r="L91" s="22">
        <v>1551</v>
      </c>
      <c r="M91" s="22">
        <v>1570</v>
      </c>
      <c r="N91" s="9">
        <f t="shared" si="4"/>
        <v>1.2101910828025524</v>
      </c>
      <c r="O91" s="29"/>
    </row>
    <row r="92" spans="1:15" x14ac:dyDescent="0.45">
      <c r="A92" s="18">
        <v>88</v>
      </c>
      <c r="B92" s="25">
        <v>8</v>
      </c>
      <c r="C92" s="11">
        <v>2008</v>
      </c>
      <c r="D92" s="12" t="s">
        <v>13</v>
      </c>
      <c r="E92" s="12" t="s">
        <v>51</v>
      </c>
      <c r="F92" s="21">
        <v>143</v>
      </c>
      <c r="G92" s="21">
        <v>155</v>
      </c>
      <c r="H92" s="9">
        <f t="shared" si="3"/>
        <v>7.7419354838709609</v>
      </c>
      <c r="I92" s="23">
        <v>2019</v>
      </c>
      <c r="J92" s="22" t="s">
        <v>13</v>
      </c>
      <c r="K92" s="12" t="s">
        <v>51</v>
      </c>
      <c r="L92" s="22">
        <v>104</v>
      </c>
      <c r="M92" s="22">
        <v>110</v>
      </c>
      <c r="N92" s="9">
        <f t="shared" si="4"/>
        <v>5.4545454545454533</v>
      </c>
      <c r="O92" s="29"/>
    </row>
    <row r="93" spans="1:15" x14ac:dyDescent="0.45">
      <c r="A93" s="18">
        <v>89</v>
      </c>
      <c r="B93" s="25">
        <v>9</v>
      </c>
      <c r="C93" s="11">
        <v>2008</v>
      </c>
      <c r="D93" s="12" t="s">
        <v>13</v>
      </c>
      <c r="E93" s="12" t="s">
        <v>21</v>
      </c>
      <c r="F93" s="21">
        <v>2083</v>
      </c>
      <c r="G93" s="21">
        <v>2135</v>
      </c>
      <c r="H93" s="9">
        <f t="shared" si="3"/>
        <v>2.4355971896955424</v>
      </c>
      <c r="I93" s="23">
        <v>2019</v>
      </c>
      <c r="J93" s="22" t="s">
        <v>13</v>
      </c>
      <c r="K93" s="12" t="s">
        <v>21</v>
      </c>
      <c r="L93" s="22">
        <v>2413</v>
      </c>
      <c r="M93" s="22">
        <v>2454</v>
      </c>
      <c r="N93" s="9">
        <f t="shared" si="4"/>
        <v>1.6707416462917735</v>
      </c>
      <c r="O93" s="29"/>
    </row>
    <row r="94" spans="1:15" x14ac:dyDescent="0.45">
      <c r="A94" s="18">
        <v>90</v>
      </c>
      <c r="B94" s="25">
        <v>10</v>
      </c>
      <c r="C94" s="11">
        <v>2008</v>
      </c>
      <c r="D94" s="12" t="s">
        <v>13</v>
      </c>
      <c r="E94" s="12" t="s">
        <v>22</v>
      </c>
      <c r="F94" s="21">
        <v>2070</v>
      </c>
      <c r="G94" s="21">
        <v>2342</v>
      </c>
      <c r="H94" s="9">
        <f t="shared" si="3"/>
        <v>11.614005123825791</v>
      </c>
      <c r="I94" s="23">
        <v>2019</v>
      </c>
      <c r="J94" s="22" t="s">
        <v>13</v>
      </c>
      <c r="K94" s="12" t="s">
        <v>22</v>
      </c>
      <c r="L94" s="22">
        <v>2256</v>
      </c>
      <c r="M94" s="22">
        <v>2432</v>
      </c>
      <c r="N94" s="9">
        <f t="shared" si="4"/>
        <v>7.2368421052631504</v>
      </c>
      <c r="O94" s="29"/>
    </row>
    <row r="95" spans="1:15" x14ac:dyDescent="0.45">
      <c r="A95" s="18">
        <v>91</v>
      </c>
      <c r="B95" s="25">
        <v>11</v>
      </c>
      <c r="C95" s="11">
        <v>2008</v>
      </c>
      <c r="D95" s="12" t="s">
        <v>13</v>
      </c>
      <c r="E95" s="12" t="s">
        <v>60</v>
      </c>
      <c r="F95" s="21">
        <v>71</v>
      </c>
      <c r="G95" s="21">
        <v>74</v>
      </c>
      <c r="H95" s="9">
        <f t="shared" si="3"/>
        <v>4.0540540540540633</v>
      </c>
      <c r="I95" s="23">
        <v>2019</v>
      </c>
      <c r="J95" s="22" t="s">
        <v>13</v>
      </c>
      <c r="K95" s="12" t="s">
        <v>60</v>
      </c>
      <c r="L95" s="22">
        <v>51</v>
      </c>
      <c r="M95" s="22">
        <v>54</v>
      </c>
      <c r="N95" s="9">
        <f t="shared" si="4"/>
        <v>5.5555555555555571</v>
      </c>
      <c r="O95" s="29"/>
    </row>
    <row r="96" spans="1:15" x14ac:dyDescent="0.45">
      <c r="A96" s="18">
        <v>92</v>
      </c>
      <c r="B96" s="25">
        <v>12</v>
      </c>
      <c r="C96" s="11">
        <v>2008</v>
      </c>
      <c r="D96" s="12" t="s">
        <v>13</v>
      </c>
      <c r="E96" s="12" t="s">
        <v>61</v>
      </c>
      <c r="F96" s="21">
        <v>536</v>
      </c>
      <c r="G96" s="21">
        <v>598</v>
      </c>
      <c r="H96" s="9">
        <f t="shared" si="3"/>
        <v>10.367892976588635</v>
      </c>
      <c r="I96" s="23">
        <v>2019</v>
      </c>
      <c r="J96" s="22" t="s">
        <v>13</v>
      </c>
      <c r="K96" s="12" t="s">
        <v>61</v>
      </c>
      <c r="L96" s="22">
        <v>462</v>
      </c>
      <c r="M96" s="22">
        <v>501</v>
      </c>
      <c r="N96" s="9">
        <f t="shared" si="4"/>
        <v>7.784431137724539</v>
      </c>
      <c r="O96" s="29"/>
    </row>
    <row r="97" spans="1:15" x14ac:dyDescent="0.45">
      <c r="A97" s="18">
        <v>93</v>
      </c>
      <c r="B97" s="25">
        <v>13</v>
      </c>
      <c r="C97" s="11">
        <v>2008</v>
      </c>
      <c r="D97" s="12" t="s">
        <v>13</v>
      </c>
      <c r="E97" s="12" t="s">
        <v>62</v>
      </c>
      <c r="F97" s="21">
        <v>816</v>
      </c>
      <c r="G97" s="21">
        <v>867</v>
      </c>
      <c r="H97" s="9">
        <f t="shared" si="3"/>
        <v>5.8823529411764781</v>
      </c>
      <c r="I97" s="23">
        <v>2019</v>
      </c>
      <c r="J97" s="22" t="s">
        <v>13</v>
      </c>
      <c r="K97" s="12" t="s">
        <v>62</v>
      </c>
      <c r="L97" s="22">
        <v>1362</v>
      </c>
      <c r="M97" s="22">
        <v>1456</v>
      </c>
      <c r="N97" s="9">
        <f t="shared" si="4"/>
        <v>6.4560439560439562</v>
      </c>
      <c r="O97" s="29"/>
    </row>
    <row r="98" spans="1:15" x14ac:dyDescent="0.45">
      <c r="A98" s="18">
        <v>94</v>
      </c>
      <c r="B98" s="25">
        <v>14</v>
      </c>
      <c r="C98" s="11">
        <v>2008</v>
      </c>
      <c r="D98" s="12" t="s">
        <v>13</v>
      </c>
      <c r="E98" s="12" t="s">
        <v>23</v>
      </c>
      <c r="F98" s="21">
        <v>3228</v>
      </c>
      <c r="G98" s="21">
        <v>3560</v>
      </c>
      <c r="H98" s="9">
        <f t="shared" si="3"/>
        <v>9.3258426966292234</v>
      </c>
      <c r="I98" s="23">
        <v>2019</v>
      </c>
      <c r="J98" s="22" t="s">
        <v>13</v>
      </c>
      <c r="K98" s="12" t="s">
        <v>23</v>
      </c>
      <c r="L98" s="22">
        <v>4286</v>
      </c>
      <c r="M98" s="22">
        <v>4517</v>
      </c>
      <c r="N98" s="9">
        <f t="shared" si="4"/>
        <v>5.1140137259242806</v>
      </c>
      <c r="O98" s="29"/>
    </row>
    <row r="99" spans="1:15" x14ac:dyDescent="0.45">
      <c r="A99" s="18">
        <v>95</v>
      </c>
      <c r="B99" s="25">
        <v>15</v>
      </c>
      <c r="C99" s="11">
        <v>2008</v>
      </c>
      <c r="D99" s="12" t="s">
        <v>13</v>
      </c>
      <c r="E99" s="12" t="s">
        <v>63</v>
      </c>
      <c r="F99" s="21">
        <v>137</v>
      </c>
      <c r="G99" s="21">
        <v>158</v>
      </c>
      <c r="H99" s="9">
        <f t="shared" si="3"/>
        <v>13.29113924050634</v>
      </c>
      <c r="I99" s="23">
        <v>2019</v>
      </c>
      <c r="J99" s="22" t="s">
        <v>13</v>
      </c>
      <c r="K99" s="12" t="s">
        <v>63</v>
      </c>
      <c r="L99" s="22">
        <v>140</v>
      </c>
      <c r="M99" s="22">
        <v>150</v>
      </c>
      <c r="N99" s="9">
        <f t="shared" si="4"/>
        <v>6.6666666666666714</v>
      </c>
      <c r="O99" s="29"/>
    </row>
    <row r="100" spans="1:15" x14ac:dyDescent="0.45">
      <c r="A100" s="18">
        <v>96</v>
      </c>
      <c r="B100" s="25">
        <v>16</v>
      </c>
      <c r="C100" s="11">
        <v>2008</v>
      </c>
      <c r="D100" s="12" t="s">
        <v>13</v>
      </c>
      <c r="E100" s="12" t="s">
        <v>64</v>
      </c>
      <c r="F100" s="21">
        <v>230</v>
      </c>
      <c r="G100" s="21">
        <v>259</v>
      </c>
      <c r="H100" s="9">
        <f t="shared" si="3"/>
        <v>11.196911196911202</v>
      </c>
      <c r="I100" s="23">
        <v>2019</v>
      </c>
      <c r="J100" s="22" t="s">
        <v>13</v>
      </c>
      <c r="K100" s="12" t="s">
        <v>64</v>
      </c>
      <c r="L100" s="22">
        <v>242</v>
      </c>
      <c r="M100" s="22">
        <v>256</v>
      </c>
      <c r="N100" s="9">
        <f t="shared" si="4"/>
        <v>5.46875</v>
      </c>
      <c r="O100" s="29"/>
    </row>
    <row r="101" spans="1:15" x14ac:dyDescent="0.45">
      <c r="A101" s="18">
        <v>97</v>
      </c>
      <c r="B101" s="25">
        <v>17</v>
      </c>
      <c r="C101" s="11">
        <v>2008</v>
      </c>
      <c r="D101" s="12" t="s">
        <v>13</v>
      </c>
      <c r="E101" s="12" t="s">
        <v>65</v>
      </c>
      <c r="F101" s="21">
        <v>247</v>
      </c>
      <c r="G101" s="21">
        <v>266</v>
      </c>
      <c r="H101" s="9">
        <f t="shared" si="3"/>
        <v>7.1428571428571388</v>
      </c>
      <c r="I101" s="23">
        <v>2019</v>
      </c>
      <c r="J101" s="22" t="s">
        <v>13</v>
      </c>
      <c r="K101" s="12" t="s">
        <v>65</v>
      </c>
      <c r="L101" s="22">
        <v>192</v>
      </c>
      <c r="M101" s="22">
        <v>209</v>
      </c>
      <c r="N101" s="9">
        <f t="shared" si="4"/>
        <v>8.1339712918660325</v>
      </c>
      <c r="O101" s="29"/>
    </row>
    <row r="102" spans="1:15" x14ac:dyDescent="0.45">
      <c r="A102" s="18">
        <v>98</v>
      </c>
      <c r="B102" s="25">
        <v>18</v>
      </c>
      <c r="C102" s="11">
        <v>2008</v>
      </c>
      <c r="D102" s="12" t="s">
        <v>13</v>
      </c>
      <c r="E102" s="12" t="s">
        <v>24</v>
      </c>
      <c r="F102" s="21">
        <v>978</v>
      </c>
      <c r="G102" s="21">
        <v>1094</v>
      </c>
      <c r="H102" s="9">
        <f t="shared" si="3"/>
        <v>10.603290676416819</v>
      </c>
      <c r="I102" s="23">
        <v>2019</v>
      </c>
      <c r="J102" s="22" t="s">
        <v>13</v>
      </c>
      <c r="K102" s="12" t="s">
        <v>24</v>
      </c>
      <c r="L102" s="22">
        <v>1231</v>
      </c>
      <c r="M102" s="22">
        <v>1308</v>
      </c>
      <c r="N102" s="9">
        <f t="shared" si="4"/>
        <v>5.8868501529051969</v>
      </c>
      <c r="O102" s="29"/>
    </row>
    <row r="103" spans="1:15" x14ac:dyDescent="0.45">
      <c r="A103" s="18">
        <v>99</v>
      </c>
      <c r="B103" s="25">
        <v>19</v>
      </c>
      <c r="C103" s="11">
        <v>2008</v>
      </c>
      <c r="D103" s="12" t="s">
        <v>13</v>
      </c>
      <c r="E103" s="12" t="s">
        <v>66</v>
      </c>
      <c r="F103" s="21">
        <v>435</v>
      </c>
      <c r="G103" s="21">
        <v>484</v>
      </c>
      <c r="H103" s="9">
        <f t="shared" si="3"/>
        <v>10.123966942148769</v>
      </c>
      <c r="I103" s="23">
        <v>2019</v>
      </c>
      <c r="J103" s="22" t="s">
        <v>13</v>
      </c>
      <c r="K103" s="12" t="s">
        <v>66</v>
      </c>
      <c r="L103" s="22">
        <v>472</v>
      </c>
      <c r="M103" s="22">
        <v>506</v>
      </c>
      <c r="N103" s="9">
        <f t="shared" si="4"/>
        <v>6.7193675889327977</v>
      </c>
      <c r="O103" s="29"/>
    </row>
    <row r="104" spans="1:15" x14ac:dyDescent="0.45">
      <c r="A104" s="18">
        <v>100</v>
      </c>
      <c r="B104" s="25">
        <v>20</v>
      </c>
      <c r="C104" s="11">
        <v>2008</v>
      </c>
      <c r="D104" s="12" t="s">
        <v>13</v>
      </c>
      <c r="E104" s="12" t="s">
        <v>25</v>
      </c>
      <c r="F104" s="21">
        <v>1356</v>
      </c>
      <c r="G104" s="21">
        <v>1492</v>
      </c>
      <c r="H104" s="9">
        <f t="shared" si="3"/>
        <v>9.1152815013404762</v>
      </c>
      <c r="I104" s="23">
        <v>2019</v>
      </c>
      <c r="J104" s="22" t="s">
        <v>13</v>
      </c>
      <c r="K104" s="12" t="s">
        <v>25</v>
      </c>
      <c r="L104" s="22">
        <v>1486</v>
      </c>
      <c r="M104" s="22">
        <v>1549</v>
      </c>
      <c r="N104" s="9">
        <f t="shared" si="4"/>
        <v>4.0671400903808888</v>
      </c>
      <c r="O104" s="29"/>
    </row>
    <row r="105" spans="1:15" x14ac:dyDescent="0.45">
      <c r="A105" s="18">
        <v>101</v>
      </c>
      <c r="B105" s="25">
        <v>21</v>
      </c>
      <c r="C105" s="11">
        <v>2008</v>
      </c>
      <c r="D105" s="12" t="s">
        <v>13</v>
      </c>
      <c r="E105" s="12" t="s">
        <v>67</v>
      </c>
      <c r="F105" s="21">
        <v>142</v>
      </c>
      <c r="G105" s="21">
        <v>158</v>
      </c>
      <c r="H105" s="9">
        <f t="shared" si="3"/>
        <v>10.12658227848101</v>
      </c>
      <c r="I105" s="23">
        <v>2019</v>
      </c>
      <c r="J105" s="22" t="s">
        <v>13</v>
      </c>
      <c r="K105" s="12" t="s">
        <v>67</v>
      </c>
      <c r="L105" s="22">
        <v>94</v>
      </c>
      <c r="M105" s="22">
        <v>97</v>
      </c>
      <c r="N105" s="9">
        <f t="shared" si="4"/>
        <v>3.0927835051546424</v>
      </c>
      <c r="O105" s="29"/>
    </row>
    <row r="106" spans="1:15" x14ac:dyDescent="0.45">
      <c r="A106" s="18">
        <v>102</v>
      </c>
      <c r="B106" s="25">
        <v>22</v>
      </c>
      <c r="C106" s="11">
        <v>2008</v>
      </c>
      <c r="D106" s="12" t="s">
        <v>13</v>
      </c>
      <c r="E106" s="12" t="s">
        <v>26</v>
      </c>
      <c r="F106" s="21">
        <v>1232</v>
      </c>
      <c r="G106" s="21">
        <v>1310</v>
      </c>
      <c r="H106" s="9">
        <f t="shared" si="3"/>
        <v>5.954198473282446</v>
      </c>
      <c r="I106" s="23">
        <v>2019</v>
      </c>
      <c r="J106" s="22" t="s">
        <v>13</v>
      </c>
      <c r="K106" s="12" t="s">
        <v>26</v>
      </c>
      <c r="L106" s="22">
        <v>1644</v>
      </c>
      <c r="M106" s="22">
        <v>1708</v>
      </c>
      <c r="N106" s="9">
        <f t="shared" si="4"/>
        <v>3.7470725995316201</v>
      </c>
      <c r="O106" s="29"/>
    </row>
    <row r="107" spans="1:15" x14ac:dyDescent="0.45">
      <c r="A107" s="18">
        <v>103</v>
      </c>
      <c r="B107" s="25">
        <v>23</v>
      </c>
      <c r="C107" s="11">
        <v>2008</v>
      </c>
      <c r="D107" s="12" t="s">
        <v>13</v>
      </c>
      <c r="E107" s="12" t="s">
        <v>68</v>
      </c>
      <c r="F107" s="21">
        <v>244</v>
      </c>
      <c r="G107" s="21">
        <v>272</v>
      </c>
      <c r="H107" s="9">
        <f t="shared" si="3"/>
        <v>10.294117647058826</v>
      </c>
      <c r="I107" s="23">
        <v>2019</v>
      </c>
      <c r="J107" s="22" t="s">
        <v>13</v>
      </c>
      <c r="K107" s="12" t="s">
        <v>68</v>
      </c>
      <c r="L107" s="22">
        <v>179</v>
      </c>
      <c r="M107" s="22">
        <v>186</v>
      </c>
      <c r="N107" s="9">
        <f t="shared" si="4"/>
        <v>3.7634408602150557</v>
      </c>
      <c r="O107" s="29"/>
    </row>
    <row r="108" spans="1:15" x14ac:dyDescent="0.45">
      <c r="A108" s="18">
        <v>104</v>
      </c>
      <c r="B108" s="25">
        <v>24</v>
      </c>
      <c r="C108" s="11">
        <v>2008</v>
      </c>
      <c r="D108" s="12" t="s">
        <v>13</v>
      </c>
      <c r="E108" s="12" t="s">
        <v>69</v>
      </c>
      <c r="F108" s="21">
        <v>203</v>
      </c>
      <c r="G108" s="21">
        <v>217</v>
      </c>
      <c r="H108" s="9">
        <f t="shared" si="3"/>
        <v>6.4516129032258078</v>
      </c>
      <c r="I108" s="23">
        <v>2019</v>
      </c>
      <c r="J108" s="22" t="s">
        <v>13</v>
      </c>
      <c r="K108" s="12" t="s">
        <v>69</v>
      </c>
      <c r="L108" s="22">
        <v>272</v>
      </c>
      <c r="M108" s="22">
        <v>282</v>
      </c>
      <c r="N108" s="9">
        <f t="shared" si="4"/>
        <v>3.5460992907801483</v>
      </c>
      <c r="O108" s="29"/>
    </row>
    <row r="109" spans="1:15" x14ac:dyDescent="0.45">
      <c r="A109" s="18">
        <v>105</v>
      </c>
      <c r="B109" s="25">
        <v>25</v>
      </c>
      <c r="C109" s="11">
        <v>2008</v>
      </c>
      <c r="D109" s="12" t="s">
        <v>13</v>
      </c>
      <c r="E109" s="12" t="s">
        <v>27</v>
      </c>
      <c r="F109" s="21">
        <v>1177</v>
      </c>
      <c r="G109" s="21">
        <v>1297</v>
      </c>
      <c r="H109" s="9">
        <f t="shared" si="3"/>
        <v>9.2521202775636198</v>
      </c>
      <c r="I109" s="23">
        <v>2019</v>
      </c>
      <c r="J109" s="22" t="s">
        <v>13</v>
      </c>
      <c r="K109" s="12" t="s">
        <v>27</v>
      </c>
      <c r="L109" s="22">
        <v>1404</v>
      </c>
      <c r="M109" s="22">
        <v>1506</v>
      </c>
      <c r="N109" s="9">
        <f t="shared" si="4"/>
        <v>6.7729083665338692</v>
      </c>
      <c r="O109" s="29"/>
    </row>
    <row r="110" spans="1:15" x14ac:dyDescent="0.45">
      <c r="A110" s="18">
        <v>106</v>
      </c>
      <c r="B110" s="25">
        <v>26</v>
      </c>
      <c r="C110" s="11">
        <v>2008</v>
      </c>
      <c r="D110" s="12" t="s">
        <v>13</v>
      </c>
      <c r="E110" s="12" t="s">
        <v>28</v>
      </c>
      <c r="F110" s="21">
        <v>1449</v>
      </c>
      <c r="G110" s="21">
        <v>1662</v>
      </c>
      <c r="H110" s="9">
        <f t="shared" si="3"/>
        <v>12.815884476534308</v>
      </c>
      <c r="I110" s="23">
        <v>2019</v>
      </c>
      <c r="J110" s="22" t="s">
        <v>13</v>
      </c>
      <c r="K110" s="12" t="s">
        <v>28</v>
      </c>
      <c r="L110" s="22">
        <v>1638</v>
      </c>
      <c r="M110" s="22">
        <v>1796</v>
      </c>
      <c r="N110" s="9">
        <f t="shared" si="4"/>
        <v>8.7973273942093471</v>
      </c>
      <c r="O110" s="29"/>
    </row>
    <row r="111" spans="1:15" x14ac:dyDescent="0.45">
      <c r="A111" s="18">
        <v>107</v>
      </c>
      <c r="B111" s="25">
        <v>27</v>
      </c>
      <c r="C111" s="11">
        <v>2008</v>
      </c>
      <c r="D111" s="12" t="s">
        <v>13</v>
      </c>
      <c r="E111" s="12" t="s">
        <v>29</v>
      </c>
      <c r="F111" s="21">
        <v>2412</v>
      </c>
      <c r="G111" s="21">
        <v>2628</v>
      </c>
      <c r="H111" s="9">
        <f t="shared" si="3"/>
        <v>8.2191780821917746</v>
      </c>
      <c r="I111" s="23">
        <v>2019</v>
      </c>
      <c r="J111" s="22" t="s">
        <v>13</v>
      </c>
      <c r="K111" s="12" t="s">
        <v>29</v>
      </c>
      <c r="L111" s="22">
        <v>2896</v>
      </c>
      <c r="M111" s="22">
        <v>3031</v>
      </c>
      <c r="N111" s="9">
        <f t="shared" si="4"/>
        <v>4.4539755856153107</v>
      </c>
      <c r="O111" s="29"/>
    </row>
    <row r="112" spans="1:15" x14ac:dyDescent="0.45">
      <c r="A112" s="18">
        <v>108</v>
      </c>
      <c r="B112" s="25">
        <v>28</v>
      </c>
      <c r="C112" s="11">
        <v>2008</v>
      </c>
      <c r="D112" s="12" t="s">
        <v>13</v>
      </c>
      <c r="E112" s="12" t="s">
        <v>30</v>
      </c>
      <c r="F112" s="21">
        <v>784</v>
      </c>
      <c r="G112" s="21">
        <v>896</v>
      </c>
      <c r="H112" s="9">
        <f t="shared" si="3"/>
        <v>12.5</v>
      </c>
      <c r="I112" s="23">
        <v>2019</v>
      </c>
      <c r="J112" s="22" t="s">
        <v>13</v>
      </c>
      <c r="K112" s="12" t="s">
        <v>30</v>
      </c>
      <c r="L112" s="22">
        <v>883</v>
      </c>
      <c r="M112" s="22">
        <v>959</v>
      </c>
      <c r="N112" s="9">
        <f t="shared" si="4"/>
        <v>7.924921793534935</v>
      </c>
      <c r="O112" s="29"/>
    </row>
    <row r="113" spans="1:15" x14ac:dyDescent="0.45">
      <c r="A113" s="18">
        <v>109</v>
      </c>
      <c r="B113" s="25">
        <v>29</v>
      </c>
      <c r="C113" s="11">
        <v>2008</v>
      </c>
      <c r="D113" s="12" t="s">
        <v>13</v>
      </c>
      <c r="E113" s="12" t="s">
        <v>70</v>
      </c>
      <c r="F113" s="21">
        <v>126</v>
      </c>
      <c r="G113" s="21">
        <v>136</v>
      </c>
      <c r="H113" s="9">
        <f t="shared" si="3"/>
        <v>7.3529411764705799</v>
      </c>
      <c r="I113" s="23">
        <v>2019</v>
      </c>
      <c r="J113" s="22" t="s">
        <v>13</v>
      </c>
      <c r="K113" s="12" t="s">
        <v>70</v>
      </c>
      <c r="L113" s="22">
        <v>158</v>
      </c>
      <c r="M113" s="22">
        <v>163</v>
      </c>
      <c r="N113" s="9">
        <f t="shared" si="4"/>
        <v>3.0674846625766889</v>
      </c>
      <c r="O113" s="29"/>
    </row>
    <row r="114" spans="1:15" x14ac:dyDescent="0.45">
      <c r="A114" s="18">
        <v>110</v>
      </c>
      <c r="B114" s="25">
        <v>30</v>
      </c>
      <c r="C114" s="11">
        <v>2008</v>
      </c>
      <c r="D114" s="12" t="s">
        <v>13</v>
      </c>
      <c r="E114" s="12" t="s">
        <v>71</v>
      </c>
      <c r="F114" s="21">
        <v>63</v>
      </c>
      <c r="G114" s="21">
        <v>71</v>
      </c>
      <c r="H114" s="9">
        <f t="shared" si="3"/>
        <v>11.267605633802816</v>
      </c>
      <c r="I114" s="23">
        <v>2019</v>
      </c>
      <c r="J114" s="22" t="s">
        <v>13</v>
      </c>
      <c r="K114" s="12" t="s">
        <v>71</v>
      </c>
      <c r="L114" s="22">
        <v>54</v>
      </c>
      <c r="M114" s="22">
        <v>57</v>
      </c>
      <c r="N114" s="9">
        <f t="shared" si="4"/>
        <v>5.2631578947368496</v>
      </c>
      <c r="O114" s="29"/>
    </row>
    <row r="115" spans="1:15" x14ac:dyDescent="0.45">
      <c r="A115" s="18">
        <v>111</v>
      </c>
      <c r="B115" s="25">
        <v>31</v>
      </c>
      <c r="C115" s="11">
        <v>2008</v>
      </c>
      <c r="D115" s="12" t="s">
        <v>13</v>
      </c>
      <c r="E115" s="12" t="s">
        <v>31</v>
      </c>
      <c r="F115" s="21">
        <v>837</v>
      </c>
      <c r="G115" s="21">
        <v>917</v>
      </c>
      <c r="H115" s="9">
        <f t="shared" si="3"/>
        <v>8.7241003271537636</v>
      </c>
      <c r="I115" s="23">
        <v>2019</v>
      </c>
      <c r="J115" s="22" t="s">
        <v>13</v>
      </c>
      <c r="K115" s="12" t="s">
        <v>31</v>
      </c>
      <c r="L115" s="22">
        <v>1069</v>
      </c>
      <c r="M115" s="22">
        <v>1104</v>
      </c>
      <c r="N115" s="9">
        <f t="shared" si="4"/>
        <v>3.1702898550724683</v>
      </c>
      <c r="O115" s="29"/>
    </row>
    <row r="116" spans="1:15" x14ac:dyDescent="0.45">
      <c r="A116" s="18">
        <v>112</v>
      </c>
      <c r="B116" s="25">
        <v>32</v>
      </c>
      <c r="C116" s="11">
        <v>2008</v>
      </c>
      <c r="D116" s="12" t="s">
        <v>13</v>
      </c>
      <c r="E116" s="12" t="s">
        <v>52</v>
      </c>
      <c r="F116" s="21">
        <v>241</v>
      </c>
      <c r="G116" s="21">
        <v>258</v>
      </c>
      <c r="H116" s="9">
        <f t="shared" si="3"/>
        <v>6.5891472868216994</v>
      </c>
      <c r="I116" s="23">
        <v>2019</v>
      </c>
      <c r="J116" s="22" t="s">
        <v>13</v>
      </c>
      <c r="K116" s="12" t="s">
        <v>52</v>
      </c>
      <c r="L116" s="22">
        <v>232</v>
      </c>
      <c r="M116" s="22">
        <v>259</v>
      </c>
      <c r="N116" s="9">
        <f t="shared" si="4"/>
        <v>10.424710424710426</v>
      </c>
      <c r="O116" s="29"/>
    </row>
    <row r="117" spans="1:15" x14ac:dyDescent="0.45">
      <c r="A117" s="18">
        <v>113</v>
      </c>
      <c r="B117" s="25">
        <v>33</v>
      </c>
      <c r="C117" s="11">
        <v>2008</v>
      </c>
      <c r="D117" s="12" t="s">
        <v>13</v>
      </c>
      <c r="E117" s="12" t="s">
        <v>32</v>
      </c>
      <c r="F117" s="21">
        <v>2101</v>
      </c>
      <c r="G117" s="21">
        <v>2397</v>
      </c>
      <c r="H117" s="9">
        <f t="shared" si="3"/>
        <v>12.348769294952021</v>
      </c>
      <c r="I117" s="23">
        <v>2019</v>
      </c>
      <c r="J117" s="22" t="s">
        <v>13</v>
      </c>
      <c r="K117" s="12" t="s">
        <v>32</v>
      </c>
      <c r="L117" s="22">
        <v>2630</v>
      </c>
      <c r="M117" s="22">
        <v>2901</v>
      </c>
      <c r="N117" s="9">
        <f t="shared" si="4"/>
        <v>9.3416063426404747</v>
      </c>
      <c r="O117" s="29"/>
    </row>
    <row r="118" spans="1:15" x14ac:dyDescent="0.45">
      <c r="A118" s="18">
        <v>114</v>
      </c>
      <c r="B118" s="25">
        <v>34</v>
      </c>
      <c r="C118" s="11">
        <v>2008</v>
      </c>
      <c r="D118" s="12" t="s">
        <v>13</v>
      </c>
      <c r="E118" s="12" t="s">
        <v>72</v>
      </c>
      <c r="F118" s="21">
        <v>163</v>
      </c>
      <c r="G118" s="21">
        <v>171</v>
      </c>
      <c r="H118" s="9">
        <f t="shared" si="3"/>
        <v>4.6783625730994203</v>
      </c>
      <c r="I118" s="23">
        <v>2019</v>
      </c>
      <c r="J118" s="22" t="s">
        <v>13</v>
      </c>
      <c r="K118" s="12" t="s">
        <v>72</v>
      </c>
      <c r="L118" s="22">
        <v>194</v>
      </c>
      <c r="M118" s="22">
        <v>206</v>
      </c>
      <c r="N118" s="9">
        <f t="shared" si="4"/>
        <v>5.8252427184466029</v>
      </c>
      <c r="O118" s="29"/>
    </row>
    <row r="119" spans="1:15" x14ac:dyDescent="0.45">
      <c r="A119" s="18">
        <v>115</v>
      </c>
      <c r="B119" s="25">
        <v>35</v>
      </c>
      <c r="C119" s="11">
        <v>2008</v>
      </c>
      <c r="D119" s="12" t="s">
        <v>13</v>
      </c>
      <c r="E119" s="12" t="s">
        <v>33</v>
      </c>
      <c r="F119" s="21">
        <v>1415</v>
      </c>
      <c r="G119" s="21">
        <v>1494</v>
      </c>
      <c r="H119" s="9">
        <f t="shared" si="3"/>
        <v>5.2878179384203463</v>
      </c>
      <c r="I119" s="23">
        <v>2019</v>
      </c>
      <c r="J119" s="22" t="s">
        <v>13</v>
      </c>
      <c r="K119" s="12" t="s">
        <v>33</v>
      </c>
      <c r="L119" s="22">
        <v>1755</v>
      </c>
      <c r="M119" s="22">
        <v>1808</v>
      </c>
      <c r="N119" s="9">
        <f t="shared" si="4"/>
        <v>2.9314159292035384</v>
      </c>
      <c r="O119" s="29"/>
    </row>
    <row r="120" spans="1:15" x14ac:dyDescent="0.45">
      <c r="A120" s="18">
        <v>116</v>
      </c>
      <c r="B120" s="25">
        <v>36</v>
      </c>
      <c r="C120" s="11">
        <v>2008</v>
      </c>
      <c r="D120" s="12" t="s">
        <v>13</v>
      </c>
      <c r="E120" s="12" t="s">
        <v>34</v>
      </c>
      <c r="F120" s="21">
        <v>1783</v>
      </c>
      <c r="G120" s="21">
        <v>1890</v>
      </c>
      <c r="H120" s="9">
        <f t="shared" si="3"/>
        <v>5.6613756613756578</v>
      </c>
      <c r="I120" s="23">
        <v>2019</v>
      </c>
      <c r="J120" s="22" t="s">
        <v>13</v>
      </c>
      <c r="K120" s="12" t="s">
        <v>34</v>
      </c>
      <c r="L120" s="22">
        <v>1607</v>
      </c>
      <c r="M120" s="22">
        <v>1639</v>
      </c>
      <c r="N120" s="9">
        <f t="shared" si="4"/>
        <v>1.9524100061012746</v>
      </c>
      <c r="O120" s="29"/>
    </row>
    <row r="121" spans="1:15" x14ac:dyDescent="0.45">
      <c r="A121" s="18">
        <v>117</v>
      </c>
      <c r="B121" s="25">
        <v>37</v>
      </c>
      <c r="C121" s="11">
        <v>2008</v>
      </c>
      <c r="D121" s="12" t="s">
        <v>13</v>
      </c>
      <c r="E121" s="12" t="s">
        <v>35</v>
      </c>
      <c r="F121" s="21">
        <v>849</v>
      </c>
      <c r="G121" s="21">
        <v>949</v>
      </c>
      <c r="H121" s="9">
        <f t="shared" si="3"/>
        <v>10.53740779768178</v>
      </c>
      <c r="I121" s="23">
        <v>2019</v>
      </c>
      <c r="J121" s="22" t="s">
        <v>13</v>
      </c>
      <c r="K121" s="12" t="s">
        <v>35</v>
      </c>
      <c r="L121" s="22">
        <v>862</v>
      </c>
      <c r="M121" s="22">
        <v>932</v>
      </c>
      <c r="N121" s="9">
        <f t="shared" si="4"/>
        <v>7.5107296137339006</v>
      </c>
      <c r="O121" s="29"/>
    </row>
    <row r="122" spans="1:15" x14ac:dyDescent="0.45">
      <c r="A122" s="18">
        <v>118</v>
      </c>
      <c r="B122" s="25">
        <v>38</v>
      </c>
      <c r="C122" s="11">
        <v>2008</v>
      </c>
      <c r="D122" s="12" t="s">
        <v>13</v>
      </c>
      <c r="E122" s="12" t="s">
        <v>73</v>
      </c>
      <c r="F122" s="21">
        <v>89</v>
      </c>
      <c r="G122" s="21">
        <v>94</v>
      </c>
      <c r="H122" s="9">
        <f t="shared" si="3"/>
        <v>5.3191489361702082</v>
      </c>
      <c r="I122" s="23">
        <v>2019</v>
      </c>
      <c r="J122" s="22" t="s">
        <v>13</v>
      </c>
      <c r="K122" s="12" t="s">
        <v>73</v>
      </c>
      <c r="L122" s="22">
        <v>67</v>
      </c>
      <c r="M122" s="22">
        <v>71</v>
      </c>
      <c r="N122" s="9">
        <f t="shared" si="4"/>
        <v>5.6338028169014081</v>
      </c>
      <c r="O122" s="29"/>
    </row>
    <row r="123" spans="1:15" x14ac:dyDescent="0.45">
      <c r="A123" s="18">
        <v>119</v>
      </c>
      <c r="B123" s="25">
        <v>39</v>
      </c>
      <c r="C123" s="11">
        <v>2008</v>
      </c>
      <c r="D123" s="12" t="s">
        <v>13</v>
      </c>
      <c r="E123" s="12" t="s">
        <v>74</v>
      </c>
      <c r="F123" s="21">
        <v>543</v>
      </c>
      <c r="G123" s="21">
        <v>590</v>
      </c>
      <c r="H123" s="9">
        <f t="shared" si="3"/>
        <v>7.9661016949152526</v>
      </c>
      <c r="I123" s="23">
        <v>2019</v>
      </c>
      <c r="J123" s="22" t="s">
        <v>13</v>
      </c>
      <c r="K123" s="12" t="s">
        <v>74</v>
      </c>
      <c r="L123" s="21">
        <v>624</v>
      </c>
      <c r="M123" s="21">
        <v>636</v>
      </c>
      <c r="N123" s="9">
        <f t="shared" si="4"/>
        <v>1.8867924528301927</v>
      </c>
      <c r="O123" s="29"/>
    </row>
    <row r="124" spans="1:15" x14ac:dyDescent="0.45">
      <c r="A124" s="18">
        <v>120</v>
      </c>
      <c r="B124" s="25">
        <v>40</v>
      </c>
      <c r="C124" s="11">
        <v>2008</v>
      </c>
      <c r="D124" s="12" t="s">
        <v>13</v>
      </c>
      <c r="E124" s="12" t="s">
        <v>36</v>
      </c>
      <c r="F124" s="21">
        <v>1195</v>
      </c>
      <c r="G124" s="21">
        <v>1257</v>
      </c>
      <c r="H124" s="9">
        <f t="shared" si="3"/>
        <v>4.9323786793953843</v>
      </c>
      <c r="I124" s="23">
        <v>2019</v>
      </c>
      <c r="J124" s="22" t="s">
        <v>13</v>
      </c>
      <c r="K124" s="12" t="s">
        <v>36</v>
      </c>
      <c r="L124" s="21">
        <v>1358</v>
      </c>
      <c r="M124" s="21">
        <v>1421</v>
      </c>
      <c r="N124" s="9">
        <f t="shared" si="4"/>
        <v>4.4334975369458078</v>
      </c>
      <c r="O124" s="29"/>
    </row>
    <row r="125" spans="1:15" x14ac:dyDescent="0.45">
      <c r="A125" s="18">
        <v>121</v>
      </c>
      <c r="B125" s="25">
        <v>41</v>
      </c>
      <c r="C125" s="11">
        <v>2008</v>
      </c>
      <c r="D125" s="12" t="s">
        <v>13</v>
      </c>
      <c r="E125" s="12" t="s">
        <v>75</v>
      </c>
      <c r="F125" s="21">
        <v>74</v>
      </c>
      <c r="G125" s="21">
        <v>79</v>
      </c>
      <c r="H125" s="9">
        <f t="shared" si="3"/>
        <v>6.3291139240506311</v>
      </c>
      <c r="I125" s="23">
        <v>2019</v>
      </c>
      <c r="J125" s="22" t="s">
        <v>13</v>
      </c>
      <c r="K125" s="12" t="s">
        <v>75</v>
      </c>
      <c r="L125" s="21">
        <v>104</v>
      </c>
      <c r="M125" s="21">
        <v>109</v>
      </c>
      <c r="N125" s="9">
        <f t="shared" si="4"/>
        <v>4.5871559633027488</v>
      </c>
      <c r="O125" s="29"/>
    </row>
    <row r="126" spans="1:15" x14ac:dyDescent="0.45">
      <c r="A126" s="18">
        <v>122</v>
      </c>
      <c r="B126" s="25">
        <v>42</v>
      </c>
      <c r="C126" s="11">
        <v>2008</v>
      </c>
      <c r="D126" s="12" t="s">
        <v>13</v>
      </c>
      <c r="E126" s="12" t="s">
        <v>37</v>
      </c>
      <c r="F126" s="21">
        <v>475</v>
      </c>
      <c r="G126" s="21">
        <v>533</v>
      </c>
      <c r="H126" s="9">
        <f t="shared" si="3"/>
        <v>10.881801125703561</v>
      </c>
      <c r="I126" s="23">
        <v>2019</v>
      </c>
      <c r="J126" s="22" t="s">
        <v>13</v>
      </c>
      <c r="K126" s="12" t="s">
        <v>37</v>
      </c>
      <c r="L126" s="21">
        <v>693</v>
      </c>
      <c r="M126" s="21">
        <v>720</v>
      </c>
      <c r="N126" s="9">
        <f t="shared" si="4"/>
        <v>3.75</v>
      </c>
      <c r="O126" s="29"/>
    </row>
    <row r="127" spans="1:15" x14ac:dyDescent="0.45">
      <c r="A127" s="18">
        <v>123</v>
      </c>
      <c r="B127" s="25">
        <v>43</v>
      </c>
      <c r="C127" s="11">
        <v>2008</v>
      </c>
      <c r="D127" s="12" t="s">
        <v>13</v>
      </c>
      <c r="E127" s="12" t="s">
        <v>38</v>
      </c>
      <c r="F127" s="21">
        <v>1174</v>
      </c>
      <c r="G127" s="21">
        <v>1265</v>
      </c>
      <c r="H127" s="9">
        <f t="shared" si="3"/>
        <v>7.1936758893280626</v>
      </c>
      <c r="I127" s="23">
        <v>2019</v>
      </c>
      <c r="J127" s="22" t="s">
        <v>13</v>
      </c>
      <c r="K127" s="12" t="s">
        <v>38</v>
      </c>
      <c r="L127" s="21">
        <v>1239</v>
      </c>
      <c r="M127" s="21">
        <v>1274</v>
      </c>
      <c r="N127" s="9">
        <f t="shared" si="4"/>
        <v>2.7472527472527446</v>
      </c>
      <c r="O127" s="29"/>
    </row>
    <row r="128" spans="1:15" x14ac:dyDescent="0.45">
      <c r="A128" s="18">
        <v>124</v>
      </c>
      <c r="B128" s="25">
        <v>44</v>
      </c>
      <c r="C128" s="11">
        <v>2008</v>
      </c>
      <c r="D128" s="12" t="s">
        <v>13</v>
      </c>
      <c r="E128" s="12" t="s">
        <v>39</v>
      </c>
      <c r="F128" s="21">
        <v>250</v>
      </c>
      <c r="G128" s="21">
        <v>268</v>
      </c>
      <c r="H128" s="9">
        <f t="shared" si="3"/>
        <v>6.7164179104477597</v>
      </c>
      <c r="I128" s="23">
        <v>2019</v>
      </c>
      <c r="J128" s="22" t="s">
        <v>13</v>
      </c>
      <c r="K128" s="12" t="s">
        <v>39</v>
      </c>
      <c r="L128" s="21">
        <v>478</v>
      </c>
      <c r="M128" s="21">
        <v>488</v>
      </c>
      <c r="N128" s="9">
        <f t="shared" si="4"/>
        <v>2.0491803278688536</v>
      </c>
      <c r="O128" s="29"/>
    </row>
    <row r="129" spans="1:15" x14ac:dyDescent="0.45">
      <c r="A129" s="18">
        <v>125</v>
      </c>
      <c r="B129" s="25">
        <v>45</v>
      </c>
      <c r="C129" s="11">
        <v>2008</v>
      </c>
      <c r="D129" s="12" t="s">
        <v>13</v>
      </c>
      <c r="E129" s="12" t="s">
        <v>76</v>
      </c>
      <c r="F129" s="21">
        <v>958</v>
      </c>
      <c r="G129" s="21">
        <v>1067</v>
      </c>
      <c r="H129" s="9">
        <f t="shared" si="3"/>
        <v>10.215557638238053</v>
      </c>
      <c r="I129" s="23">
        <v>2019</v>
      </c>
      <c r="J129" s="22" t="s">
        <v>13</v>
      </c>
      <c r="K129" s="12" t="s">
        <v>76</v>
      </c>
      <c r="L129" s="21">
        <v>2119</v>
      </c>
      <c r="M129" s="21">
        <v>2234</v>
      </c>
      <c r="N129" s="9">
        <f t="shared" si="4"/>
        <v>5.1477170993733239</v>
      </c>
      <c r="O129" s="29"/>
    </row>
    <row r="130" spans="1:15" x14ac:dyDescent="0.45">
      <c r="A130" s="18">
        <v>126</v>
      </c>
      <c r="B130" s="25">
        <v>46</v>
      </c>
      <c r="C130" s="11">
        <v>2008</v>
      </c>
      <c r="D130" s="12" t="s">
        <v>13</v>
      </c>
      <c r="E130" s="12" t="s">
        <v>53</v>
      </c>
      <c r="F130" s="21">
        <v>739</v>
      </c>
      <c r="G130" s="21">
        <v>857</v>
      </c>
      <c r="H130" s="9">
        <f t="shared" si="3"/>
        <v>13.768961493582268</v>
      </c>
      <c r="I130" s="23">
        <v>2019</v>
      </c>
      <c r="J130" s="22" t="s">
        <v>13</v>
      </c>
      <c r="K130" s="12" t="s">
        <v>53</v>
      </c>
      <c r="L130" s="21">
        <v>683</v>
      </c>
      <c r="M130" s="21">
        <v>740</v>
      </c>
      <c r="N130" s="9">
        <f t="shared" si="4"/>
        <v>7.7027027027027088</v>
      </c>
      <c r="O130" s="29"/>
    </row>
    <row r="131" spans="1:15" x14ac:dyDescent="0.45">
      <c r="A131" s="18">
        <v>127</v>
      </c>
      <c r="B131" s="25">
        <v>47</v>
      </c>
      <c r="C131" s="11">
        <v>2008</v>
      </c>
      <c r="D131" s="12" t="s">
        <v>13</v>
      </c>
      <c r="E131" s="12" t="s">
        <v>77</v>
      </c>
      <c r="F131" s="21">
        <v>420</v>
      </c>
      <c r="G131" s="21">
        <v>461</v>
      </c>
      <c r="H131" s="9">
        <f t="shared" si="3"/>
        <v>8.8937093275488053</v>
      </c>
      <c r="I131" s="23">
        <v>2019</v>
      </c>
      <c r="J131" s="22" t="s">
        <v>13</v>
      </c>
      <c r="K131" s="12" t="s">
        <v>77</v>
      </c>
      <c r="L131" s="21">
        <v>526</v>
      </c>
      <c r="M131" s="21">
        <v>555</v>
      </c>
      <c r="N131" s="9">
        <f t="shared" si="4"/>
        <v>5.2252252252252305</v>
      </c>
      <c r="O131" s="29"/>
    </row>
    <row r="132" spans="1:15" x14ac:dyDescent="0.45">
      <c r="A132" s="18">
        <v>128</v>
      </c>
      <c r="B132" s="25">
        <v>48</v>
      </c>
      <c r="C132" s="11">
        <v>2008</v>
      </c>
      <c r="D132" s="12" t="s">
        <v>13</v>
      </c>
      <c r="E132" s="12" t="s">
        <v>78</v>
      </c>
      <c r="F132" s="21">
        <v>383</v>
      </c>
      <c r="G132" s="21">
        <v>418</v>
      </c>
      <c r="H132" s="9">
        <f t="shared" si="3"/>
        <v>8.3732057416268049</v>
      </c>
      <c r="I132" s="23">
        <v>2019</v>
      </c>
      <c r="J132" s="22" t="s">
        <v>13</v>
      </c>
      <c r="K132" s="12" t="s">
        <v>78</v>
      </c>
      <c r="L132" s="21">
        <v>357</v>
      </c>
      <c r="M132" s="21">
        <v>379</v>
      </c>
      <c r="N132" s="9">
        <f t="shared" si="4"/>
        <v>5.8047493403693977</v>
      </c>
      <c r="O132" s="29"/>
    </row>
    <row r="133" spans="1:15" x14ac:dyDescent="0.45">
      <c r="A133" s="18">
        <v>129</v>
      </c>
      <c r="B133" s="25">
        <v>49</v>
      </c>
      <c r="C133" s="11">
        <v>2008</v>
      </c>
      <c r="D133" s="12" t="s">
        <v>13</v>
      </c>
      <c r="E133" s="12" t="s">
        <v>40</v>
      </c>
      <c r="F133" s="21">
        <v>1777</v>
      </c>
      <c r="G133" s="21">
        <v>1883</v>
      </c>
      <c r="H133" s="9">
        <f t="shared" si="3"/>
        <v>5.6293149229952206</v>
      </c>
      <c r="I133" s="23">
        <v>2019</v>
      </c>
      <c r="J133" s="22" t="s">
        <v>13</v>
      </c>
      <c r="K133" s="12" t="s">
        <v>40</v>
      </c>
      <c r="L133" s="21">
        <v>2284</v>
      </c>
      <c r="M133" s="21">
        <v>2362</v>
      </c>
      <c r="N133" s="9">
        <f t="shared" si="4"/>
        <v>3.3022861981371676</v>
      </c>
      <c r="O133" s="29"/>
    </row>
    <row r="134" spans="1:15" x14ac:dyDescent="0.45">
      <c r="A134" s="18">
        <v>130</v>
      </c>
      <c r="B134" s="25">
        <v>50</v>
      </c>
      <c r="C134" s="11">
        <v>2008</v>
      </c>
      <c r="D134" s="12" t="s">
        <v>13</v>
      </c>
      <c r="E134" s="12" t="s">
        <v>41</v>
      </c>
      <c r="F134" s="21">
        <v>1345</v>
      </c>
      <c r="G134" s="21">
        <v>1414</v>
      </c>
      <c r="H134" s="9">
        <f t="shared" ref="H134:H197" si="5">100-(F134/G134*100)</f>
        <v>4.8797736916548757</v>
      </c>
      <c r="I134" s="23">
        <v>2019</v>
      </c>
      <c r="J134" s="22" t="s">
        <v>13</v>
      </c>
      <c r="K134" s="12" t="s">
        <v>41</v>
      </c>
      <c r="L134" s="21">
        <v>1617</v>
      </c>
      <c r="M134" s="21">
        <v>1655</v>
      </c>
      <c r="N134" s="9">
        <f t="shared" ref="N134:N197" si="6">100-(L134/M134*100)</f>
        <v>2.2960725075528643</v>
      </c>
      <c r="O134" s="29"/>
    </row>
    <row r="135" spans="1:15" x14ac:dyDescent="0.45">
      <c r="A135" s="18">
        <v>131</v>
      </c>
      <c r="B135" s="25">
        <v>51</v>
      </c>
      <c r="C135" s="11">
        <v>2008</v>
      </c>
      <c r="D135" s="12" t="s">
        <v>13</v>
      </c>
      <c r="E135" s="12" t="s">
        <v>79</v>
      </c>
      <c r="F135" s="21">
        <v>364</v>
      </c>
      <c r="G135" s="21">
        <v>391</v>
      </c>
      <c r="H135" s="9">
        <f t="shared" si="5"/>
        <v>6.9053708439897719</v>
      </c>
      <c r="I135" s="23">
        <v>2019</v>
      </c>
      <c r="J135" s="22" t="s">
        <v>13</v>
      </c>
      <c r="K135" s="12" t="s">
        <v>79</v>
      </c>
      <c r="L135" s="21">
        <v>581</v>
      </c>
      <c r="M135" s="21">
        <v>599</v>
      </c>
      <c r="N135" s="9">
        <f t="shared" si="6"/>
        <v>3.0050083472454077</v>
      </c>
      <c r="O135" s="29"/>
    </row>
    <row r="136" spans="1:15" x14ac:dyDescent="0.45">
      <c r="A136" s="18">
        <v>132</v>
      </c>
      <c r="B136" s="25">
        <v>52</v>
      </c>
      <c r="C136" s="11">
        <v>2008</v>
      </c>
      <c r="D136" s="12" t="s">
        <v>13</v>
      </c>
      <c r="E136" s="12" t="s">
        <v>42</v>
      </c>
      <c r="F136" s="21">
        <v>1198</v>
      </c>
      <c r="G136" s="21">
        <v>1332</v>
      </c>
      <c r="H136" s="9">
        <f t="shared" si="5"/>
        <v>10.060060060060067</v>
      </c>
      <c r="I136" s="23">
        <v>2019</v>
      </c>
      <c r="J136" s="22" t="s">
        <v>13</v>
      </c>
      <c r="K136" s="12" t="s">
        <v>42</v>
      </c>
      <c r="L136" s="21">
        <v>1636</v>
      </c>
      <c r="M136" s="21">
        <v>1703</v>
      </c>
      <c r="N136" s="9">
        <f t="shared" si="6"/>
        <v>3.9342337052260774</v>
      </c>
      <c r="O136" s="29"/>
    </row>
    <row r="137" spans="1:15" x14ac:dyDescent="0.45">
      <c r="A137" s="18">
        <v>133</v>
      </c>
      <c r="B137" s="25">
        <v>53</v>
      </c>
      <c r="C137" s="11">
        <v>2008</v>
      </c>
      <c r="D137" s="12" t="s">
        <v>13</v>
      </c>
      <c r="E137" s="12" t="s">
        <v>80</v>
      </c>
      <c r="F137" s="21">
        <v>1701</v>
      </c>
      <c r="G137" s="21">
        <v>1802</v>
      </c>
      <c r="H137" s="9">
        <f t="shared" si="5"/>
        <v>5.6048834628190889</v>
      </c>
      <c r="I137" s="23">
        <v>2019</v>
      </c>
      <c r="J137" s="22" t="s">
        <v>13</v>
      </c>
      <c r="K137" s="12" t="s">
        <v>80</v>
      </c>
      <c r="L137" s="21">
        <v>1990</v>
      </c>
      <c r="M137" s="21">
        <v>2031</v>
      </c>
      <c r="N137" s="9">
        <f t="shared" si="6"/>
        <v>2.0187099950763212</v>
      </c>
      <c r="O137" s="29"/>
    </row>
    <row r="138" spans="1:15" x14ac:dyDescent="0.45">
      <c r="A138" s="18">
        <v>134</v>
      </c>
      <c r="B138" s="25">
        <v>54</v>
      </c>
      <c r="C138" s="11">
        <v>2008</v>
      </c>
      <c r="D138" s="12" t="s">
        <v>13</v>
      </c>
      <c r="E138" s="12" t="s">
        <v>81</v>
      </c>
      <c r="F138" s="21">
        <v>168</v>
      </c>
      <c r="G138" s="21">
        <v>189</v>
      </c>
      <c r="H138" s="9">
        <f t="shared" si="5"/>
        <v>11.111111111111114</v>
      </c>
      <c r="I138" s="23">
        <v>2019</v>
      </c>
      <c r="J138" s="22" t="s">
        <v>13</v>
      </c>
      <c r="K138" s="12" t="s">
        <v>81</v>
      </c>
      <c r="L138" s="21">
        <v>168</v>
      </c>
      <c r="M138" s="21">
        <v>175</v>
      </c>
      <c r="N138" s="9">
        <f t="shared" si="6"/>
        <v>4</v>
      </c>
      <c r="O138" s="29"/>
    </row>
    <row r="139" spans="1:15" x14ac:dyDescent="0.45">
      <c r="A139" s="18">
        <v>135</v>
      </c>
      <c r="B139" s="25">
        <v>55</v>
      </c>
      <c r="C139" s="11">
        <v>2008</v>
      </c>
      <c r="D139" s="12" t="s">
        <v>13</v>
      </c>
      <c r="E139" s="12" t="s">
        <v>82</v>
      </c>
      <c r="F139" s="21">
        <v>151</v>
      </c>
      <c r="G139" s="21">
        <v>163</v>
      </c>
      <c r="H139" s="9">
        <f t="shared" si="5"/>
        <v>7.3619631901840563</v>
      </c>
      <c r="I139" s="23">
        <v>2019</v>
      </c>
      <c r="J139" s="22" t="s">
        <v>13</v>
      </c>
      <c r="K139" s="12" t="s">
        <v>82</v>
      </c>
      <c r="L139" s="21">
        <v>183</v>
      </c>
      <c r="M139" s="21">
        <v>193</v>
      </c>
      <c r="N139" s="9">
        <f t="shared" si="6"/>
        <v>5.1813471502590573</v>
      </c>
      <c r="O139" s="29"/>
    </row>
    <row r="140" spans="1:15" x14ac:dyDescent="0.45">
      <c r="A140" s="18">
        <v>136</v>
      </c>
      <c r="B140" s="25">
        <v>56</v>
      </c>
      <c r="C140" s="11">
        <v>2008</v>
      </c>
      <c r="D140" s="12" t="s">
        <v>13</v>
      </c>
      <c r="E140" s="12" t="s">
        <v>83</v>
      </c>
      <c r="F140" s="21">
        <v>146</v>
      </c>
      <c r="G140" s="21">
        <v>166</v>
      </c>
      <c r="H140" s="9">
        <f t="shared" si="5"/>
        <v>12.048192771084345</v>
      </c>
      <c r="I140" s="23">
        <v>2019</v>
      </c>
      <c r="J140" s="22" t="s">
        <v>13</v>
      </c>
      <c r="K140" s="12" t="s">
        <v>83</v>
      </c>
      <c r="L140" s="21">
        <v>135</v>
      </c>
      <c r="M140" s="21">
        <v>141</v>
      </c>
      <c r="N140" s="9">
        <f t="shared" si="6"/>
        <v>4.2553191489361666</v>
      </c>
      <c r="O140" s="29"/>
    </row>
    <row r="141" spans="1:15" x14ac:dyDescent="0.45">
      <c r="A141" s="18">
        <v>137</v>
      </c>
      <c r="B141" s="25">
        <v>57</v>
      </c>
      <c r="C141" s="11">
        <v>2008</v>
      </c>
      <c r="D141" s="12" t="s">
        <v>13</v>
      </c>
      <c r="E141" s="12" t="s">
        <v>84</v>
      </c>
      <c r="F141" s="21">
        <v>847</v>
      </c>
      <c r="G141" s="21">
        <v>872</v>
      </c>
      <c r="H141" s="9">
        <f t="shared" si="5"/>
        <v>2.8669724770642233</v>
      </c>
      <c r="I141" s="23">
        <v>2019</v>
      </c>
      <c r="J141" s="22" t="s">
        <v>13</v>
      </c>
      <c r="K141" s="12" t="s">
        <v>84</v>
      </c>
      <c r="L141" s="21">
        <v>866</v>
      </c>
      <c r="M141" s="21">
        <v>890</v>
      </c>
      <c r="N141" s="9">
        <f t="shared" si="6"/>
        <v>2.6966292134831491</v>
      </c>
      <c r="O141" s="29"/>
    </row>
    <row r="142" spans="1:15" x14ac:dyDescent="0.45">
      <c r="A142" s="18">
        <v>138</v>
      </c>
      <c r="B142" s="25">
        <v>58</v>
      </c>
      <c r="C142" s="11">
        <v>2008</v>
      </c>
      <c r="D142" s="12" t="s">
        <v>13</v>
      </c>
      <c r="E142" s="12" t="s">
        <v>85</v>
      </c>
      <c r="F142" s="21">
        <v>127</v>
      </c>
      <c r="G142" s="21">
        <v>141</v>
      </c>
      <c r="H142" s="9">
        <f t="shared" si="5"/>
        <v>9.9290780141843982</v>
      </c>
      <c r="I142" s="23">
        <v>2019</v>
      </c>
      <c r="J142" s="22" t="s">
        <v>13</v>
      </c>
      <c r="K142" s="12" t="s">
        <v>85</v>
      </c>
      <c r="L142" s="21">
        <v>119</v>
      </c>
      <c r="M142" s="21">
        <v>130</v>
      </c>
      <c r="N142" s="9">
        <f t="shared" si="6"/>
        <v>8.461538461538467</v>
      </c>
      <c r="O142" s="29"/>
    </row>
    <row r="143" spans="1:15" x14ac:dyDescent="0.45">
      <c r="A143" s="18">
        <v>139</v>
      </c>
      <c r="B143" s="25">
        <v>59</v>
      </c>
      <c r="C143" s="11">
        <v>2008</v>
      </c>
      <c r="D143" s="12" t="s">
        <v>13</v>
      </c>
      <c r="E143" s="12" t="s">
        <v>43</v>
      </c>
      <c r="F143" s="21">
        <v>369</v>
      </c>
      <c r="G143" s="21">
        <v>396</v>
      </c>
      <c r="H143" s="9">
        <f t="shared" si="5"/>
        <v>6.8181818181818272</v>
      </c>
      <c r="I143" s="23">
        <v>2019</v>
      </c>
      <c r="J143" s="22" t="s">
        <v>13</v>
      </c>
      <c r="K143" s="12" t="s">
        <v>43</v>
      </c>
      <c r="L143" s="21">
        <v>694</v>
      </c>
      <c r="M143" s="21">
        <v>717</v>
      </c>
      <c r="N143" s="9">
        <f t="shared" si="6"/>
        <v>3.2078103207810358</v>
      </c>
      <c r="O143" s="29"/>
    </row>
    <row r="144" spans="1:15" x14ac:dyDescent="0.45">
      <c r="A144" s="18">
        <v>140</v>
      </c>
      <c r="B144" s="25">
        <v>60</v>
      </c>
      <c r="C144" s="11">
        <v>2008</v>
      </c>
      <c r="D144" s="12" t="s">
        <v>13</v>
      </c>
      <c r="E144" s="12" t="s">
        <v>86</v>
      </c>
      <c r="F144" s="21">
        <v>69</v>
      </c>
      <c r="G144" s="21">
        <v>75</v>
      </c>
      <c r="H144" s="9">
        <f t="shared" si="5"/>
        <v>8</v>
      </c>
      <c r="I144" s="23">
        <v>2019</v>
      </c>
      <c r="J144" s="22" t="s">
        <v>13</v>
      </c>
      <c r="K144" s="12" t="s">
        <v>86</v>
      </c>
      <c r="L144" s="21">
        <v>61</v>
      </c>
      <c r="M144" s="21">
        <v>63</v>
      </c>
      <c r="N144" s="9">
        <f t="shared" si="6"/>
        <v>3.1746031746031775</v>
      </c>
      <c r="O144" s="29"/>
    </row>
    <row r="145" spans="1:15" x14ac:dyDescent="0.45">
      <c r="A145" s="18">
        <v>141</v>
      </c>
      <c r="B145" s="25">
        <v>61</v>
      </c>
      <c r="C145" s="11">
        <v>2008</v>
      </c>
      <c r="D145" s="12" t="s">
        <v>13</v>
      </c>
      <c r="E145" s="12" t="s">
        <v>16</v>
      </c>
      <c r="F145" s="21">
        <v>34</v>
      </c>
      <c r="G145" s="21">
        <v>34</v>
      </c>
      <c r="H145" s="9">
        <f t="shared" si="5"/>
        <v>0</v>
      </c>
      <c r="I145" s="23">
        <v>2019</v>
      </c>
      <c r="J145" s="22" t="s">
        <v>13</v>
      </c>
      <c r="K145" s="12" t="s">
        <v>16</v>
      </c>
      <c r="L145" s="21">
        <v>48</v>
      </c>
      <c r="M145" s="21">
        <v>49</v>
      </c>
      <c r="N145" s="9">
        <f t="shared" si="6"/>
        <v>2.0408163265306172</v>
      </c>
      <c r="O145" s="29"/>
    </row>
    <row r="146" spans="1:15" x14ac:dyDescent="0.45">
      <c r="A146" s="18">
        <v>142</v>
      </c>
      <c r="B146" s="25">
        <v>62</v>
      </c>
      <c r="C146" s="11">
        <v>2008</v>
      </c>
      <c r="D146" s="12" t="s">
        <v>13</v>
      </c>
      <c r="E146" s="12" t="s">
        <v>87</v>
      </c>
      <c r="F146" s="21">
        <v>338</v>
      </c>
      <c r="G146" s="21">
        <v>371</v>
      </c>
      <c r="H146" s="9">
        <f t="shared" si="5"/>
        <v>8.8948787061994636</v>
      </c>
      <c r="I146" s="23">
        <v>2019</v>
      </c>
      <c r="J146" s="22" t="s">
        <v>13</v>
      </c>
      <c r="K146" s="12" t="s">
        <v>87</v>
      </c>
      <c r="L146" s="21">
        <v>358</v>
      </c>
      <c r="M146" s="21">
        <v>375</v>
      </c>
      <c r="N146" s="9">
        <f t="shared" si="6"/>
        <v>4.5333333333333314</v>
      </c>
      <c r="O146" s="29"/>
    </row>
    <row r="147" spans="1:15" x14ac:dyDescent="0.45">
      <c r="A147" s="18">
        <v>143</v>
      </c>
      <c r="B147" s="25">
        <v>63</v>
      </c>
      <c r="C147" s="11">
        <v>2008</v>
      </c>
      <c r="D147" s="12" t="s">
        <v>13</v>
      </c>
      <c r="E147" s="12" t="s">
        <v>88</v>
      </c>
      <c r="F147" s="21">
        <v>208</v>
      </c>
      <c r="G147" s="21">
        <v>231</v>
      </c>
      <c r="H147" s="9">
        <f t="shared" si="5"/>
        <v>9.9567099567099575</v>
      </c>
      <c r="I147" s="23">
        <v>2019</v>
      </c>
      <c r="J147" s="22" t="s">
        <v>13</v>
      </c>
      <c r="K147" s="12" t="s">
        <v>88</v>
      </c>
      <c r="L147" s="21">
        <v>187</v>
      </c>
      <c r="M147" s="21">
        <v>196</v>
      </c>
      <c r="N147" s="9">
        <f t="shared" si="6"/>
        <v>4.5918367346938709</v>
      </c>
      <c r="O147" s="29"/>
    </row>
    <row r="148" spans="1:15" x14ac:dyDescent="0.45">
      <c r="A148" s="18">
        <v>144</v>
      </c>
      <c r="B148" s="25">
        <v>64</v>
      </c>
      <c r="C148" s="11">
        <v>2008</v>
      </c>
      <c r="D148" s="12" t="s">
        <v>13</v>
      </c>
      <c r="E148" s="12" t="s">
        <v>44</v>
      </c>
      <c r="F148" s="21">
        <v>862</v>
      </c>
      <c r="G148" s="21">
        <v>878</v>
      </c>
      <c r="H148" s="9">
        <f t="shared" si="5"/>
        <v>1.8223234624145732</v>
      </c>
      <c r="I148" s="23">
        <v>2019</v>
      </c>
      <c r="J148" s="22" t="s">
        <v>13</v>
      </c>
      <c r="K148" s="12" t="s">
        <v>44</v>
      </c>
      <c r="L148" s="21">
        <v>958</v>
      </c>
      <c r="M148" s="21">
        <v>975</v>
      </c>
      <c r="N148" s="9">
        <f t="shared" si="6"/>
        <v>1.7435897435897516</v>
      </c>
      <c r="O148" s="29"/>
    </row>
    <row r="149" spans="1:15" x14ac:dyDescent="0.45">
      <c r="A149" s="18">
        <v>145</v>
      </c>
      <c r="B149" s="25">
        <v>65</v>
      </c>
      <c r="C149" s="11">
        <v>2008</v>
      </c>
      <c r="D149" s="12" t="s">
        <v>13</v>
      </c>
      <c r="E149" s="12" t="s">
        <v>89</v>
      </c>
      <c r="F149" s="21">
        <v>63</v>
      </c>
      <c r="G149" s="21">
        <v>78</v>
      </c>
      <c r="H149" s="9">
        <f t="shared" si="5"/>
        <v>19.230769230769226</v>
      </c>
      <c r="I149" s="23">
        <v>2019</v>
      </c>
      <c r="J149" s="22" t="s">
        <v>13</v>
      </c>
      <c r="K149" s="12" t="s">
        <v>89</v>
      </c>
      <c r="L149" s="21">
        <v>84</v>
      </c>
      <c r="M149" s="21">
        <v>92</v>
      </c>
      <c r="N149" s="9">
        <f t="shared" si="6"/>
        <v>8.6956521739130466</v>
      </c>
      <c r="O149" s="29"/>
    </row>
    <row r="150" spans="1:15" x14ac:dyDescent="0.45">
      <c r="A150" s="18">
        <v>146</v>
      </c>
      <c r="B150" s="25">
        <v>66</v>
      </c>
      <c r="C150" s="11">
        <v>2008</v>
      </c>
      <c r="D150" s="12" t="s">
        <v>13</v>
      </c>
      <c r="E150" s="12" t="s">
        <v>90</v>
      </c>
      <c r="F150" s="21">
        <v>247</v>
      </c>
      <c r="G150" s="21">
        <v>259</v>
      </c>
      <c r="H150" s="9">
        <f t="shared" si="5"/>
        <v>4.6332046332046417</v>
      </c>
      <c r="I150" s="23">
        <v>2019</v>
      </c>
      <c r="J150" s="22" t="s">
        <v>13</v>
      </c>
      <c r="K150" s="12" t="s">
        <v>90</v>
      </c>
      <c r="L150" s="21">
        <v>372</v>
      </c>
      <c r="M150" s="21">
        <v>378</v>
      </c>
      <c r="N150" s="9">
        <f t="shared" si="6"/>
        <v>1.5873015873015959</v>
      </c>
      <c r="O150" s="29"/>
    </row>
    <row r="151" spans="1:15" x14ac:dyDescent="0.45">
      <c r="A151" s="18">
        <v>147</v>
      </c>
      <c r="B151" s="25">
        <v>67</v>
      </c>
      <c r="C151" s="11">
        <v>2008</v>
      </c>
      <c r="D151" s="12" t="s">
        <v>13</v>
      </c>
      <c r="E151" s="12" t="s">
        <v>54</v>
      </c>
      <c r="F151" s="21">
        <v>251</v>
      </c>
      <c r="G151" s="21">
        <v>288</v>
      </c>
      <c r="H151" s="9">
        <f t="shared" si="5"/>
        <v>12.847222222222214</v>
      </c>
      <c r="I151" s="23">
        <v>2019</v>
      </c>
      <c r="J151" s="22" t="s">
        <v>13</v>
      </c>
      <c r="K151" s="12" t="s">
        <v>54</v>
      </c>
      <c r="L151" s="21">
        <v>259</v>
      </c>
      <c r="M151" s="21">
        <v>281</v>
      </c>
      <c r="N151" s="9">
        <f t="shared" si="6"/>
        <v>7.829181494661924</v>
      </c>
      <c r="O151" s="29"/>
    </row>
    <row r="152" spans="1:15" x14ac:dyDescent="0.45">
      <c r="A152" s="18">
        <v>148</v>
      </c>
      <c r="B152" s="25">
        <v>68</v>
      </c>
      <c r="C152" s="11">
        <v>2008</v>
      </c>
      <c r="D152" s="12" t="s">
        <v>13</v>
      </c>
      <c r="E152" s="12" t="s">
        <v>91</v>
      </c>
      <c r="F152" s="21">
        <v>81</v>
      </c>
      <c r="G152" s="21">
        <v>87</v>
      </c>
      <c r="H152" s="9">
        <f t="shared" si="5"/>
        <v>6.8965517241379359</v>
      </c>
      <c r="I152" s="23">
        <v>2019</v>
      </c>
      <c r="J152" s="22" t="s">
        <v>13</v>
      </c>
      <c r="K152" s="12" t="s">
        <v>91</v>
      </c>
      <c r="L152" s="21">
        <v>63</v>
      </c>
      <c r="M152" s="21">
        <v>67</v>
      </c>
      <c r="N152" s="9">
        <f t="shared" si="6"/>
        <v>5.9701492537313356</v>
      </c>
      <c r="O152" s="29"/>
    </row>
    <row r="153" spans="1:15" x14ac:dyDescent="0.45">
      <c r="A153" s="18">
        <v>149</v>
      </c>
      <c r="B153" s="25">
        <v>69</v>
      </c>
      <c r="C153" s="11">
        <v>2008</v>
      </c>
      <c r="D153" s="12" t="s">
        <v>13</v>
      </c>
      <c r="E153" s="12" t="s">
        <v>55</v>
      </c>
      <c r="F153" s="21">
        <v>310</v>
      </c>
      <c r="G153" s="21">
        <v>325</v>
      </c>
      <c r="H153" s="9">
        <f t="shared" si="5"/>
        <v>4.6153846153846132</v>
      </c>
      <c r="I153" s="23">
        <v>2019</v>
      </c>
      <c r="J153" s="22" t="s">
        <v>13</v>
      </c>
      <c r="K153" s="12" t="s">
        <v>55</v>
      </c>
      <c r="L153" s="21">
        <v>362</v>
      </c>
      <c r="M153" s="21">
        <v>391</v>
      </c>
      <c r="N153" s="9">
        <f t="shared" si="6"/>
        <v>7.4168797953964258</v>
      </c>
      <c r="O153" s="29"/>
    </row>
    <row r="154" spans="1:15" x14ac:dyDescent="0.45">
      <c r="A154" s="18">
        <v>150</v>
      </c>
      <c r="B154" s="25">
        <v>70</v>
      </c>
      <c r="C154" s="11">
        <v>2008</v>
      </c>
      <c r="D154" s="12" t="s">
        <v>13</v>
      </c>
      <c r="E154" s="12" t="s">
        <v>45</v>
      </c>
      <c r="F154" s="21">
        <v>472</v>
      </c>
      <c r="G154" s="21">
        <v>512</v>
      </c>
      <c r="H154" s="9">
        <f t="shared" si="5"/>
        <v>7.8125</v>
      </c>
      <c r="I154" s="23">
        <v>2019</v>
      </c>
      <c r="J154" s="22" t="s">
        <v>13</v>
      </c>
      <c r="K154" s="12" t="s">
        <v>45</v>
      </c>
      <c r="L154" s="21">
        <v>466</v>
      </c>
      <c r="M154" s="21">
        <v>511</v>
      </c>
      <c r="N154" s="9">
        <f t="shared" si="6"/>
        <v>8.8062622309197707</v>
      </c>
      <c r="O154" s="29"/>
    </row>
    <row r="155" spans="1:15" x14ac:dyDescent="0.45">
      <c r="A155" s="18">
        <v>151</v>
      </c>
      <c r="B155" s="25">
        <v>71</v>
      </c>
      <c r="C155" s="11">
        <v>2008</v>
      </c>
      <c r="D155" s="12" t="s">
        <v>13</v>
      </c>
      <c r="E155" s="12" t="s">
        <v>92</v>
      </c>
      <c r="F155" s="21">
        <v>483</v>
      </c>
      <c r="G155" s="21">
        <v>533</v>
      </c>
      <c r="H155" s="9">
        <f t="shared" si="5"/>
        <v>9.3808630393996282</v>
      </c>
      <c r="I155" s="23">
        <v>2019</v>
      </c>
      <c r="J155" s="22" t="s">
        <v>13</v>
      </c>
      <c r="K155" s="12" t="s">
        <v>92</v>
      </c>
      <c r="L155" s="21">
        <v>456</v>
      </c>
      <c r="M155" s="21">
        <v>495</v>
      </c>
      <c r="N155" s="9">
        <f t="shared" si="6"/>
        <v>7.8787878787878753</v>
      </c>
      <c r="O155" s="29"/>
    </row>
    <row r="156" spans="1:15" x14ac:dyDescent="0.45">
      <c r="A156" s="18">
        <v>152</v>
      </c>
      <c r="B156" s="25">
        <v>72</v>
      </c>
      <c r="C156" s="11">
        <v>2008</v>
      </c>
      <c r="D156" s="12" t="s">
        <v>13</v>
      </c>
      <c r="E156" s="12" t="s">
        <v>93</v>
      </c>
      <c r="F156" s="21">
        <v>61</v>
      </c>
      <c r="G156" s="21">
        <v>66</v>
      </c>
      <c r="H156" s="9">
        <f t="shared" si="5"/>
        <v>7.5757575757575779</v>
      </c>
      <c r="I156" s="23">
        <v>2019</v>
      </c>
      <c r="J156" s="22" t="s">
        <v>13</v>
      </c>
      <c r="K156" s="12" t="s">
        <v>93</v>
      </c>
      <c r="L156" s="21">
        <v>40</v>
      </c>
      <c r="M156" s="21">
        <v>41</v>
      </c>
      <c r="N156" s="9">
        <f t="shared" si="6"/>
        <v>2.4390243902439011</v>
      </c>
      <c r="O156" s="29"/>
    </row>
    <row r="157" spans="1:15" x14ac:dyDescent="0.45">
      <c r="A157" s="18">
        <v>153</v>
      </c>
      <c r="B157" s="25">
        <v>73</v>
      </c>
      <c r="C157" s="11">
        <v>2008</v>
      </c>
      <c r="D157" s="12" t="s">
        <v>13</v>
      </c>
      <c r="E157" s="12" t="s">
        <v>46</v>
      </c>
      <c r="F157" s="21">
        <v>1626</v>
      </c>
      <c r="G157" s="21">
        <v>1724</v>
      </c>
      <c r="H157" s="9">
        <f t="shared" si="5"/>
        <v>5.6844547563805037</v>
      </c>
      <c r="I157" s="23">
        <v>2019</v>
      </c>
      <c r="J157" s="22" t="s">
        <v>13</v>
      </c>
      <c r="K157" s="12" t="s">
        <v>46</v>
      </c>
      <c r="L157" s="21">
        <v>2028</v>
      </c>
      <c r="M157" s="21">
        <v>2114</v>
      </c>
      <c r="N157" s="9">
        <f t="shared" si="6"/>
        <v>4.0681173131504238</v>
      </c>
      <c r="O157" s="29"/>
    </row>
    <row r="158" spans="1:15" x14ac:dyDescent="0.45">
      <c r="A158" s="18">
        <v>154</v>
      </c>
      <c r="B158" s="25">
        <v>74</v>
      </c>
      <c r="C158" s="11">
        <v>2008</v>
      </c>
      <c r="D158" s="12" t="s">
        <v>13</v>
      </c>
      <c r="E158" s="12" t="s">
        <v>47</v>
      </c>
      <c r="F158" s="21">
        <v>1531</v>
      </c>
      <c r="G158" s="21">
        <v>1660</v>
      </c>
      <c r="H158" s="9">
        <f t="shared" si="5"/>
        <v>7.771084337349393</v>
      </c>
      <c r="I158" s="23">
        <v>2019</v>
      </c>
      <c r="J158" s="22" t="s">
        <v>13</v>
      </c>
      <c r="K158" s="12" t="s">
        <v>47</v>
      </c>
      <c r="L158" s="21">
        <v>2495</v>
      </c>
      <c r="M158" s="21">
        <v>2592</v>
      </c>
      <c r="N158" s="9">
        <f t="shared" si="6"/>
        <v>3.742283950617292</v>
      </c>
      <c r="O158" s="29"/>
    </row>
    <row r="159" spans="1:15" x14ac:dyDescent="0.45">
      <c r="A159" s="18">
        <v>155</v>
      </c>
      <c r="B159" s="25">
        <v>75</v>
      </c>
      <c r="C159" s="11">
        <v>2008</v>
      </c>
      <c r="D159" s="12" t="s">
        <v>13</v>
      </c>
      <c r="E159" s="12" t="s">
        <v>56</v>
      </c>
      <c r="F159" s="21">
        <v>465</v>
      </c>
      <c r="G159" s="21">
        <v>522</v>
      </c>
      <c r="H159" s="9">
        <f t="shared" si="5"/>
        <v>10.919540229885058</v>
      </c>
      <c r="I159" s="23">
        <v>2019</v>
      </c>
      <c r="J159" s="22" t="s">
        <v>13</v>
      </c>
      <c r="K159" s="12" t="s">
        <v>56</v>
      </c>
      <c r="L159" s="21">
        <v>558</v>
      </c>
      <c r="M159" s="21">
        <v>601</v>
      </c>
      <c r="N159" s="9">
        <f t="shared" si="6"/>
        <v>7.1547420965058279</v>
      </c>
      <c r="O159" s="29"/>
    </row>
    <row r="160" spans="1:15" x14ac:dyDescent="0.45">
      <c r="A160" s="18">
        <v>156</v>
      </c>
      <c r="B160" s="25">
        <v>76</v>
      </c>
      <c r="C160" s="11">
        <v>2008</v>
      </c>
      <c r="D160" s="12" t="s">
        <v>13</v>
      </c>
      <c r="E160" s="12" t="s">
        <v>48</v>
      </c>
      <c r="F160" s="21">
        <v>1661</v>
      </c>
      <c r="G160" s="21">
        <v>1874</v>
      </c>
      <c r="H160" s="9">
        <f t="shared" si="5"/>
        <v>11.366061899679821</v>
      </c>
      <c r="I160" s="23">
        <v>2019</v>
      </c>
      <c r="J160" s="22" t="s">
        <v>13</v>
      </c>
      <c r="K160" s="12" t="s">
        <v>48</v>
      </c>
      <c r="L160" s="21">
        <v>3518</v>
      </c>
      <c r="M160" s="21">
        <v>3729</v>
      </c>
      <c r="N160" s="9">
        <f t="shared" si="6"/>
        <v>5.6583534459640674</v>
      </c>
      <c r="O160" s="29"/>
    </row>
    <row r="161" spans="1:15" x14ac:dyDescent="0.45">
      <c r="A161" s="18">
        <v>157</v>
      </c>
      <c r="B161" s="25">
        <v>77</v>
      </c>
      <c r="C161" s="11">
        <v>2008</v>
      </c>
      <c r="D161" s="12" t="s">
        <v>13</v>
      </c>
      <c r="E161" s="12" t="s">
        <v>49</v>
      </c>
      <c r="F161" s="21">
        <v>506</v>
      </c>
      <c r="G161" s="21">
        <v>532</v>
      </c>
      <c r="H161" s="9">
        <f t="shared" si="5"/>
        <v>4.8872180451127889</v>
      </c>
      <c r="I161" s="23">
        <v>2019</v>
      </c>
      <c r="J161" s="22" t="s">
        <v>13</v>
      </c>
      <c r="K161" s="12" t="s">
        <v>49</v>
      </c>
      <c r="L161" s="21">
        <v>680</v>
      </c>
      <c r="M161" s="21">
        <v>712</v>
      </c>
      <c r="N161" s="9">
        <f t="shared" si="6"/>
        <v>4.4943820224719104</v>
      </c>
      <c r="O161" s="29"/>
    </row>
    <row r="162" spans="1:15" x14ac:dyDescent="0.45">
      <c r="A162" s="18">
        <v>158</v>
      </c>
      <c r="B162" s="25">
        <v>78</v>
      </c>
      <c r="C162" s="11">
        <v>2008</v>
      </c>
      <c r="D162" s="12" t="s">
        <v>13</v>
      </c>
      <c r="E162" s="12" t="s">
        <v>94</v>
      </c>
      <c r="F162" s="22">
        <v>1863</v>
      </c>
      <c r="G162" s="22">
        <v>1987</v>
      </c>
      <c r="H162" s="9">
        <f t="shared" si="5"/>
        <v>6.2405636638147968</v>
      </c>
      <c r="I162" s="23">
        <v>2019</v>
      </c>
      <c r="J162" s="22" t="s">
        <v>13</v>
      </c>
      <c r="K162" s="12" t="s">
        <v>94</v>
      </c>
      <c r="L162" s="21">
        <v>1759</v>
      </c>
      <c r="M162" s="21">
        <v>1826</v>
      </c>
      <c r="N162" s="9">
        <f t="shared" si="6"/>
        <v>3.6692223439211347</v>
      </c>
      <c r="O162" s="29"/>
    </row>
    <row r="163" spans="1:15" x14ac:dyDescent="0.45">
      <c r="A163" s="18">
        <v>159</v>
      </c>
      <c r="B163" s="25">
        <v>79</v>
      </c>
      <c r="C163" s="11">
        <v>2008</v>
      </c>
      <c r="D163" s="12" t="s">
        <v>13</v>
      </c>
      <c r="E163" s="12" t="s">
        <v>95</v>
      </c>
      <c r="F163" s="22">
        <v>78</v>
      </c>
      <c r="G163" s="22">
        <v>87</v>
      </c>
      <c r="H163" s="9">
        <f t="shared" si="5"/>
        <v>10.34482758620689</v>
      </c>
      <c r="I163" s="23">
        <v>2019</v>
      </c>
      <c r="J163" s="22" t="s">
        <v>13</v>
      </c>
      <c r="K163" s="12" t="s">
        <v>95</v>
      </c>
      <c r="L163" s="21">
        <v>70</v>
      </c>
      <c r="M163" s="21">
        <v>75</v>
      </c>
      <c r="N163" s="9">
        <f t="shared" si="6"/>
        <v>6.6666666666666714</v>
      </c>
      <c r="O163" s="29"/>
    </row>
    <row r="164" spans="1:15" x14ac:dyDescent="0.45">
      <c r="A164" s="18">
        <v>160</v>
      </c>
      <c r="B164" s="25">
        <v>80</v>
      </c>
      <c r="C164" s="11">
        <v>2008</v>
      </c>
      <c r="D164" s="14" t="s">
        <v>13</v>
      </c>
      <c r="E164" s="14" t="s">
        <v>109</v>
      </c>
      <c r="F164" s="21">
        <f>SUM(F85:F163)</f>
        <v>57945</v>
      </c>
      <c r="G164" s="21">
        <f>SUM(G85:G163)</f>
        <v>62975</v>
      </c>
      <c r="H164" s="9">
        <f t="shared" si="5"/>
        <v>7.9872965462485155</v>
      </c>
      <c r="I164" s="23">
        <v>2019</v>
      </c>
      <c r="J164" s="56"/>
      <c r="K164" s="14" t="s">
        <v>109</v>
      </c>
      <c r="L164" s="22">
        <f>SUM(L85:L163)</f>
        <v>71340</v>
      </c>
      <c r="M164" s="22">
        <f>SUM(M85:M163)</f>
        <v>74879</v>
      </c>
      <c r="N164" s="9">
        <f t="shared" si="6"/>
        <v>4.726291750691118</v>
      </c>
      <c r="O164" s="29"/>
    </row>
    <row r="165" spans="1:15" x14ac:dyDescent="0.45">
      <c r="A165" s="18">
        <v>161</v>
      </c>
      <c r="B165" s="25">
        <v>1</v>
      </c>
      <c r="C165" s="11">
        <v>2008</v>
      </c>
      <c r="D165" s="12" t="s">
        <v>14</v>
      </c>
      <c r="E165" s="12" t="s">
        <v>57</v>
      </c>
      <c r="F165" s="21">
        <v>134</v>
      </c>
      <c r="G165" s="21">
        <v>136</v>
      </c>
      <c r="H165" s="9">
        <f t="shared" si="5"/>
        <v>1.470588235294116</v>
      </c>
      <c r="I165" s="23">
        <v>2019</v>
      </c>
      <c r="J165" s="22" t="s">
        <v>14</v>
      </c>
      <c r="K165" s="12" t="s">
        <v>57</v>
      </c>
      <c r="L165" s="22">
        <v>136</v>
      </c>
      <c r="M165" s="22">
        <v>138</v>
      </c>
      <c r="N165" s="9">
        <f t="shared" si="6"/>
        <v>1.4492753623188293</v>
      </c>
      <c r="O165" s="29"/>
    </row>
    <row r="166" spans="1:15" x14ac:dyDescent="0.45">
      <c r="A166" s="18">
        <v>162</v>
      </c>
      <c r="B166" s="25">
        <v>2</v>
      </c>
      <c r="C166" s="11">
        <v>2008</v>
      </c>
      <c r="D166" s="12" t="s">
        <v>14</v>
      </c>
      <c r="E166" s="12" t="s">
        <v>50</v>
      </c>
      <c r="F166" s="21">
        <v>169</v>
      </c>
      <c r="G166" s="21">
        <v>177</v>
      </c>
      <c r="H166" s="9">
        <f t="shared" si="5"/>
        <v>4.5197740112994325</v>
      </c>
      <c r="I166" s="23">
        <v>2019</v>
      </c>
      <c r="J166" s="22" t="s">
        <v>14</v>
      </c>
      <c r="K166" s="12" t="s">
        <v>50</v>
      </c>
      <c r="L166" s="22">
        <v>146</v>
      </c>
      <c r="M166" s="22">
        <v>150</v>
      </c>
      <c r="N166" s="9">
        <f t="shared" si="6"/>
        <v>2.6666666666666572</v>
      </c>
      <c r="O166" s="29"/>
    </row>
    <row r="167" spans="1:15" x14ac:dyDescent="0.45">
      <c r="A167" s="18">
        <v>163</v>
      </c>
      <c r="B167" s="25">
        <v>3</v>
      </c>
      <c r="C167" s="11">
        <v>2008</v>
      </c>
      <c r="D167" s="12" t="s">
        <v>14</v>
      </c>
      <c r="E167" s="12" t="s">
        <v>18</v>
      </c>
      <c r="F167" s="21">
        <v>1506</v>
      </c>
      <c r="G167" s="21">
        <v>1582</v>
      </c>
      <c r="H167" s="9">
        <f t="shared" si="5"/>
        <v>4.80404551201012</v>
      </c>
      <c r="I167" s="23">
        <v>2019</v>
      </c>
      <c r="J167" s="22" t="s">
        <v>14</v>
      </c>
      <c r="K167" s="12" t="s">
        <v>18</v>
      </c>
      <c r="L167" s="22">
        <v>1683</v>
      </c>
      <c r="M167" s="22">
        <v>1778</v>
      </c>
      <c r="N167" s="9">
        <f t="shared" si="6"/>
        <v>5.3430821147356511</v>
      </c>
      <c r="O167" s="29"/>
    </row>
    <row r="168" spans="1:15" x14ac:dyDescent="0.45">
      <c r="A168" s="18">
        <v>164</v>
      </c>
      <c r="B168" s="25">
        <v>4</v>
      </c>
      <c r="C168" s="11">
        <v>2008</v>
      </c>
      <c r="D168" s="12" t="s">
        <v>14</v>
      </c>
      <c r="E168" s="12" t="s">
        <v>19</v>
      </c>
      <c r="F168" s="21">
        <v>1885</v>
      </c>
      <c r="G168" s="21">
        <v>1950</v>
      </c>
      <c r="H168" s="9">
        <f t="shared" si="5"/>
        <v>3.3333333333333286</v>
      </c>
      <c r="I168" s="23">
        <v>2019</v>
      </c>
      <c r="J168" s="22" t="s">
        <v>14</v>
      </c>
      <c r="K168" s="12" t="s">
        <v>19</v>
      </c>
      <c r="L168" s="22">
        <v>1959</v>
      </c>
      <c r="M168" s="22">
        <v>2038</v>
      </c>
      <c r="N168" s="9">
        <f t="shared" si="6"/>
        <v>3.8763493621197256</v>
      </c>
      <c r="O168" s="29"/>
    </row>
    <row r="169" spans="1:15" x14ac:dyDescent="0.45">
      <c r="A169" s="18">
        <v>165</v>
      </c>
      <c r="B169" s="25">
        <v>5</v>
      </c>
      <c r="C169" s="11">
        <v>2008</v>
      </c>
      <c r="D169" s="12" t="s">
        <v>14</v>
      </c>
      <c r="E169" s="12" t="s">
        <v>58</v>
      </c>
      <c r="F169" s="21">
        <v>273</v>
      </c>
      <c r="G169" s="21">
        <v>279</v>
      </c>
      <c r="H169" s="9">
        <f t="shared" si="5"/>
        <v>2.1505376344086073</v>
      </c>
      <c r="I169" s="23">
        <v>2019</v>
      </c>
      <c r="J169" s="22" t="s">
        <v>14</v>
      </c>
      <c r="K169" s="12" t="s">
        <v>58</v>
      </c>
      <c r="L169" s="22">
        <v>330</v>
      </c>
      <c r="M169" s="22">
        <v>347</v>
      </c>
      <c r="N169" s="9">
        <f t="shared" si="6"/>
        <v>4.8991354466858752</v>
      </c>
      <c r="O169" s="29"/>
    </row>
    <row r="170" spans="1:15" x14ac:dyDescent="0.45">
      <c r="A170" s="18">
        <v>166</v>
      </c>
      <c r="B170" s="25">
        <v>6</v>
      </c>
      <c r="C170" s="11">
        <v>2008</v>
      </c>
      <c r="D170" s="12" t="s">
        <v>14</v>
      </c>
      <c r="E170" s="12" t="s">
        <v>59</v>
      </c>
      <c r="F170" s="21">
        <v>760</v>
      </c>
      <c r="G170" s="21">
        <v>786</v>
      </c>
      <c r="H170" s="9">
        <f t="shared" si="5"/>
        <v>3.30788804071247</v>
      </c>
      <c r="I170" s="23">
        <v>2019</v>
      </c>
      <c r="J170" s="22" t="s">
        <v>14</v>
      </c>
      <c r="K170" s="12" t="s">
        <v>59</v>
      </c>
      <c r="L170" s="22">
        <v>827</v>
      </c>
      <c r="M170" s="22">
        <v>865</v>
      </c>
      <c r="N170" s="9">
        <f t="shared" si="6"/>
        <v>4.3930635838150209</v>
      </c>
      <c r="O170" s="29"/>
    </row>
    <row r="171" spans="1:15" x14ac:dyDescent="0.45">
      <c r="A171" s="18">
        <v>167</v>
      </c>
      <c r="B171" s="25">
        <v>7</v>
      </c>
      <c r="C171" s="11">
        <v>2008</v>
      </c>
      <c r="D171" s="12" t="s">
        <v>14</v>
      </c>
      <c r="E171" s="12" t="s">
        <v>20</v>
      </c>
      <c r="F171" s="21">
        <v>1046</v>
      </c>
      <c r="G171" s="21">
        <v>1063</v>
      </c>
      <c r="H171" s="9">
        <f t="shared" si="5"/>
        <v>1.5992474129821233</v>
      </c>
      <c r="I171" s="23">
        <v>2019</v>
      </c>
      <c r="J171" s="22" t="s">
        <v>14</v>
      </c>
      <c r="K171" s="12" t="s">
        <v>20</v>
      </c>
      <c r="L171" s="22">
        <v>1414</v>
      </c>
      <c r="M171" s="22">
        <v>1433</v>
      </c>
      <c r="N171" s="9">
        <f t="shared" si="6"/>
        <v>1.3258897418004238</v>
      </c>
      <c r="O171" s="29"/>
    </row>
    <row r="172" spans="1:15" x14ac:dyDescent="0.45">
      <c r="A172" s="18">
        <v>168</v>
      </c>
      <c r="B172" s="25">
        <v>8</v>
      </c>
      <c r="C172" s="11">
        <v>2008</v>
      </c>
      <c r="D172" s="12" t="s">
        <v>14</v>
      </c>
      <c r="E172" s="12" t="s">
        <v>51</v>
      </c>
      <c r="F172" s="21">
        <v>183</v>
      </c>
      <c r="G172" s="21">
        <v>190</v>
      </c>
      <c r="H172" s="9">
        <f t="shared" si="5"/>
        <v>3.6842105263157947</v>
      </c>
      <c r="I172" s="23">
        <v>2019</v>
      </c>
      <c r="J172" s="22" t="s">
        <v>14</v>
      </c>
      <c r="K172" s="12" t="s">
        <v>51</v>
      </c>
      <c r="L172" s="22">
        <v>156</v>
      </c>
      <c r="M172" s="22">
        <v>161</v>
      </c>
      <c r="N172" s="9">
        <f t="shared" si="6"/>
        <v>3.1055900621118013</v>
      </c>
      <c r="O172" s="29"/>
    </row>
    <row r="173" spans="1:15" x14ac:dyDescent="0.45">
      <c r="A173" s="18">
        <v>169</v>
      </c>
      <c r="B173" s="25">
        <v>9</v>
      </c>
      <c r="C173" s="11">
        <v>2008</v>
      </c>
      <c r="D173" s="12" t="s">
        <v>14</v>
      </c>
      <c r="E173" s="12" t="s">
        <v>21</v>
      </c>
      <c r="F173" s="21">
        <v>2662</v>
      </c>
      <c r="G173" s="21">
        <v>2688</v>
      </c>
      <c r="H173" s="9">
        <f t="shared" si="5"/>
        <v>0.96726190476191221</v>
      </c>
      <c r="I173" s="23">
        <v>2019</v>
      </c>
      <c r="J173" s="22" t="s">
        <v>14</v>
      </c>
      <c r="K173" s="12" t="s">
        <v>21</v>
      </c>
      <c r="L173" s="22">
        <v>2893</v>
      </c>
      <c r="M173" s="22">
        <v>2916</v>
      </c>
      <c r="N173" s="9">
        <f t="shared" si="6"/>
        <v>0.7887517146776446</v>
      </c>
      <c r="O173" s="29"/>
    </row>
    <row r="174" spans="1:15" x14ac:dyDescent="0.45">
      <c r="A174" s="18">
        <v>170</v>
      </c>
      <c r="B174" s="25">
        <v>10</v>
      </c>
      <c r="C174" s="11">
        <v>2008</v>
      </c>
      <c r="D174" s="12" t="s">
        <v>14</v>
      </c>
      <c r="E174" s="12" t="s">
        <v>22</v>
      </c>
      <c r="F174" s="21">
        <v>1723</v>
      </c>
      <c r="G174" s="21">
        <v>1869</v>
      </c>
      <c r="H174" s="9">
        <f t="shared" si="5"/>
        <v>7.8116639914392749</v>
      </c>
      <c r="I174" s="23">
        <v>2019</v>
      </c>
      <c r="J174" s="22" t="s">
        <v>14</v>
      </c>
      <c r="K174" s="12" t="s">
        <v>22</v>
      </c>
      <c r="L174" s="22">
        <v>2049</v>
      </c>
      <c r="M174" s="22">
        <v>2180</v>
      </c>
      <c r="N174" s="9">
        <f t="shared" si="6"/>
        <v>6.0091743119265999</v>
      </c>
      <c r="O174" s="29"/>
    </row>
    <row r="175" spans="1:15" x14ac:dyDescent="0.45">
      <c r="A175" s="18">
        <v>171</v>
      </c>
      <c r="B175" s="25">
        <v>11</v>
      </c>
      <c r="C175" s="11">
        <v>2008</v>
      </c>
      <c r="D175" s="12" t="s">
        <v>14</v>
      </c>
      <c r="E175" s="12" t="s">
        <v>60</v>
      </c>
      <c r="F175" s="21">
        <v>97</v>
      </c>
      <c r="G175" s="21">
        <v>99</v>
      </c>
      <c r="H175" s="9">
        <f t="shared" si="5"/>
        <v>2.0202020202020208</v>
      </c>
      <c r="I175" s="23">
        <v>2019</v>
      </c>
      <c r="J175" s="22" t="s">
        <v>14</v>
      </c>
      <c r="K175" s="12" t="s">
        <v>60</v>
      </c>
      <c r="L175" s="22">
        <v>88</v>
      </c>
      <c r="M175" s="22">
        <v>91</v>
      </c>
      <c r="N175" s="9">
        <f t="shared" si="6"/>
        <v>3.2967032967032992</v>
      </c>
      <c r="O175" s="29"/>
    </row>
    <row r="176" spans="1:15" x14ac:dyDescent="0.45">
      <c r="A176" s="18">
        <v>172</v>
      </c>
      <c r="B176" s="25">
        <v>12</v>
      </c>
      <c r="C176" s="11">
        <v>2008</v>
      </c>
      <c r="D176" s="12" t="s">
        <v>14</v>
      </c>
      <c r="E176" s="12" t="s">
        <v>61</v>
      </c>
      <c r="F176" s="21">
        <v>540</v>
      </c>
      <c r="G176" s="21">
        <v>583</v>
      </c>
      <c r="H176" s="9">
        <f t="shared" si="5"/>
        <v>7.3756432246998287</v>
      </c>
      <c r="I176" s="23">
        <v>2019</v>
      </c>
      <c r="J176" s="22" t="s">
        <v>14</v>
      </c>
      <c r="K176" s="12" t="s">
        <v>61</v>
      </c>
      <c r="L176" s="22">
        <v>493</v>
      </c>
      <c r="M176" s="22">
        <v>538</v>
      </c>
      <c r="N176" s="9">
        <f t="shared" si="6"/>
        <v>8.3643122676579935</v>
      </c>
      <c r="O176" s="29"/>
    </row>
    <row r="177" spans="1:15" x14ac:dyDescent="0.45">
      <c r="A177" s="18">
        <v>173</v>
      </c>
      <c r="B177" s="25">
        <v>13</v>
      </c>
      <c r="C177" s="11">
        <v>2008</v>
      </c>
      <c r="D177" s="12" t="s">
        <v>14</v>
      </c>
      <c r="E177" s="12" t="s">
        <v>62</v>
      </c>
      <c r="F177" s="21">
        <v>668</v>
      </c>
      <c r="G177" s="21">
        <v>705</v>
      </c>
      <c r="H177" s="9">
        <f t="shared" si="5"/>
        <v>5.2482269503546064</v>
      </c>
      <c r="I177" s="23">
        <v>2019</v>
      </c>
      <c r="J177" s="22" t="s">
        <v>14</v>
      </c>
      <c r="K177" s="12" t="s">
        <v>62</v>
      </c>
      <c r="L177" s="22">
        <v>1233</v>
      </c>
      <c r="M177" s="22">
        <v>1300</v>
      </c>
      <c r="N177" s="9">
        <f t="shared" si="6"/>
        <v>5.1538461538461604</v>
      </c>
      <c r="O177" s="29"/>
    </row>
    <row r="178" spans="1:15" x14ac:dyDescent="0.45">
      <c r="A178" s="18">
        <v>174</v>
      </c>
      <c r="B178" s="25">
        <v>14</v>
      </c>
      <c r="C178" s="11">
        <v>2008</v>
      </c>
      <c r="D178" s="12" t="s">
        <v>14</v>
      </c>
      <c r="E178" s="12" t="s">
        <v>23</v>
      </c>
      <c r="F178" s="21">
        <v>2865</v>
      </c>
      <c r="G178" s="21">
        <v>3034</v>
      </c>
      <c r="H178" s="9">
        <f t="shared" si="5"/>
        <v>5.5702043506921513</v>
      </c>
      <c r="I178" s="23">
        <v>2019</v>
      </c>
      <c r="J178" s="22" t="s">
        <v>14</v>
      </c>
      <c r="K178" s="12" t="s">
        <v>23</v>
      </c>
      <c r="L178" s="22">
        <v>3816</v>
      </c>
      <c r="M178" s="22">
        <v>4045</v>
      </c>
      <c r="N178" s="9">
        <f t="shared" si="6"/>
        <v>5.6613102595797358</v>
      </c>
      <c r="O178" s="29"/>
    </row>
    <row r="179" spans="1:15" x14ac:dyDescent="0.45">
      <c r="A179" s="18">
        <v>175</v>
      </c>
      <c r="B179" s="25">
        <v>15</v>
      </c>
      <c r="C179" s="11">
        <v>2008</v>
      </c>
      <c r="D179" s="12" t="s">
        <v>14</v>
      </c>
      <c r="E179" s="12" t="s">
        <v>63</v>
      </c>
      <c r="F179" s="21">
        <v>190</v>
      </c>
      <c r="G179" s="21">
        <v>207</v>
      </c>
      <c r="H179" s="9">
        <f t="shared" si="5"/>
        <v>8.2125603864734273</v>
      </c>
      <c r="I179" s="23">
        <v>2019</v>
      </c>
      <c r="J179" s="22" t="s">
        <v>14</v>
      </c>
      <c r="K179" s="12" t="s">
        <v>63</v>
      </c>
      <c r="L179" s="22">
        <v>187</v>
      </c>
      <c r="M179" s="22">
        <v>205</v>
      </c>
      <c r="N179" s="9">
        <f t="shared" si="6"/>
        <v>8.7804878048780495</v>
      </c>
      <c r="O179" s="29"/>
    </row>
    <row r="180" spans="1:15" x14ac:dyDescent="0.45">
      <c r="A180" s="18">
        <v>176</v>
      </c>
      <c r="B180" s="25">
        <v>16</v>
      </c>
      <c r="C180" s="11">
        <v>2008</v>
      </c>
      <c r="D180" s="12" t="s">
        <v>14</v>
      </c>
      <c r="E180" s="12" t="s">
        <v>64</v>
      </c>
      <c r="F180" s="21">
        <v>253</v>
      </c>
      <c r="G180" s="21">
        <v>277</v>
      </c>
      <c r="H180" s="9">
        <f t="shared" si="5"/>
        <v>8.6642599277978292</v>
      </c>
      <c r="I180" s="23">
        <v>2019</v>
      </c>
      <c r="J180" s="22" t="s">
        <v>14</v>
      </c>
      <c r="K180" s="12" t="s">
        <v>64</v>
      </c>
      <c r="L180" s="22">
        <v>243</v>
      </c>
      <c r="M180" s="22">
        <v>264</v>
      </c>
      <c r="N180" s="9">
        <f t="shared" si="6"/>
        <v>7.9545454545454533</v>
      </c>
      <c r="O180" s="29"/>
    </row>
    <row r="181" spans="1:15" x14ac:dyDescent="0.45">
      <c r="A181" s="18">
        <v>177</v>
      </c>
      <c r="B181" s="25">
        <v>17</v>
      </c>
      <c r="C181" s="11">
        <v>2008</v>
      </c>
      <c r="D181" s="12" t="s">
        <v>14</v>
      </c>
      <c r="E181" s="12" t="s">
        <v>65</v>
      </c>
      <c r="F181" s="21">
        <v>250</v>
      </c>
      <c r="G181" s="21">
        <v>263</v>
      </c>
      <c r="H181" s="9">
        <f t="shared" si="5"/>
        <v>4.9429657794676842</v>
      </c>
      <c r="I181" s="23">
        <v>2019</v>
      </c>
      <c r="J181" s="22" t="s">
        <v>14</v>
      </c>
      <c r="K181" s="12" t="s">
        <v>65</v>
      </c>
      <c r="L181" s="22">
        <v>184</v>
      </c>
      <c r="M181" s="22">
        <v>199</v>
      </c>
      <c r="N181" s="9">
        <f t="shared" si="6"/>
        <v>7.5376884422110493</v>
      </c>
      <c r="O181" s="29"/>
    </row>
    <row r="182" spans="1:15" x14ac:dyDescent="0.45">
      <c r="A182" s="18">
        <v>178</v>
      </c>
      <c r="B182" s="25">
        <v>18</v>
      </c>
      <c r="C182" s="11">
        <v>2008</v>
      </c>
      <c r="D182" s="12" t="s">
        <v>14</v>
      </c>
      <c r="E182" s="12" t="s">
        <v>24</v>
      </c>
      <c r="F182" s="21">
        <v>825</v>
      </c>
      <c r="G182" s="21">
        <v>896</v>
      </c>
      <c r="H182" s="9">
        <f t="shared" si="5"/>
        <v>7.9241071428571388</v>
      </c>
      <c r="I182" s="23">
        <v>2019</v>
      </c>
      <c r="J182" s="22" t="s">
        <v>14</v>
      </c>
      <c r="K182" s="12" t="s">
        <v>24</v>
      </c>
      <c r="L182" s="22">
        <v>1124</v>
      </c>
      <c r="M182" s="22">
        <v>1203</v>
      </c>
      <c r="N182" s="9">
        <f t="shared" si="6"/>
        <v>6.5669160432252625</v>
      </c>
      <c r="O182" s="29"/>
    </row>
    <row r="183" spans="1:15" x14ac:dyDescent="0.45">
      <c r="A183" s="18">
        <v>179</v>
      </c>
      <c r="B183" s="25">
        <v>19</v>
      </c>
      <c r="C183" s="11">
        <v>2008</v>
      </c>
      <c r="D183" s="12" t="s">
        <v>14</v>
      </c>
      <c r="E183" s="12" t="s">
        <v>66</v>
      </c>
      <c r="F183" s="21">
        <v>460</v>
      </c>
      <c r="G183" s="21">
        <v>492</v>
      </c>
      <c r="H183" s="9">
        <f t="shared" si="5"/>
        <v>6.5040650406504028</v>
      </c>
      <c r="I183" s="23">
        <v>2019</v>
      </c>
      <c r="J183" s="22" t="s">
        <v>14</v>
      </c>
      <c r="K183" s="12" t="s">
        <v>66</v>
      </c>
      <c r="L183" s="22">
        <v>462</v>
      </c>
      <c r="M183" s="22">
        <v>494</v>
      </c>
      <c r="N183" s="9">
        <f t="shared" si="6"/>
        <v>6.4777327935222644</v>
      </c>
      <c r="O183" s="29"/>
    </row>
    <row r="184" spans="1:15" x14ac:dyDescent="0.45">
      <c r="A184" s="18">
        <v>180</v>
      </c>
      <c r="B184" s="25">
        <v>20</v>
      </c>
      <c r="C184" s="11">
        <v>2008</v>
      </c>
      <c r="D184" s="12" t="s">
        <v>14</v>
      </c>
      <c r="E184" s="12" t="s">
        <v>25</v>
      </c>
      <c r="F184" s="21">
        <v>1645</v>
      </c>
      <c r="G184" s="21">
        <v>1728</v>
      </c>
      <c r="H184" s="9">
        <f t="shared" si="5"/>
        <v>4.8032407407407476</v>
      </c>
      <c r="I184" s="23">
        <v>2019</v>
      </c>
      <c r="J184" s="22" t="s">
        <v>14</v>
      </c>
      <c r="K184" s="12" t="s">
        <v>25</v>
      </c>
      <c r="L184" s="22">
        <v>1802</v>
      </c>
      <c r="M184" s="22">
        <v>1902</v>
      </c>
      <c r="N184" s="9">
        <f t="shared" si="6"/>
        <v>5.2576235541535254</v>
      </c>
      <c r="O184" s="29"/>
    </row>
    <row r="185" spans="1:15" x14ac:dyDescent="0.45">
      <c r="A185" s="18">
        <v>181</v>
      </c>
      <c r="B185" s="25">
        <v>21</v>
      </c>
      <c r="C185" s="11">
        <v>2008</v>
      </c>
      <c r="D185" s="12" t="s">
        <v>14</v>
      </c>
      <c r="E185" s="12" t="s">
        <v>67</v>
      </c>
      <c r="F185" s="21">
        <v>116</v>
      </c>
      <c r="G185" s="21">
        <v>121</v>
      </c>
      <c r="H185" s="9">
        <f t="shared" si="5"/>
        <v>4.1322314049586737</v>
      </c>
      <c r="I185" s="23">
        <v>2019</v>
      </c>
      <c r="J185" s="22" t="s">
        <v>14</v>
      </c>
      <c r="K185" s="12" t="s">
        <v>67</v>
      </c>
      <c r="L185" s="22">
        <v>81</v>
      </c>
      <c r="M185" s="22">
        <v>84</v>
      </c>
      <c r="N185" s="9">
        <f t="shared" si="6"/>
        <v>3.5714285714285694</v>
      </c>
      <c r="O185" s="29"/>
    </row>
    <row r="186" spans="1:15" x14ac:dyDescent="0.45">
      <c r="A186" s="18">
        <v>182</v>
      </c>
      <c r="B186" s="25">
        <v>22</v>
      </c>
      <c r="C186" s="11">
        <v>2008</v>
      </c>
      <c r="D186" s="12" t="s">
        <v>14</v>
      </c>
      <c r="E186" s="12" t="s">
        <v>26</v>
      </c>
      <c r="F186" s="21">
        <v>1110</v>
      </c>
      <c r="G186" s="21">
        <v>1135</v>
      </c>
      <c r="H186" s="9">
        <f t="shared" si="5"/>
        <v>2.2026431718061588</v>
      </c>
      <c r="I186" s="23">
        <v>2019</v>
      </c>
      <c r="J186" s="22" t="s">
        <v>14</v>
      </c>
      <c r="K186" s="12" t="s">
        <v>26</v>
      </c>
      <c r="L186" s="22">
        <v>1426</v>
      </c>
      <c r="M186" s="22">
        <v>1478</v>
      </c>
      <c r="N186" s="9">
        <f t="shared" si="6"/>
        <v>3.5182679296346464</v>
      </c>
      <c r="O186" s="29"/>
    </row>
    <row r="187" spans="1:15" x14ac:dyDescent="0.45">
      <c r="A187" s="18">
        <v>183</v>
      </c>
      <c r="B187" s="25">
        <v>23</v>
      </c>
      <c r="C187" s="11">
        <v>2008</v>
      </c>
      <c r="D187" s="12" t="s">
        <v>14</v>
      </c>
      <c r="E187" s="12" t="s">
        <v>68</v>
      </c>
      <c r="F187" s="21">
        <v>266</v>
      </c>
      <c r="G187" s="21">
        <v>282</v>
      </c>
      <c r="H187" s="9">
        <f t="shared" si="5"/>
        <v>5.6737588652482174</v>
      </c>
      <c r="I187" s="23">
        <v>2019</v>
      </c>
      <c r="J187" s="22" t="s">
        <v>14</v>
      </c>
      <c r="K187" s="12" t="s">
        <v>68</v>
      </c>
      <c r="L187" s="22">
        <v>176</v>
      </c>
      <c r="M187" s="22">
        <v>190</v>
      </c>
      <c r="N187" s="9">
        <f t="shared" si="6"/>
        <v>7.3684210526315752</v>
      </c>
      <c r="O187" s="29"/>
    </row>
    <row r="188" spans="1:15" x14ac:dyDescent="0.45">
      <c r="A188" s="18">
        <v>184</v>
      </c>
      <c r="B188" s="25">
        <v>24</v>
      </c>
      <c r="C188" s="11">
        <v>2008</v>
      </c>
      <c r="D188" s="12" t="s">
        <v>14</v>
      </c>
      <c r="E188" s="14" t="s">
        <v>69</v>
      </c>
      <c r="F188" s="21"/>
      <c r="G188" s="21"/>
      <c r="H188" s="9"/>
      <c r="I188" s="23">
        <v>2019</v>
      </c>
      <c r="J188" s="22" t="s">
        <v>14</v>
      </c>
      <c r="K188" s="14" t="s">
        <v>69</v>
      </c>
      <c r="L188" s="22">
        <v>111</v>
      </c>
      <c r="M188" s="22">
        <v>115</v>
      </c>
      <c r="N188" s="9">
        <v>5.0999999999999996</v>
      </c>
      <c r="O188" s="29"/>
    </row>
    <row r="189" spans="1:15" x14ac:dyDescent="0.45">
      <c r="A189" s="18">
        <v>185</v>
      </c>
      <c r="B189" s="25">
        <v>25</v>
      </c>
      <c r="C189" s="11">
        <v>2008</v>
      </c>
      <c r="D189" s="12" t="s">
        <v>14</v>
      </c>
      <c r="E189" s="12" t="s">
        <v>27</v>
      </c>
      <c r="F189" s="21">
        <v>1285</v>
      </c>
      <c r="G189" s="21">
        <v>1358</v>
      </c>
      <c r="H189" s="9">
        <f t="shared" si="5"/>
        <v>5.3755522827687798</v>
      </c>
      <c r="I189" s="23">
        <v>2019</v>
      </c>
      <c r="J189" s="22" t="s">
        <v>14</v>
      </c>
      <c r="K189" s="12" t="s">
        <v>27</v>
      </c>
      <c r="L189" s="22">
        <v>1403</v>
      </c>
      <c r="M189" s="22">
        <v>1512</v>
      </c>
      <c r="N189" s="9">
        <f t="shared" si="6"/>
        <v>7.2089947089947088</v>
      </c>
      <c r="O189" s="29"/>
    </row>
    <row r="190" spans="1:15" x14ac:dyDescent="0.45">
      <c r="A190" s="18">
        <v>186</v>
      </c>
      <c r="B190" s="25">
        <v>26</v>
      </c>
      <c r="C190" s="11">
        <v>2008</v>
      </c>
      <c r="D190" s="12" t="s">
        <v>14</v>
      </c>
      <c r="E190" s="12" t="s">
        <v>28</v>
      </c>
      <c r="F190" s="21">
        <v>1744</v>
      </c>
      <c r="G190" s="21">
        <v>1910</v>
      </c>
      <c r="H190" s="9">
        <f t="shared" si="5"/>
        <v>8.6910994764397884</v>
      </c>
      <c r="I190" s="23">
        <v>2019</v>
      </c>
      <c r="J190" s="22" t="s">
        <v>14</v>
      </c>
      <c r="K190" s="12" t="s">
        <v>28</v>
      </c>
      <c r="L190" s="22">
        <v>1587</v>
      </c>
      <c r="M190" s="22">
        <v>1748</v>
      </c>
      <c r="N190" s="9">
        <f t="shared" si="6"/>
        <v>9.2105263157894655</v>
      </c>
      <c r="O190" s="29"/>
    </row>
    <row r="191" spans="1:15" x14ac:dyDescent="0.45">
      <c r="A191" s="18">
        <v>187</v>
      </c>
      <c r="B191" s="25">
        <v>27</v>
      </c>
      <c r="C191" s="11">
        <v>2008</v>
      </c>
      <c r="D191" s="12" t="s">
        <v>14</v>
      </c>
      <c r="E191" s="12" t="s">
        <v>29</v>
      </c>
      <c r="F191" s="21">
        <v>2949</v>
      </c>
      <c r="G191" s="21">
        <v>3069</v>
      </c>
      <c r="H191" s="9">
        <f t="shared" si="5"/>
        <v>3.910068426197455</v>
      </c>
      <c r="I191" s="23">
        <v>2019</v>
      </c>
      <c r="J191" s="22" t="s">
        <v>14</v>
      </c>
      <c r="K191" s="12" t="s">
        <v>29</v>
      </c>
      <c r="L191" s="22">
        <v>3170</v>
      </c>
      <c r="M191" s="22">
        <v>3265</v>
      </c>
      <c r="N191" s="9">
        <f t="shared" si="6"/>
        <v>2.9096477794793287</v>
      </c>
      <c r="O191" s="29"/>
    </row>
    <row r="192" spans="1:15" x14ac:dyDescent="0.45">
      <c r="A192" s="18">
        <v>188</v>
      </c>
      <c r="B192" s="25">
        <v>28</v>
      </c>
      <c r="C192" s="11">
        <v>2008</v>
      </c>
      <c r="D192" s="12" t="s">
        <v>14</v>
      </c>
      <c r="E192" s="12" t="s">
        <v>30</v>
      </c>
      <c r="F192" s="21">
        <v>866</v>
      </c>
      <c r="G192" s="21">
        <v>937</v>
      </c>
      <c r="H192" s="9">
        <f t="shared" si="5"/>
        <v>7.5773745997865518</v>
      </c>
      <c r="I192" s="23">
        <v>2019</v>
      </c>
      <c r="J192" s="22" t="s">
        <v>14</v>
      </c>
      <c r="K192" s="12" t="s">
        <v>30</v>
      </c>
      <c r="L192" s="22">
        <v>862</v>
      </c>
      <c r="M192" s="22">
        <v>940</v>
      </c>
      <c r="N192" s="9">
        <f t="shared" si="6"/>
        <v>8.2978723404255277</v>
      </c>
      <c r="O192" s="29"/>
    </row>
    <row r="193" spans="1:15" x14ac:dyDescent="0.45">
      <c r="A193" s="18">
        <v>189</v>
      </c>
      <c r="B193" s="25">
        <v>29</v>
      </c>
      <c r="C193" s="11">
        <v>2008</v>
      </c>
      <c r="D193" s="12" t="s">
        <v>14</v>
      </c>
      <c r="E193" s="12" t="s">
        <v>70</v>
      </c>
      <c r="F193" s="21">
        <v>61</v>
      </c>
      <c r="G193" s="21">
        <v>67</v>
      </c>
      <c r="H193" s="9">
        <f t="shared" si="5"/>
        <v>8.9552238805970177</v>
      </c>
      <c r="I193" s="23">
        <v>2019</v>
      </c>
      <c r="J193" s="22" t="s">
        <v>14</v>
      </c>
      <c r="K193" s="12" t="s">
        <v>70</v>
      </c>
      <c r="L193" s="22">
        <v>99</v>
      </c>
      <c r="M193" s="22">
        <v>102</v>
      </c>
      <c r="N193" s="9">
        <f t="shared" si="6"/>
        <v>2.941176470588232</v>
      </c>
      <c r="O193" s="29"/>
    </row>
    <row r="194" spans="1:15" x14ac:dyDescent="0.45">
      <c r="A194" s="18">
        <v>190</v>
      </c>
      <c r="B194" s="25">
        <v>30</v>
      </c>
      <c r="C194" s="11">
        <v>2008</v>
      </c>
      <c r="D194" s="12" t="s">
        <v>14</v>
      </c>
      <c r="E194" s="12" t="s">
        <v>71</v>
      </c>
      <c r="F194" s="21">
        <v>86</v>
      </c>
      <c r="G194" s="21">
        <v>89</v>
      </c>
      <c r="H194" s="9">
        <f t="shared" si="5"/>
        <v>3.3707865168539257</v>
      </c>
      <c r="I194" s="23">
        <v>2019</v>
      </c>
      <c r="J194" s="22" t="s">
        <v>14</v>
      </c>
      <c r="K194" s="12" t="s">
        <v>71</v>
      </c>
      <c r="L194" s="22">
        <v>48</v>
      </c>
      <c r="M194" s="22">
        <v>51</v>
      </c>
      <c r="N194" s="9">
        <f t="shared" si="6"/>
        <v>5.8823529411764781</v>
      </c>
      <c r="O194" s="29"/>
    </row>
    <row r="195" spans="1:15" x14ac:dyDescent="0.45">
      <c r="A195" s="18">
        <v>191</v>
      </c>
      <c r="B195" s="25">
        <v>31</v>
      </c>
      <c r="C195" s="11">
        <v>2008</v>
      </c>
      <c r="D195" s="12" t="s">
        <v>14</v>
      </c>
      <c r="E195" s="12" t="s">
        <v>31</v>
      </c>
      <c r="F195" s="21">
        <v>800</v>
      </c>
      <c r="G195" s="21">
        <v>839</v>
      </c>
      <c r="H195" s="9">
        <f t="shared" si="5"/>
        <v>4.6483909415971425</v>
      </c>
      <c r="I195" s="23">
        <v>2019</v>
      </c>
      <c r="J195" s="22" t="s">
        <v>14</v>
      </c>
      <c r="K195" s="12" t="s">
        <v>31</v>
      </c>
      <c r="L195" s="22">
        <v>849</v>
      </c>
      <c r="M195" s="22">
        <v>895</v>
      </c>
      <c r="N195" s="9">
        <f t="shared" si="6"/>
        <v>5.1396648044692625</v>
      </c>
      <c r="O195" s="29"/>
    </row>
    <row r="196" spans="1:15" x14ac:dyDescent="0.45">
      <c r="A196" s="18">
        <v>192</v>
      </c>
      <c r="B196" s="25">
        <v>32</v>
      </c>
      <c r="C196" s="11">
        <v>2008</v>
      </c>
      <c r="D196" s="12" t="s">
        <v>14</v>
      </c>
      <c r="E196" s="12" t="s">
        <v>52</v>
      </c>
      <c r="F196" s="21">
        <v>229</v>
      </c>
      <c r="G196" s="21">
        <v>254</v>
      </c>
      <c r="H196" s="9">
        <f t="shared" si="5"/>
        <v>9.8425196850393775</v>
      </c>
      <c r="I196" s="23">
        <v>2019</v>
      </c>
      <c r="J196" s="22" t="s">
        <v>14</v>
      </c>
      <c r="K196" s="12" t="s">
        <v>52</v>
      </c>
      <c r="L196" s="22">
        <v>229</v>
      </c>
      <c r="M196" s="22">
        <v>242</v>
      </c>
      <c r="N196" s="9">
        <f t="shared" si="6"/>
        <v>5.3719008264462786</v>
      </c>
      <c r="O196" s="29"/>
    </row>
    <row r="197" spans="1:15" x14ac:dyDescent="0.45">
      <c r="A197" s="18">
        <v>193</v>
      </c>
      <c r="B197" s="25">
        <v>33</v>
      </c>
      <c r="C197" s="11">
        <v>2008</v>
      </c>
      <c r="D197" s="12" t="s">
        <v>14</v>
      </c>
      <c r="E197" s="12" t="s">
        <v>32</v>
      </c>
      <c r="F197" s="21">
        <v>1757</v>
      </c>
      <c r="G197" s="21">
        <v>1902</v>
      </c>
      <c r="H197" s="9">
        <f t="shared" si="5"/>
        <v>7.6235541535226048</v>
      </c>
      <c r="I197" s="23">
        <v>2019</v>
      </c>
      <c r="J197" s="22" t="s">
        <v>14</v>
      </c>
      <c r="K197" s="12" t="s">
        <v>32</v>
      </c>
      <c r="L197" s="22">
        <v>2339</v>
      </c>
      <c r="M197" s="22">
        <v>2590</v>
      </c>
      <c r="N197" s="9">
        <f t="shared" si="6"/>
        <v>9.6911196911196811</v>
      </c>
      <c r="O197" s="29"/>
    </row>
    <row r="198" spans="1:15" x14ac:dyDescent="0.45">
      <c r="A198" s="18">
        <v>194</v>
      </c>
      <c r="B198" s="25">
        <v>34</v>
      </c>
      <c r="C198" s="11">
        <v>2008</v>
      </c>
      <c r="D198" s="12" t="s">
        <v>14</v>
      </c>
      <c r="E198" s="12" t="s">
        <v>72</v>
      </c>
      <c r="F198" s="21">
        <v>123</v>
      </c>
      <c r="G198" s="21">
        <v>124</v>
      </c>
      <c r="H198" s="9">
        <f t="shared" ref="H198:H261" si="7">100-(F198/G198*100)</f>
        <v>0.80645161290323131</v>
      </c>
      <c r="I198" s="23">
        <v>2019</v>
      </c>
      <c r="J198" s="22" t="s">
        <v>14</v>
      </c>
      <c r="K198" s="12" t="s">
        <v>72</v>
      </c>
      <c r="L198" s="22">
        <v>104</v>
      </c>
      <c r="M198" s="22">
        <v>113</v>
      </c>
      <c r="N198" s="9">
        <f t="shared" ref="N198:N261" si="8">100-(L198/M198*100)</f>
        <v>7.9646017699115106</v>
      </c>
      <c r="O198" s="29"/>
    </row>
    <row r="199" spans="1:15" x14ac:dyDescent="0.45">
      <c r="A199" s="18">
        <v>195</v>
      </c>
      <c r="B199" s="25">
        <v>35</v>
      </c>
      <c r="C199" s="11">
        <v>2008</v>
      </c>
      <c r="D199" s="12" t="s">
        <v>14</v>
      </c>
      <c r="E199" s="12" t="s">
        <v>33</v>
      </c>
      <c r="F199" s="21">
        <v>1350</v>
      </c>
      <c r="G199" s="21">
        <v>1385</v>
      </c>
      <c r="H199" s="9">
        <f t="shared" si="7"/>
        <v>2.5270758122743757</v>
      </c>
      <c r="I199" s="23">
        <v>2019</v>
      </c>
      <c r="J199" s="22" t="s">
        <v>14</v>
      </c>
      <c r="K199" s="12" t="s">
        <v>33</v>
      </c>
      <c r="L199" s="22">
        <v>1584</v>
      </c>
      <c r="M199" s="22">
        <v>1634</v>
      </c>
      <c r="N199" s="9">
        <f t="shared" si="8"/>
        <v>3.0599755201958345</v>
      </c>
      <c r="O199" s="29"/>
    </row>
    <row r="200" spans="1:15" x14ac:dyDescent="0.45">
      <c r="A200" s="18">
        <v>196</v>
      </c>
      <c r="B200" s="25">
        <v>36</v>
      </c>
      <c r="C200" s="11">
        <v>2008</v>
      </c>
      <c r="D200" s="12" t="s">
        <v>14</v>
      </c>
      <c r="E200" s="12" t="s">
        <v>34</v>
      </c>
      <c r="F200" s="21">
        <v>1087</v>
      </c>
      <c r="G200" s="21">
        <v>1129</v>
      </c>
      <c r="H200" s="9">
        <f t="shared" si="7"/>
        <v>3.7201062887511114</v>
      </c>
      <c r="I200" s="23">
        <v>2019</v>
      </c>
      <c r="J200" s="22" t="s">
        <v>14</v>
      </c>
      <c r="K200" s="12" t="s">
        <v>34</v>
      </c>
      <c r="L200" s="22">
        <v>1140</v>
      </c>
      <c r="M200" s="22">
        <v>1180</v>
      </c>
      <c r="N200" s="9">
        <f t="shared" si="8"/>
        <v>3.3898305084745743</v>
      </c>
      <c r="O200" s="29"/>
    </row>
    <row r="201" spans="1:15" x14ac:dyDescent="0.45">
      <c r="A201" s="18">
        <v>197</v>
      </c>
      <c r="B201" s="25">
        <v>37</v>
      </c>
      <c r="C201" s="11">
        <v>2008</v>
      </c>
      <c r="D201" s="12" t="s">
        <v>14</v>
      </c>
      <c r="E201" s="12" t="s">
        <v>35</v>
      </c>
      <c r="F201" s="21">
        <v>852</v>
      </c>
      <c r="G201" s="21">
        <v>908</v>
      </c>
      <c r="H201" s="9">
        <f t="shared" si="7"/>
        <v>6.1674008810572758</v>
      </c>
      <c r="I201" s="23">
        <v>2019</v>
      </c>
      <c r="J201" s="22" t="s">
        <v>14</v>
      </c>
      <c r="K201" s="12" t="s">
        <v>35</v>
      </c>
      <c r="L201" s="22">
        <v>705</v>
      </c>
      <c r="M201" s="22">
        <v>781</v>
      </c>
      <c r="N201" s="9">
        <f t="shared" si="8"/>
        <v>9.7311139564660607</v>
      </c>
      <c r="O201" s="29"/>
    </row>
    <row r="202" spans="1:15" x14ac:dyDescent="0.45">
      <c r="A202" s="18">
        <v>198</v>
      </c>
      <c r="B202" s="25">
        <v>38</v>
      </c>
      <c r="C202" s="11">
        <v>2008</v>
      </c>
      <c r="D202" s="12" t="s">
        <v>14</v>
      </c>
      <c r="E202" s="12" t="s">
        <v>73</v>
      </c>
      <c r="F202" s="21">
        <v>55</v>
      </c>
      <c r="G202" s="21">
        <v>59</v>
      </c>
      <c r="H202" s="9">
        <f t="shared" si="7"/>
        <v>6.7796610169491629</v>
      </c>
      <c r="I202" s="23">
        <v>2019</v>
      </c>
      <c r="J202" s="22" t="s">
        <v>14</v>
      </c>
      <c r="K202" s="12" t="s">
        <v>73</v>
      </c>
      <c r="L202" s="22">
        <v>57</v>
      </c>
      <c r="M202" s="22">
        <v>61</v>
      </c>
      <c r="N202" s="9">
        <f t="shared" si="8"/>
        <v>6.5573770491803174</v>
      </c>
      <c r="O202" s="29"/>
    </row>
    <row r="203" spans="1:15" x14ac:dyDescent="0.45">
      <c r="A203" s="18">
        <v>199</v>
      </c>
      <c r="B203" s="25">
        <v>39</v>
      </c>
      <c r="C203" s="11">
        <v>2008</v>
      </c>
      <c r="D203" s="12" t="s">
        <v>14</v>
      </c>
      <c r="E203" s="12" t="s">
        <v>74</v>
      </c>
      <c r="F203" s="21">
        <v>593</v>
      </c>
      <c r="G203" s="21">
        <v>603</v>
      </c>
      <c r="H203" s="9">
        <f t="shared" si="7"/>
        <v>1.6583747927031567</v>
      </c>
      <c r="I203" s="23">
        <v>2019</v>
      </c>
      <c r="J203" s="22" t="s">
        <v>14</v>
      </c>
      <c r="K203" s="12" t="s">
        <v>74</v>
      </c>
      <c r="L203" s="22">
        <v>618</v>
      </c>
      <c r="M203" s="22">
        <v>649</v>
      </c>
      <c r="N203" s="9">
        <f t="shared" si="8"/>
        <v>4.7765793528505469</v>
      </c>
      <c r="O203" s="29"/>
    </row>
    <row r="204" spans="1:15" x14ac:dyDescent="0.45">
      <c r="A204" s="18">
        <v>200</v>
      </c>
      <c r="B204" s="25">
        <v>40</v>
      </c>
      <c r="C204" s="11">
        <v>2008</v>
      </c>
      <c r="D204" s="12" t="s">
        <v>14</v>
      </c>
      <c r="E204" s="12" t="s">
        <v>36</v>
      </c>
      <c r="F204" s="21">
        <v>1107</v>
      </c>
      <c r="G204" s="21">
        <v>1153</v>
      </c>
      <c r="H204" s="9">
        <f t="shared" si="7"/>
        <v>3.9895923677363356</v>
      </c>
      <c r="I204" s="23">
        <v>2019</v>
      </c>
      <c r="J204" s="22" t="s">
        <v>14</v>
      </c>
      <c r="K204" s="12" t="s">
        <v>36</v>
      </c>
      <c r="L204" s="22">
        <v>1240</v>
      </c>
      <c r="M204" s="22">
        <v>1314</v>
      </c>
      <c r="N204" s="9">
        <f t="shared" si="8"/>
        <v>5.6316590563165931</v>
      </c>
      <c r="O204" s="29"/>
    </row>
    <row r="205" spans="1:15" x14ac:dyDescent="0.45">
      <c r="A205" s="18">
        <v>201</v>
      </c>
      <c r="B205" s="25">
        <v>41</v>
      </c>
      <c r="C205" s="11">
        <v>2008</v>
      </c>
      <c r="D205" s="12" t="s">
        <v>14</v>
      </c>
      <c r="E205" s="12" t="s">
        <v>75</v>
      </c>
      <c r="F205" s="21">
        <v>82</v>
      </c>
      <c r="G205" s="21">
        <v>86</v>
      </c>
      <c r="H205" s="9">
        <f t="shared" si="7"/>
        <v>4.6511627906976685</v>
      </c>
      <c r="I205" s="23">
        <v>2019</v>
      </c>
      <c r="J205" s="22" t="s">
        <v>14</v>
      </c>
      <c r="K205" s="12" t="s">
        <v>75</v>
      </c>
      <c r="L205" s="22">
        <v>87</v>
      </c>
      <c r="M205" s="22">
        <v>92</v>
      </c>
      <c r="N205" s="9">
        <f t="shared" si="8"/>
        <v>5.4347826086956559</v>
      </c>
      <c r="O205" s="29"/>
    </row>
    <row r="206" spans="1:15" x14ac:dyDescent="0.45">
      <c r="A206" s="18">
        <v>202</v>
      </c>
      <c r="B206" s="25">
        <v>42</v>
      </c>
      <c r="C206" s="11">
        <v>2008</v>
      </c>
      <c r="D206" s="12" t="s">
        <v>14</v>
      </c>
      <c r="E206" s="12" t="s">
        <v>37</v>
      </c>
      <c r="F206" s="21">
        <v>669</v>
      </c>
      <c r="G206" s="21">
        <v>731</v>
      </c>
      <c r="H206" s="9">
        <f t="shared" si="7"/>
        <v>8.4815321477428256</v>
      </c>
      <c r="I206" s="23">
        <v>2019</v>
      </c>
      <c r="J206" s="22" t="s">
        <v>14</v>
      </c>
      <c r="K206" s="12" t="s">
        <v>37</v>
      </c>
      <c r="L206" s="22">
        <v>885</v>
      </c>
      <c r="M206" s="22">
        <v>928</v>
      </c>
      <c r="N206" s="9">
        <f t="shared" si="8"/>
        <v>4.6336206896551744</v>
      </c>
      <c r="O206" s="29"/>
    </row>
    <row r="207" spans="1:15" x14ac:dyDescent="0.45">
      <c r="A207" s="18">
        <v>203</v>
      </c>
      <c r="B207" s="25">
        <v>43</v>
      </c>
      <c r="C207" s="11">
        <v>2008</v>
      </c>
      <c r="D207" s="12" t="s">
        <v>14</v>
      </c>
      <c r="E207" s="12" t="s">
        <v>38</v>
      </c>
      <c r="F207" s="21">
        <v>1483</v>
      </c>
      <c r="G207" s="21">
        <v>1519</v>
      </c>
      <c r="H207" s="9">
        <f t="shared" si="7"/>
        <v>2.3699802501645877</v>
      </c>
      <c r="I207" s="23">
        <v>2019</v>
      </c>
      <c r="J207" s="22" t="s">
        <v>14</v>
      </c>
      <c r="K207" s="12" t="s">
        <v>38</v>
      </c>
      <c r="L207" s="22">
        <v>1414</v>
      </c>
      <c r="M207" s="22">
        <v>1435</v>
      </c>
      <c r="N207" s="9">
        <f t="shared" si="8"/>
        <v>1.4634146341463463</v>
      </c>
      <c r="O207" s="29"/>
    </row>
    <row r="208" spans="1:15" x14ac:dyDescent="0.45">
      <c r="A208" s="18">
        <v>204</v>
      </c>
      <c r="B208" s="25">
        <v>44</v>
      </c>
      <c r="C208" s="11">
        <v>2008</v>
      </c>
      <c r="D208" s="12" t="s">
        <v>14</v>
      </c>
      <c r="E208" s="12" t="s">
        <v>39</v>
      </c>
      <c r="F208" s="21">
        <v>691</v>
      </c>
      <c r="G208" s="21">
        <v>704</v>
      </c>
      <c r="H208" s="9">
        <f t="shared" si="7"/>
        <v>1.8465909090909065</v>
      </c>
      <c r="I208" s="23">
        <v>2019</v>
      </c>
      <c r="J208" s="22" t="s">
        <v>14</v>
      </c>
      <c r="K208" s="12" t="s">
        <v>39</v>
      </c>
      <c r="L208" s="22">
        <v>913</v>
      </c>
      <c r="M208" s="22">
        <v>939</v>
      </c>
      <c r="N208" s="9">
        <f t="shared" si="8"/>
        <v>2.7689030883919088</v>
      </c>
      <c r="O208" s="29"/>
    </row>
    <row r="209" spans="1:15" x14ac:dyDescent="0.45">
      <c r="A209" s="18">
        <v>205</v>
      </c>
      <c r="B209" s="25">
        <v>45</v>
      </c>
      <c r="C209" s="11">
        <v>2008</v>
      </c>
      <c r="D209" s="12" t="s">
        <v>14</v>
      </c>
      <c r="E209" s="12" t="s">
        <v>76</v>
      </c>
      <c r="F209" s="21">
        <v>1156</v>
      </c>
      <c r="G209" s="21">
        <v>1212</v>
      </c>
      <c r="H209" s="9">
        <f t="shared" si="7"/>
        <v>4.6204620462046222</v>
      </c>
      <c r="I209" s="23">
        <v>2019</v>
      </c>
      <c r="J209" s="22" t="s">
        <v>14</v>
      </c>
      <c r="K209" s="12" t="s">
        <v>76</v>
      </c>
      <c r="L209" s="22">
        <v>1677</v>
      </c>
      <c r="M209" s="22">
        <v>1787</v>
      </c>
      <c r="N209" s="9">
        <f t="shared" si="8"/>
        <v>6.1555679910464534</v>
      </c>
      <c r="O209" s="29"/>
    </row>
    <row r="210" spans="1:15" x14ac:dyDescent="0.45">
      <c r="A210" s="18">
        <v>206</v>
      </c>
      <c r="B210" s="25">
        <v>46</v>
      </c>
      <c r="C210" s="11">
        <v>2008</v>
      </c>
      <c r="D210" s="12" t="s">
        <v>14</v>
      </c>
      <c r="E210" s="12" t="s">
        <v>53</v>
      </c>
      <c r="F210" s="21">
        <v>725</v>
      </c>
      <c r="G210" s="21">
        <v>797</v>
      </c>
      <c r="H210" s="9">
        <f t="shared" si="7"/>
        <v>9.0338770388958523</v>
      </c>
      <c r="I210" s="23">
        <v>2019</v>
      </c>
      <c r="J210" s="22" t="s">
        <v>14</v>
      </c>
      <c r="K210" s="12" t="s">
        <v>53</v>
      </c>
      <c r="L210" s="22">
        <v>682</v>
      </c>
      <c r="M210" s="22">
        <v>735</v>
      </c>
      <c r="N210" s="9">
        <f t="shared" si="8"/>
        <v>7.2108843537414913</v>
      </c>
      <c r="O210" s="29"/>
    </row>
    <row r="211" spans="1:15" x14ac:dyDescent="0.45">
      <c r="A211" s="18">
        <v>207</v>
      </c>
      <c r="B211" s="25">
        <v>47</v>
      </c>
      <c r="C211" s="11">
        <v>2008</v>
      </c>
      <c r="D211" s="12" t="s">
        <v>14</v>
      </c>
      <c r="E211" s="12" t="s">
        <v>77</v>
      </c>
      <c r="F211" s="21">
        <v>543</v>
      </c>
      <c r="G211" s="21">
        <v>573</v>
      </c>
      <c r="H211" s="9">
        <f t="shared" si="7"/>
        <v>5.2356020942408463</v>
      </c>
      <c r="I211" s="23">
        <v>2019</v>
      </c>
      <c r="J211" s="22" t="s">
        <v>14</v>
      </c>
      <c r="K211" s="12" t="s">
        <v>77</v>
      </c>
      <c r="L211" s="22">
        <v>582</v>
      </c>
      <c r="M211" s="22">
        <v>622</v>
      </c>
      <c r="N211" s="9">
        <f t="shared" si="8"/>
        <v>6.4308681672025756</v>
      </c>
      <c r="O211" s="29"/>
    </row>
    <row r="212" spans="1:15" x14ac:dyDescent="0.45">
      <c r="A212" s="18">
        <v>208</v>
      </c>
      <c r="B212" s="25">
        <v>48</v>
      </c>
      <c r="C212" s="11">
        <v>2008</v>
      </c>
      <c r="D212" s="12" t="s">
        <v>14</v>
      </c>
      <c r="E212" s="12" t="s">
        <v>78</v>
      </c>
      <c r="F212" s="21">
        <v>401</v>
      </c>
      <c r="G212" s="21">
        <v>416</v>
      </c>
      <c r="H212" s="9">
        <f t="shared" si="7"/>
        <v>3.6057692307692264</v>
      </c>
      <c r="I212" s="23">
        <v>2019</v>
      </c>
      <c r="J212" s="22" t="s">
        <v>14</v>
      </c>
      <c r="K212" s="12" t="s">
        <v>78</v>
      </c>
      <c r="L212" s="22">
        <v>405</v>
      </c>
      <c r="M212" s="22">
        <v>431</v>
      </c>
      <c r="N212" s="9">
        <f t="shared" si="8"/>
        <v>6.0324825986078849</v>
      </c>
      <c r="O212" s="29"/>
    </row>
    <row r="213" spans="1:15" x14ac:dyDescent="0.45">
      <c r="A213" s="18">
        <v>209</v>
      </c>
      <c r="B213" s="25">
        <v>49</v>
      </c>
      <c r="C213" s="11">
        <v>2008</v>
      </c>
      <c r="D213" s="12" t="s">
        <v>14</v>
      </c>
      <c r="E213" s="12" t="s">
        <v>40</v>
      </c>
      <c r="F213" s="21">
        <v>2599</v>
      </c>
      <c r="G213" s="21">
        <v>2659</v>
      </c>
      <c r="H213" s="9">
        <f t="shared" si="7"/>
        <v>2.256487401278676</v>
      </c>
      <c r="I213" s="23">
        <v>2019</v>
      </c>
      <c r="J213" s="22" t="s">
        <v>14</v>
      </c>
      <c r="K213" s="12" t="s">
        <v>40</v>
      </c>
      <c r="L213" s="22">
        <v>2928</v>
      </c>
      <c r="M213" s="22">
        <v>3008</v>
      </c>
      <c r="N213" s="9">
        <f t="shared" si="8"/>
        <v>2.659574468085097</v>
      </c>
      <c r="O213" s="29"/>
    </row>
    <row r="214" spans="1:15" x14ac:dyDescent="0.45">
      <c r="A214" s="18">
        <v>210</v>
      </c>
      <c r="B214" s="25">
        <v>50</v>
      </c>
      <c r="C214" s="11">
        <v>2008</v>
      </c>
      <c r="D214" s="12" t="s">
        <v>14</v>
      </c>
      <c r="E214" s="12" t="s">
        <v>41</v>
      </c>
      <c r="F214" s="21">
        <v>1593</v>
      </c>
      <c r="G214" s="21">
        <v>1638</v>
      </c>
      <c r="H214" s="9">
        <f t="shared" si="7"/>
        <v>2.7472527472527446</v>
      </c>
      <c r="I214" s="23">
        <v>2019</v>
      </c>
      <c r="J214" s="22" t="s">
        <v>14</v>
      </c>
      <c r="K214" s="12" t="s">
        <v>41</v>
      </c>
      <c r="L214" s="22">
        <v>1833</v>
      </c>
      <c r="M214" s="22">
        <v>1881</v>
      </c>
      <c r="N214" s="9">
        <f t="shared" si="8"/>
        <v>2.5518341307815007</v>
      </c>
      <c r="O214" s="29"/>
    </row>
    <row r="215" spans="1:15" x14ac:dyDescent="0.45">
      <c r="A215" s="18">
        <v>211</v>
      </c>
      <c r="B215" s="25">
        <v>51</v>
      </c>
      <c r="C215" s="11">
        <v>2008</v>
      </c>
      <c r="D215" s="12" t="s">
        <v>14</v>
      </c>
      <c r="E215" s="12" t="s">
        <v>79</v>
      </c>
      <c r="F215" s="21">
        <v>231</v>
      </c>
      <c r="G215" s="21">
        <v>242</v>
      </c>
      <c r="H215" s="9">
        <f t="shared" si="7"/>
        <v>4.5454545454545467</v>
      </c>
      <c r="I215" s="23">
        <v>2019</v>
      </c>
      <c r="J215" s="22" t="s">
        <v>14</v>
      </c>
      <c r="K215" s="12" t="s">
        <v>79</v>
      </c>
      <c r="L215" s="22">
        <v>405</v>
      </c>
      <c r="M215" s="22">
        <v>409</v>
      </c>
      <c r="N215" s="9">
        <f t="shared" si="8"/>
        <v>0.97799511002445172</v>
      </c>
      <c r="O215" s="29"/>
    </row>
    <row r="216" spans="1:15" x14ac:dyDescent="0.45">
      <c r="A216" s="18">
        <v>212</v>
      </c>
      <c r="B216" s="25">
        <v>52</v>
      </c>
      <c r="C216" s="11">
        <v>2008</v>
      </c>
      <c r="D216" s="12" t="s">
        <v>14</v>
      </c>
      <c r="E216" s="12" t="s">
        <v>42</v>
      </c>
      <c r="F216" s="21">
        <v>1191</v>
      </c>
      <c r="G216" s="21">
        <v>1281</v>
      </c>
      <c r="H216" s="9">
        <f t="shared" si="7"/>
        <v>7.0257611241217717</v>
      </c>
      <c r="I216" s="23">
        <v>2019</v>
      </c>
      <c r="J216" s="22" t="s">
        <v>14</v>
      </c>
      <c r="K216" s="12" t="s">
        <v>42</v>
      </c>
      <c r="L216" s="22">
        <v>1239</v>
      </c>
      <c r="M216" s="22">
        <v>1329</v>
      </c>
      <c r="N216" s="9">
        <f t="shared" si="8"/>
        <v>6.7720090293453694</v>
      </c>
      <c r="O216" s="29"/>
    </row>
    <row r="217" spans="1:15" x14ac:dyDescent="0.45">
      <c r="A217" s="18">
        <v>213</v>
      </c>
      <c r="B217" s="25">
        <v>53</v>
      </c>
      <c r="C217" s="11">
        <v>2008</v>
      </c>
      <c r="D217" s="12" t="s">
        <v>14</v>
      </c>
      <c r="E217" s="12" t="s">
        <v>80</v>
      </c>
      <c r="F217" s="21">
        <v>1599</v>
      </c>
      <c r="G217" s="21">
        <v>1650</v>
      </c>
      <c r="H217" s="9">
        <f t="shared" si="7"/>
        <v>3.0909090909090935</v>
      </c>
      <c r="I217" s="23">
        <v>2019</v>
      </c>
      <c r="J217" s="22" t="s">
        <v>14</v>
      </c>
      <c r="K217" s="12" t="s">
        <v>80</v>
      </c>
      <c r="L217" s="22">
        <v>1725</v>
      </c>
      <c r="M217" s="22">
        <v>1796</v>
      </c>
      <c r="N217" s="9">
        <f t="shared" si="8"/>
        <v>3.9532293986636944</v>
      </c>
      <c r="O217" s="29"/>
    </row>
    <row r="218" spans="1:15" x14ac:dyDescent="0.45">
      <c r="A218" s="18">
        <v>214</v>
      </c>
      <c r="B218" s="25">
        <v>54</v>
      </c>
      <c r="C218" s="11">
        <v>2008</v>
      </c>
      <c r="D218" s="12" t="s">
        <v>14</v>
      </c>
      <c r="E218" s="12" t="s">
        <v>81</v>
      </c>
      <c r="F218" s="21">
        <v>139</v>
      </c>
      <c r="G218" s="21">
        <v>144</v>
      </c>
      <c r="H218" s="9">
        <f t="shared" si="7"/>
        <v>3.4722222222222143</v>
      </c>
      <c r="I218" s="23">
        <v>2019</v>
      </c>
      <c r="J218" s="22" t="s">
        <v>14</v>
      </c>
      <c r="K218" s="12" t="s">
        <v>81</v>
      </c>
      <c r="L218" s="22">
        <v>110</v>
      </c>
      <c r="M218" s="22">
        <v>116</v>
      </c>
      <c r="N218" s="9">
        <f t="shared" si="8"/>
        <v>5.1724137931034448</v>
      </c>
      <c r="O218" s="29"/>
    </row>
    <row r="219" spans="1:15" x14ac:dyDescent="0.45">
      <c r="A219" s="18">
        <v>215</v>
      </c>
      <c r="B219" s="25">
        <v>55</v>
      </c>
      <c r="C219" s="11">
        <v>2008</v>
      </c>
      <c r="D219" s="12" t="s">
        <v>14</v>
      </c>
      <c r="E219" s="12" t="s">
        <v>82</v>
      </c>
      <c r="F219" s="21">
        <v>36</v>
      </c>
      <c r="G219" s="21">
        <v>37</v>
      </c>
      <c r="H219" s="9">
        <f t="shared" si="7"/>
        <v>2.7027027027026946</v>
      </c>
      <c r="I219" s="23">
        <v>2019</v>
      </c>
      <c r="J219" s="22" t="s">
        <v>14</v>
      </c>
      <c r="K219" s="12" t="s">
        <v>82</v>
      </c>
      <c r="L219" s="22">
        <v>39</v>
      </c>
      <c r="M219" s="22">
        <v>43</v>
      </c>
      <c r="N219" s="9">
        <f t="shared" si="8"/>
        <v>9.3023255813953512</v>
      </c>
      <c r="O219" s="29"/>
    </row>
    <row r="220" spans="1:15" x14ac:dyDescent="0.45">
      <c r="A220" s="18">
        <v>216</v>
      </c>
      <c r="B220" s="25">
        <v>56</v>
      </c>
      <c r="C220" s="11">
        <v>2008</v>
      </c>
      <c r="D220" s="12" t="s">
        <v>14</v>
      </c>
      <c r="E220" s="12" t="s">
        <v>83</v>
      </c>
      <c r="F220" s="21">
        <v>112</v>
      </c>
      <c r="G220" s="21">
        <v>114</v>
      </c>
      <c r="H220" s="9">
        <f t="shared" si="7"/>
        <v>1.7543859649122879</v>
      </c>
      <c r="I220" s="23">
        <v>2019</v>
      </c>
      <c r="J220" s="22" t="s">
        <v>14</v>
      </c>
      <c r="K220" s="12" t="s">
        <v>83</v>
      </c>
      <c r="L220" s="22">
        <v>83</v>
      </c>
      <c r="M220" s="22">
        <v>85</v>
      </c>
      <c r="N220" s="9">
        <f t="shared" si="8"/>
        <v>2.3529411764705941</v>
      </c>
      <c r="O220" s="29"/>
    </row>
    <row r="221" spans="1:15" x14ac:dyDescent="0.45">
      <c r="A221" s="18">
        <v>217</v>
      </c>
      <c r="B221" s="25">
        <v>57</v>
      </c>
      <c r="C221" s="11">
        <v>2008</v>
      </c>
      <c r="D221" s="12" t="s">
        <v>14</v>
      </c>
      <c r="E221" s="12" t="s">
        <v>84</v>
      </c>
      <c r="F221" s="21">
        <v>646</v>
      </c>
      <c r="G221" s="21">
        <v>663</v>
      </c>
      <c r="H221" s="9">
        <f t="shared" si="7"/>
        <v>2.5641025641025692</v>
      </c>
      <c r="I221" s="23">
        <v>2019</v>
      </c>
      <c r="J221" s="22" t="s">
        <v>14</v>
      </c>
      <c r="K221" s="12" t="s">
        <v>84</v>
      </c>
      <c r="L221" s="22">
        <v>659</v>
      </c>
      <c r="M221" s="22">
        <v>676</v>
      </c>
      <c r="N221" s="9">
        <f t="shared" si="8"/>
        <v>2.5147928994082775</v>
      </c>
      <c r="O221" s="29"/>
    </row>
    <row r="222" spans="1:15" x14ac:dyDescent="0.45">
      <c r="A222" s="18">
        <v>218</v>
      </c>
      <c r="B222" s="25">
        <v>58</v>
      </c>
      <c r="C222" s="11">
        <v>2008</v>
      </c>
      <c r="D222" s="12" t="s">
        <v>14</v>
      </c>
      <c r="E222" s="12" t="s">
        <v>85</v>
      </c>
      <c r="F222" s="21">
        <v>121</v>
      </c>
      <c r="G222" s="21">
        <v>131</v>
      </c>
      <c r="H222" s="9">
        <f t="shared" si="7"/>
        <v>7.6335877862595396</v>
      </c>
      <c r="I222" s="23">
        <v>2019</v>
      </c>
      <c r="J222" s="22" t="s">
        <v>14</v>
      </c>
      <c r="K222" s="12" t="s">
        <v>85</v>
      </c>
      <c r="L222" s="22">
        <v>88</v>
      </c>
      <c r="M222" s="22">
        <v>95</v>
      </c>
      <c r="N222" s="9">
        <f t="shared" si="8"/>
        <v>7.3684210526315752</v>
      </c>
      <c r="O222" s="29"/>
    </row>
    <row r="223" spans="1:15" x14ac:dyDescent="0.45">
      <c r="A223" s="18">
        <v>219</v>
      </c>
      <c r="B223" s="25">
        <v>59</v>
      </c>
      <c r="C223" s="11">
        <v>2008</v>
      </c>
      <c r="D223" s="12" t="s">
        <v>14</v>
      </c>
      <c r="E223" s="12" t="s">
        <v>43</v>
      </c>
      <c r="F223" s="21">
        <v>301</v>
      </c>
      <c r="G223" s="21">
        <v>322</v>
      </c>
      <c r="H223" s="9">
        <f t="shared" si="7"/>
        <v>6.5217391304347814</v>
      </c>
      <c r="I223" s="23">
        <v>2019</v>
      </c>
      <c r="J223" s="22" t="s">
        <v>14</v>
      </c>
      <c r="K223" s="12" t="s">
        <v>43</v>
      </c>
      <c r="L223" s="22">
        <v>599</v>
      </c>
      <c r="M223" s="22">
        <v>616</v>
      </c>
      <c r="N223" s="9">
        <f t="shared" si="8"/>
        <v>2.7597402597402549</v>
      </c>
      <c r="O223" s="29"/>
    </row>
    <row r="224" spans="1:15" x14ac:dyDescent="0.45">
      <c r="A224" s="18">
        <v>220</v>
      </c>
      <c r="B224" s="25">
        <v>60</v>
      </c>
      <c r="C224" s="11">
        <v>2008</v>
      </c>
      <c r="D224" s="12" t="s">
        <v>14</v>
      </c>
      <c r="E224" s="12" t="s">
        <v>86</v>
      </c>
      <c r="F224" s="21">
        <v>39</v>
      </c>
      <c r="G224" s="21">
        <v>40</v>
      </c>
      <c r="H224" s="9">
        <f t="shared" si="7"/>
        <v>2.5</v>
      </c>
      <c r="I224" s="23">
        <v>2019</v>
      </c>
      <c r="J224" s="22" t="s">
        <v>14</v>
      </c>
      <c r="K224" s="12" t="s">
        <v>86</v>
      </c>
      <c r="L224" s="22">
        <v>36</v>
      </c>
      <c r="M224" s="22">
        <v>38</v>
      </c>
      <c r="N224" s="9">
        <f t="shared" si="8"/>
        <v>5.2631578947368496</v>
      </c>
      <c r="O224" s="29"/>
    </row>
    <row r="225" spans="1:15" x14ac:dyDescent="0.45">
      <c r="A225" s="18">
        <v>221</v>
      </c>
      <c r="B225" s="25">
        <v>61</v>
      </c>
      <c r="C225" s="11">
        <v>2008</v>
      </c>
      <c r="D225" s="12" t="s">
        <v>14</v>
      </c>
      <c r="E225" s="14" t="s">
        <v>16</v>
      </c>
      <c r="F225" s="21"/>
      <c r="G225" s="21"/>
      <c r="H225" s="9"/>
      <c r="I225" s="23">
        <v>2019</v>
      </c>
      <c r="J225" s="22" t="s">
        <v>14</v>
      </c>
      <c r="K225" s="14" t="s">
        <v>16</v>
      </c>
      <c r="L225" s="22">
        <v>0</v>
      </c>
      <c r="M225" s="22">
        <v>0</v>
      </c>
      <c r="N225" s="9">
        <v>5.0999999999999996</v>
      </c>
      <c r="O225" s="29"/>
    </row>
    <row r="226" spans="1:15" x14ac:dyDescent="0.45">
      <c r="A226" s="18">
        <v>222</v>
      </c>
      <c r="B226" s="25">
        <v>62</v>
      </c>
      <c r="C226" s="11">
        <v>2008</v>
      </c>
      <c r="D226" s="12" t="s">
        <v>14</v>
      </c>
      <c r="E226" s="12" t="s">
        <v>87</v>
      </c>
      <c r="F226" s="21">
        <v>399</v>
      </c>
      <c r="G226" s="21">
        <v>424</v>
      </c>
      <c r="H226" s="9">
        <f t="shared" si="7"/>
        <v>5.8962264150943469</v>
      </c>
      <c r="I226" s="23">
        <v>2019</v>
      </c>
      <c r="J226" s="22" t="s">
        <v>14</v>
      </c>
      <c r="K226" s="12" t="s">
        <v>87</v>
      </c>
      <c r="L226" s="22">
        <v>392</v>
      </c>
      <c r="M226" s="22">
        <v>408</v>
      </c>
      <c r="N226" s="9">
        <f t="shared" si="8"/>
        <v>3.9215686274509807</v>
      </c>
      <c r="O226" s="29"/>
    </row>
    <row r="227" spans="1:15" x14ac:dyDescent="0.45">
      <c r="A227" s="18">
        <v>223</v>
      </c>
      <c r="B227" s="25">
        <v>63</v>
      </c>
      <c r="C227" s="11">
        <v>2008</v>
      </c>
      <c r="D227" s="12" t="s">
        <v>14</v>
      </c>
      <c r="E227" s="12" t="s">
        <v>88</v>
      </c>
      <c r="F227" s="21">
        <v>292</v>
      </c>
      <c r="G227" s="21">
        <v>295</v>
      </c>
      <c r="H227" s="9">
        <f t="shared" si="7"/>
        <v>1.0169491525423666</v>
      </c>
      <c r="I227" s="23">
        <v>2019</v>
      </c>
      <c r="J227" s="22" t="s">
        <v>14</v>
      </c>
      <c r="K227" s="12" t="s">
        <v>88</v>
      </c>
      <c r="L227" s="22">
        <v>250</v>
      </c>
      <c r="M227" s="22">
        <v>260</v>
      </c>
      <c r="N227" s="9">
        <f t="shared" si="8"/>
        <v>3.8461538461538396</v>
      </c>
      <c r="O227" s="29"/>
    </row>
    <row r="228" spans="1:15" x14ac:dyDescent="0.45">
      <c r="A228" s="18">
        <v>224</v>
      </c>
      <c r="B228" s="25">
        <v>64</v>
      </c>
      <c r="C228" s="11">
        <v>2008</v>
      </c>
      <c r="D228" s="12" t="s">
        <v>14</v>
      </c>
      <c r="E228" s="12" t="s">
        <v>44</v>
      </c>
      <c r="F228" s="21">
        <v>1045</v>
      </c>
      <c r="G228" s="21">
        <v>1059</v>
      </c>
      <c r="H228" s="9">
        <f t="shared" si="7"/>
        <v>1.3220018885741354</v>
      </c>
      <c r="I228" s="23">
        <v>2019</v>
      </c>
      <c r="J228" s="22" t="s">
        <v>14</v>
      </c>
      <c r="K228" s="12" t="s">
        <v>44</v>
      </c>
      <c r="L228" s="22">
        <v>1155</v>
      </c>
      <c r="M228" s="22">
        <v>1165</v>
      </c>
      <c r="N228" s="9">
        <f t="shared" si="8"/>
        <v>0.85836909871244416</v>
      </c>
      <c r="O228" s="29"/>
    </row>
    <row r="229" spans="1:15" x14ac:dyDescent="0.45">
      <c r="A229" s="18">
        <v>225</v>
      </c>
      <c r="B229" s="25">
        <v>65</v>
      </c>
      <c r="C229" s="11">
        <v>2008</v>
      </c>
      <c r="D229" s="12" t="s">
        <v>14</v>
      </c>
      <c r="E229" s="12" t="s">
        <v>89</v>
      </c>
      <c r="F229" s="21">
        <v>55</v>
      </c>
      <c r="G229" s="21">
        <v>59</v>
      </c>
      <c r="H229" s="9">
        <f t="shared" si="7"/>
        <v>6.7796610169491629</v>
      </c>
      <c r="I229" s="23">
        <v>2019</v>
      </c>
      <c r="J229" s="22" t="s">
        <v>14</v>
      </c>
      <c r="K229" s="12" t="s">
        <v>89</v>
      </c>
      <c r="L229" s="22">
        <v>59</v>
      </c>
      <c r="M229" s="22">
        <v>62</v>
      </c>
      <c r="N229" s="9">
        <f t="shared" si="8"/>
        <v>4.8387096774193452</v>
      </c>
      <c r="O229" s="29"/>
    </row>
    <row r="230" spans="1:15" x14ac:dyDescent="0.45">
      <c r="A230" s="18">
        <v>226</v>
      </c>
      <c r="B230" s="25">
        <v>66</v>
      </c>
      <c r="C230" s="11">
        <v>2008</v>
      </c>
      <c r="D230" s="12" t="s">
        <v>14</v>
      </c>
      <c r="E230" s="12" t="s">
        <v>90</v>
      </c>
      <c r="F230" s="21">
        <v>16</v>
      </c>
      <c r="G230" s="21">
        <v>17</v>
      </c>
      <c r="H230" s="9">
        <f t="shared" si="7"/>
        <v>5.8823529411764781</v>
      </c>
      <c r="I230" s="23">
        <v>2019</v>
      </c>
      <c r="J230" s="22" t="s">
        <v>14</v>
      </c>
      <c r="K230" s="12" t="s">
        <v>90</v>
      </c>
      <c r="L230" s="22">
        <v>199</v>
      </c>
      <c r="M230" s="22">
        <v>200</v>
      </c>
      <c r="N230" s="9">
        <f t="shared" si="8"/>
        <v>0.5</v>
      </c>
      <c r="O230" s="29"/>
    </row>
    <row r="231" spans="1:15" x14ac:dyDescent="0.45">
      <c r="A231" s="18">
        <v>227</v>
      </c>
      <c r="B231" s="25">
        <v>67</v>
      </c>
      <c r="C231" s="11">
        <v>2008</v>
      </c>
      <c r="D231" s="12" t="s">
        <v>14</v>
      </c>
      <c r="E231" s="12" t="s">
        <v>54</v>
      </c>
      <c r="F231" s="21">
        <v>357</v>
      </c>
      <c r="G231" s="21">
        <v>381</v>
      </c>
      <c r="H231" s="9">
        <f t="shared" si="7"/>
        <v>6.2992125984251999</v>
      </c>
      <c r="I231" s="23">
        <v>2019</v>
      </c>
      <c r="J231" s="22" t="s">
        <v>14</v>
      </c>
      <c r="K231" s="12" t="s">
        <v>54</v>
      </c>
      <c r="L231" s="22">
        <v>245</v>
      </c>
      <c r="M231" s="22">
        <v>265</v>
      </c>
      <c r="N231" s="9">
        <f t="shared" si="8"/>
        <v>7.5471698113207566</v>
      </c>
      <c r="O231" s="29"/>
    </row>
    <row r="232" spans="1:15" x14ac:dyDescent="0.45">
      <c r="A232" s="18">
        <v>228</v>
      </c>
      <c r="B232" s="25">
        <v>68</v>
      </c>
      <c r="C232" s="11">
        <v>2008</v>
      </c>
      <c r="D232" s="12" t="s">
        <v>14</v>
      </c>
      <c r="E232" s="12" t="s">
        <v>91</v>
      </c>
      <c r="F232" s="21">
        <v>102</v>
      </c>
      <c r="G232" s="21">
        <v>105</v>
      </c>
      <c r="H232" s="9">
        <f t="shared" si="7"/>
        <v>2.8571428571428612</v>
      </c>
      <c r="I232" s="23">
        <v>2019</v>
      </c>
      <c r="J232" s="22" t="s">
        <v>14</v>
      </c>
      <c r="K232" s="12" t="s">
        <v>91</v>
      </c>
      <c r="L232" s="22">
        <v>98</v>
      </c>
      <c r="M232" s="22">
        <v>101</v>
      </c>
      <c r="N232" s="9">
        <f t="shared" si="8"/>
        <v>2.9702970297029765</v>
      </c>
      <c r="O232" s="29"/>
    </row>
    <row r="233" spans="1:15" x14ac:dyDescent="0.45">
      <c r="A233" s="18">
        <v>229</v>
      </c>
      <c r="B233" s="25">
        <v>69</v>
      </c>
      <c r="C233" s="11">
        <v>2008</v>
      </c>
      <c r="D233" s="12" t="s">
        <v>14</v>
      </c>
      <c r="E233" s="12" t="s">
        <v>55</v>
      </c>
      <c r="F233" s="21">
        <v>365</v>
      </c>
      <c r="G233" s="21">
        <v>381</v>
      </c>
      <c r="H233" s="9">
        <f t="shared" si="7"/>
        <v>4.1994750656167952</v>
      </c>
      <c r="I233" s="23">
        <v>2019</v>
      </c>
      <c r="J233" s="22" t="s">
        <v>14</v>
      </c>
      <c r="K233" s="12" t="s">
        <v>55</v>
      </c>
      <c r="L233" s="22">
        <v>390</v>
      </c>
      <c r="M233" s="22">
        <v>422</v>
      </c>
      <c r="N233" s="9">
        <f t="shared" si="8"/>
        <v>7.5829383886255926</v>
      </c>
      <c r="O233" s="29"/>
    </row>
    <row r="234" spans="1:15" x14ac:dyDescent="0.45">
      <c r="A234" s="18">
        <v>230</v>
      </c>
      <c r="B234" s="25">
        <v>70</v>
      </c>
      <c r="C234" s="11">
        <v>2008</v>
      </c>
      <c r="D234" s="12" t="s">
        <v>14</v>
      </c>
      <c r="E234" s="12" t="s">
        <v>45</v>
      </c>
      <c r="F234" s="21">
        <v>613</v>
      </c>
      <c r="G234" s="21">
        <v>638</v>
      </c>
      <c r="H234" s="9">
        <f t="shared" si="7"/>
        <v>3.9184952978056486</v>
      </c>
      <c r="I234" s="23">
        <v>2019</v>
      </c>
      <c r="J234" s="22" t="s">
        <v>14</v>
      </c>
      <c r="K234" s="12" t="s">
        <v>45</v>
      </c>
      <c r="L234" s="22">
        <v>521</v>
      </c>
      <c r="M234" s="22">
        <v>563</v>
      </c>
      <c r="N234" s="9">
        <f t="shared" si="8"/>
        <v>7.4600355239786751</v>
      </c>
      <c r="O234" s="29"/>
    </row>
    <row r="235" spans="1:15" x14ac:dyDescent="0.45">
      <c r="A235" s="18">
        <v>231</v>
      </c>
      <c r="B235" s="25">
        <v>71</v>
      </c>
      <c r="C235" s="11">
        <v>2008</v>
      </c>
      <c r="D235" s="12" t="s">
        <v>14</v>
      </c>
      <c r="E235" s="12" t="s">
        <v>92</v>
      </c>
      <c r="F235" s="21">
        <v>568</v>
      </c>
      <c r="G235" s="21">
        <v>589</v>
      </c>
      <c r="H235" s="9">
        <f t="shared" si="7"/>
        <v>3.5653650254668889</v>
      </c>
      <c r="I235" s="23">
        <v>2019</v>
      </c>
      <c r="J235" s="22" t="s">
        <v>14</v>
      </c>
      <c r="K235" s="12" t="s">
        <v>92</v>
      </c>
      <c r="L235" s="22">
        <v>535</v>
      </c>
      <c r="M235" s="22">
        <v>574</v>
      </c>
      <c r="N235" s="9">
        <f t="shared" si="8"/>
        <v>6.7944250871080101</v>
      </c>
      <c r="O235" s="29"/>
    </row>
    <row r="236" spans="1:15" x14ac:dyDescent="0.45">
      <c r="A236" s="18">
        <v>232</v>
      </c>
      <c r="B236" s="25">
        <v>72</v>
      </c>
      <c r="C236" s="11">
        <v>2008</v>
      </c>
      <c r="D236" s="12" t="s">
        <v>14</v>
      </c>
      <c r="E236" s="12" t="s">
        <v>93</v>
      </c>
      <c r="F236" s="21">
        <v>63</v>
      </c>
      <c r="G236" s="21">
        <v>66</v>
      </c>
      <c r="H236" s="9">
        <f t="shared" si="7"/>
        <v>4.5454545454545467</v>
      </c>
      <c r="I236" s="23">
        <v>2019</v>
      </c>
      <c r="J236" s="22" t="s">
        <v>14</v>
      </c>
      <c r="K236" s="12" t="s">
        <v>93</v>
      </c>
      <c r="L236" s="22">
        <v>29</v>
      </c>
      <c r="M236" s="22">
        <v>32</v>
      </c>
      <c r="N236" s="9">
        <f t="shared" si="8"/>
        <v>9.375</v>
      </c>
      <c r="O236" s="29"/>
    </row>
    <row r="237" spans="1:15" x14ac:dyDescent="0.45">
      <c r="A237" s="18">
        <v>233</v>
      </c>
      <c r="B237" s="25">
        <v>73</v>
      </c>
      <c r="C237" s="11">
        <v>2008</v>
      </c>
      <c r="D237" s="12" t="s">
        <v>14</v>
      </c>
      <c r="E237" s="12" t="s">
        <v>46</v>
      </c>
      <c r="F237" s="21">
        <v>1403</v>
      </c>
      <c r="G237" s="21">
        <v>1434</v>
      </c>
      <c r="H237" s="9">
        <f t="shared" si="7"/>
        <v>2.1617852161785294</v>
      </c>
      <c r="I237" s="23">
        <v>2019</v>
      </c>
      <c r="J237" s="22" t="s">
        <v>14</v>
      </c>
      <c r="K237" s="12" t="s">
        <v>46</v>
      </c>
      <c r="L237" s="22">
        <v>1878</v>
      </c>
      <c r="M237" s="22">
        <v>1952</v>
      </c>
      <c r="N237" s="9">
        <f t="shared" si="8"/>
        <v>3.7909836065573757</v>
      </c>
      <c r="O237" s="29"/>
    </row>
    <row r="238" spans="1:15" x14ac:dyDescent="0.45">
      <c r="A238" s="18">
        <v>234</v>
      </c>
      <c r="B238" s="25">
        <v>74</v>
      </c>
      <c r="C238" s="11">
        <v>2008</v>
      </c>
      <c r="D238" s="12" t="s">
        <v>14</v>
      </c>
      <c r="E238" s="12" t="s">
        <v>47</v>
      </c>
      <c r="F238" s="21">
        <v>1341</v>
      </c>
      <c r="G238" s="21">
        <v>1419</v>
      </c>
      <c r="H238" s="9">
        <f t="shared" si="7"/>
        <v>5.4968287526426991</v>
      </c>
      <c r="I238" s="23">
        <v>2019</v>
      </c>
      <c r="J238" s="22" t="s">
        <v>14</v>
      </c>
      <c r="K238" s="12" t="s">
        <v>47</v>
      </c>
      <c r="L238" s="22">
        <v>2079</v>
      </c>
      <c r="M238" s="22">
        <v>2198</v>
      </c>
      <c r="N238" s="9">
        <f t="shared" si="8"/>
        <v>5.4140127388535007</v>
      </c>
      <c r="O238" s="29"/>
    </row>
    <row r="239" spans="1:15" x14ac:dyDescent="0.45">
      <c r="A239" s="18">
        <v>235</v>
      </c>
      <c r="B239" s="25">
        <v>75</v>
      </c>
      <c r="C239" s="11">
        <v>2008</v>
      </c>
      <c r="D239" s="12" t="s">
        <v>14</v>
      </c>
      <c r="E239" s="12" t="s">
        <v>56</v>
      </c>
      <c r="F239" s="21">
        <v>560</v>
      </c>
      <c r="G239" s="21">
        <v>582</v>
      </c>
      <c r="H239" s="9">
        <f t="shared" si="7"/>
        <v>3.7800687285223376</v>
      </c>
      <c r="I239" s="23">
        <v>2019</v>
      </c>
      <c r="J239" s="22" t="s">
        <v>14</v>
      </c>
      <c r="K239" s="12" t="s">
        <v>56</v>
      </c>
      <c r="L239" s="22">
        <v>556</v>
      </c>
      <c r="M239" s="22">
        <v>600</v>
      </c>
      <c r="N239" s="9">
        <f t="shared" si="8"/>
        <v>7.3333333333333428</v>
      </c>
      <c r="O239" s="29"/>
    </row>
    <row r="240" spans="1:15" x14ac:dyDescent="0.45">
      <c r="A240" s="18">
        <v>236</v>
      </c>
      <c r="B240" s="25">
        <v>76</v>
      </c>
      <c r="C240" s="11">
        <v>2008</v>
      </c>
      <c r="D240" s="12" t="s">
        <v>14</v>
      </c>
      <c r="E240" s="12" t="s">
        <v>48</v>
      </c>
      <c r="F240" s="21">
        <v>1945</v>
      </c>
      <c r="G240" s="21">
        <v>2057</v>
      </c>
      <c r="H240" s="9">
        <f t="shared" si="7"/>
        <v>5.4448225571220235</v>
      </c>
      <c r="I240" s="23">
        <v>2019</v>
      </c>
      <c r="J240" s="22" t="s">
        <v>14</v>
      </c>
      <c r="K240" s="12" t="s">
        <v>48</v>
      </c>
      <c r="L240" s="22">
        <v>3121</v>
      </c>
      <c r="M240" s="22">
        <v>3297</v>
      </c>
      <c r="N240" s="9">
        <f t="shared" si="8"/>
        <v>5.3381862299059719</v>
      </c>
      <c r="O240" s="29"/>
    </row>
    <row r="241" spans="1:15" x14ac:dyDescent="0.45">
      <c r="A241" s="18">
        <v>237</v>
      </c>
      <c r="B241" s="25">
        <v>77</v>
      </c>
      <c r="C241" s="11">
        <v>2008</v>
      </c>
      <c r="D241" s="12" t="s">
        <v>14</v>
      </c>
      <c r="E241" s="12" t="s">
        <v>49</v>
      </c>
      <c r="F241" s="21">
        <v>644</v>
      </c>
      <c r="G241" s="21">
        <v>656</v>
      </c>
      <c r="H241" s="9">
        <f t="shared" si="7"/>
        <v>1.8292682926829258</v>
      </c>
      <c r="I241" s="23">
        <v>2019</v>
      </c>
      <c r="J241" s="22" t="s">
        <v>14</v>
      </c>
      <c r="K241" s="12" t="s">
        <v>49</v>
      </c>
      <c r="L241" s="22">
        <v>772</v>
      </c>
      <c r="M241" s="22">
        <v>800</v>
      </c>
      <c r="N241" s="9">
        <f t="shared" si="8"/>
        <v>3.5</v>
      </c>
      <c r="O241" s="29"/>
    </row>
    <row r="242" spans="1:15" x14ac:dyDescent="0.45">
      <c r="A242" s="18">
        <v>238</v>
      </c>
      <c r="B242" s="25">
        <v>78</v>
      </c>
      <c r="C242" s="11">
        <v>2008</v>
      </c>
      <c r="D242" s="12" t="s">
        <v>14</v>
      </c>
      <c r="E242" s="12" t="s">
        <v>94</v>
      </c>
      <c r="F242" s="21">
        <v>2074</v>
      </c>
      <c r="G242" s="21">
        <v>2137</v>
      </c>
      <c r="H242" s="9">
        <f t="shared" si="7"/>
        <v>2.9480580252690771</v>
      </c>
      <c r="I242" s="23">
        <v>2019</v>
      </c>
      <c r="J242" s="22" t="s">
        <v>14</v>
      </c>
      <c r="K242" s="12" t="s">
        <v>94</v>
      </c>
      <c r="L242" s="22">
        <v>1897</v>
      </c>
      <c r="M242" s="22">
        <v>1967</v>
      </c>
      <c r="N242" s="9">
        <f t="shared" si="8"/>
        <v>3.5587188612099681</v>
      </c>
      <c r="O242" s="29"/>
    </row>
    <row r="243" spans="1:15" x14ac:dyDescent="0.45">
      <c r="A243" s="18">
        <v>239</v>
      </c>
      <c r="B243" s="25">
        <v>79</v>
      </c>
      <c r="C243" s="11">
        <v>2008</v>
      </c>
      <c r="D243" s="12" t="s">
        <v>14</v>
      </c>
      <c r="E243" s="12" t="s">
        <v>95</v>
      </c>
      <c r="F243" s="21">
        <v>111</v>
      </c>
      <c r="G243" s="21">
        <v>118</v>
      </c>
      <c r="H243" s="9">
        <f t="shared" si="7"/>
        <v>5.9322033898305051</v>
      </c>
      <c r="I243" s="23">
        <v>2019</v>
      </c>
      <c r="J243" s="22" t="s">
        <v>14</v>
      </c>
      <c r="K243" s="12" t="s">
        <v>95</v>
      </c>
      <c r="L243" s="22">
        <v>75</v>
      </c>
      <c r="M243" s="22">
        <v>82</v>
      </c>
      <c r="N243" s="9">
        <f t="shared" si="8"/>
        <v>8.5365853658536537</v>
      </c>
      <c r="O243" s="29"/>
    </row>
    <row r="244" spans="1:15" x14ac:dyDescent="0.45">
      <c r="A244" s="18">
        <v>240</v>
      </c>
      <c r="B244" s="25">
        <v>80</v>
      </c>
      <c r="C244" s="11">
        <v>2008</v>
      </c>
      <c r="D244" s="12" t="s">
        <v>14</v>
      </c>
      <c r="E244" s="14" t="s">
        <v>109</v>
      </c>
      <c r="F244" s="21">
        <f>SUM(F165:F243)</f>
        <v>60880</v>
      </c>
      <c r="G244" s="21">
        <f>SUM(G165:G243)</f>
        <v>63704</v>
      </c>
      <c r="H244" s="9">
        <f t="shared" si="7"/>
        <v>4.4330026371970348</v>
      </c>
      <c r="I244" s="23">
        <v>2019</v>
      </c>
      <c r="J244" s="22"/>
      <c r="K244" s="14" t="s">
        <v>109</v>
      </c>
      <c r="L244" s="22">
        <f>SUM(L165:L243)</f>
        <v>69693</v>
      </c>
      <c r="M244" s="22">
        <f>SUM(M165:M243)</f>
        <v>73200</v>
      </c>
      <c r="N244" s="9">
        <f t="shared" si="8"/>
        <v>4.7909836065573757</v>
      </c>
      <c r="O244" s="29"/>
    </row>
    <row r="245" spans="1:15" x14ac:dyDescent="0.45">
      <c r="A245" s="18">
        <v>241</v>
      </c>
      <c r="B245" s="25">
        <v>1</v>
      </c>
      <c r="C245" s="11">
        <v>2008</v>
      </c>
      <c r="D245" s="12" t="s">
        <v>15</v>
      </c>
      <c r="E245" s="12" t="s">
        <v>57</v>
      </c>
      <c r="F245" s="21">
        <v>125</v>
      </c>
      <c r="G245" s="21">
        <v>133</v>
      </c>
      <c r="H245" s="9">
        <f t="shared" si="7"/>
        <v>6.0150375939849567</v>
      </c>
      <c r="I245" s="23">
        <v>2019</v>
      </c>
      <c r="J245" s="22" t="s">
        <v>15</v>
      </c>
      <c r="K245" s="12" t="s">
        <v>57</v>
      </c>
      <c r="L245" s="22">
        <v>103</v>
      </c>
      <c r="M245" s="22">
        <v>106</v>
      </c>
      <c r="N245" s="9">
        <f t="shared" si="8"/>
        <v>2.8301886792452819</v>
      </c>
      <c r="O245" s="29"/>
    </row>
    <row r="246" spans="1:15" x14ac:dyDescent="0.45">
      <c r="A246" s="18">
        <v>242</v>
      </c>
      <c r="B246" s="25">
        <v>2</v>
      </c>
      <c r="C246" s="11">
        <v>2008</v>
      </c>
      <c r="D246" s="12" t="s">
        <v>15</v>
      </c>
      <c r="E246" s="12" t="s">
        <v>50</v>
      </c>
      <c r="F246" s="21">
        <v>156</v>
      </c>
      <c r="G246" s="21">
        <v>170</v>
      </c>
      <c r="H246" s="9">
        <f t="shared" si="7"/>
        <v>8.235294117647058</v>
      </c>
      <c r="I246" s="23">
        <v>2019</v>
      </c>
      <c r="J246" s="22" t="s">
        <v>15</v>
      </c>
      <c r="K246" s="12" t="s">
        <v>50</v>
      </c>
      <c r="L246" s="22">
        <v>119</v>
      </c>
      <c r="M246" s="22">
        <v>130</v>
      </c>
      <c r="N246" s="9">
        <f t="shared" si="8"/>
        <v>8.461538461538467</v>
      </c>
      <c r="O246" s="29"/>
    </row>
    <row r="247" spans="1:15" x14ac:dyDescent="0.45">
      <c r="A247" s="18">
        <v>243</v>
      </c>
      <c r="B247" s="25">
        <v>3</v>
      </c>
      <c r="C247" s="11">
        <v>2008</v>
      </c>
      <c r="D247" s="12" t="s">
        <v>15</v>
      </c>
      <c r="E247" s="12" t="s">
        <v>18</v>
      </c>
      <c r="F247" s="21">
        <v>1516</v>
      </c>
      <c r="G247" s="21">
        <v>1600</v>
      </c>
      <c r="H247" s="9">
        <f t="shared" si="7"/>
        <v>5.25</v>
      </c>
      <c r="I247" s="23">
        <v>2019</v>
      </c>
      <c r="J247" s="22" t="s">
        <v>15</v>
      </c>
      <c r="K247" s="12" t="s">
        <v>18</v>
      </c>
      <c r="L247" s="22">
        <v>1399</v>
      </c>
      <c r="M247" s="22">
        <v>1531</v>
      </c>
      <c r="N247" s="9">
        <f t="shared" si="8"/>
        <v>8.6218158066623118</v>
      </c>
      <c r="O247" s="29"/>
    </row>
    <row r="248" spans="1:15" x14ac:dyDescent="0.45">
      <c r="A248" s="18">
        <v>244</v>
      </c>
      <c r="B248" s="25">
        <v>4</v>
      </c>
      <c r="C248" s="11">
        <v>2008</v>
      </c>
      <c r="D248" s="12" t="s">
        <v>15</v>
      </c>
      <c r="E248" s="12" t="s">
        <v>19</v>
      </c>
      <c r="F248" s="21">
        <v>1831</v>
      </c>
      <c r="G248" s="21">
        <v>1949</v>
      </c>
      <c r="H248" s="9">
        <f t="shared" si="7"/>
        <v>6.0543868650590014</v>
      </c>
      <c r="I248" s="23">
        <v>2019</v>
      </c>
      <c r="J248" s="22" t="s">
        <v>15</v>
      </c>
      <c r="K248" s="12" t="s">
        <v>19</v>
      </c>
      <c r="L248" s="22">
        <v>1746</v>
      </c>
      <c r="M248" s="22">
        <v>1862</v>
      </c>
      <c r="N248" s="9">
        <f t="shared" si="8"/>
        <v>6.2298603651987179</v>
      </c>
      <c r="O248" s="29"/>
    </row>
    <row r="249" spans="1:15" x14ac:dyDescent="0.45">
      <c r="A249" s="18">
        <v>245</v>
      </c>
      <c r="B249" s="25">
        <v>5</v>
      </c>
      <c r="C249" s="11">
        <v>2008</v>
      </c>
      <c r="D249" s="12" t="s">
        <v>15</v>
      </c>
      <c r="E249" s="12" t="s">
        <v>58</v>
      </c>
      <c r="F249" s="21">
        <v>259</v>
      </c>
      <c r="G249" s="21">
        <v>273</v>
      </c>
      <c r="H249" s="9">
        <f t="shared" si="7"/>
        <v>5.1282051282051384</v>
      </c>
      <c r="I249" s="23">
        <v>2019</v>
      </c>
      <c r="J249" s="22" t="s">
        <v>15</v>
      </c>
      <c r="K249" s="12" t="s">
        <v>58</v>
      </c>
      <c r="L249" s="22">
        <v>262</v>
      </c>
      <c r="M249" s="22">
        <v>289</v>
      </c>
      <c r="N249" s="9">
        <f t="shared" si="8"/>
        <v>9.3425605536332199</v>
      </c>
      <c r="O249" s="29"/>
    </row>
    <row r="250" spans="1:15" x14ac:dyDescent="0.45">
      <c r="A250" s="18">
        <v>246</v>
      </c>
      <c r="B250" s="25">
        <v>6</v>
      </c>
      <c r="C250" s="11">
        <v>2008</v>
      </c>
      <c r="D250" s="12" t="s">
        <v>15</v>
      </c>
      <c r="E250" s="12" t="s">
        <v>59</v>
      </c>
      <c r="F250" s="21">
        <v>776</v>
      </c>
      <c r="G250" s="21">
        <v>815</v>
      </c>
      <c r="H250" s="9">
        <f t="shared" si="7"/>
        <v>4.7852760736196274</v>
      </c>
      <c r="I250" s="23">
        <v>2019</v>
      </c>
      <c r="J250" s="22" t="s">
        <v>15</v>
      </c>
      <c r="K250" s="12" t="s">
        <v>59</v>
      </c>
      <c r="L250" s="22">
        <v>635</v>
      </c>
      <c r="M250" s="22">
        <v>707</v>
      </c>
      <c r="N250" s="9">
        <f t="shared" si="8"/>
        <v>10.183875530410177</v>
      </c>
      <c r="O250" s="29"/>
    </row>
    <row r="251" spans="1:15" x14ac:dyDescent="0.45">
      <c r="A251" s="18">
        <v>247</v>
      </c>
      <c r="B251" s="25">
        <v>7</v>
      </c>
      <c r="C251" s="11">
        <v>2008</v>
      </c>
      <c r="D251" s="12" t="s">
        <v>15</v>
      </c>
      <c r="E251" s="12" t="s">
        <v>20</v>
      </c>
      <c r="F251" s="21">
        <v>975</v>
      </c>
      <c r="G251" s="21">
        <v>1020</v>
      </c>
      <c r="H251" s="9">
        <f t="shared" si="7"/>
        <v>4.4117647058823479</v>
      </c>
      <c r="I251" s="23">
        <v>2019</v>
      </c>
      <c r="J251" s="22" t="s">
        <v>15</v>
      </c>
      <c r="K251" s="12" t="s">
        <v>20</v>
      </c>
      <c r="L251" s="22">
        <v>1117</v>
      </c>
      <c r="M251" s="22">
        <v>1158</v>
      </c>
      <c r="N251" s="9">
        <f t="shared" si="8"/>
        <v>3.540587219343692</v>
      </c>
      <c r="O251" s="29"/>
    </row>
    <row r="252" spans="1:15" x14ac:dyDescent="0.45">
      <c r="A252" s="18">
        <v>248</v>
      </c>
      <c r="B252" s="25">
        <v>8</v>
      </c>
      <c r="C252" s="11">
        <v>2008</v>
      </c>
      <c r="D252" s="12" t="s">
        <v>15</v>
      </c>
      <c r="E252" s="12" t="s">
        <v>51</v>
      </c>
      <c r="F252" s="21">
        <v>184</v>
      </c>
      <c r="G252" s="21">
        <v>191</v>
      </c>
      <c r="H252" s="9">
        <f t="shared" si="7"/>
        <v>3.6649214659685896</v>
      </c>
      <c r="I252" s="23">
        <v>2019</v>
      </c>
      <c r="J252" s="22" t="s">
        <v>15</v>
      </c>
      <c r="K252" s="12" t="s">
        <v>51</v>
      </c>
      <c r="L252" s="22">
        <v>90</v>
      </c>
      <c r="M252" s="22">
        <v>107</v>
      </c>
      <c r="N252" s="9">
        <f t="shared" si="8"/>
        <v>15.887850467289724</v>
      </c>
      <c r="O252" s="29"/>
    </row>
    <row r="253" spans="1:15" x14ac:dyDescent="0.45">
      <c r="A253" s="18">
        <v>249</v>
      </c>
      <c r="B253" s="25">
        <v>9</v>
      </c>
      <c r="C253" s="11">
        <v>2008</v>
      </c>
      <c r="D253" s="12" t="s">
        <v>15</v>
      </c>
      <c r="E253" s="12" t="s">
        <v>21</v>
      </c>
      <c r="F253" s="21">
        <v>2614</v>
      </c>
      <c r="G253" s="21">
        <v>2656</v>
      </c>
      <c r="H253" s="9">
        <f t="shared" si="7"/>
        <v>1.5813253012048136</v>
      </c>
      <c r="I253" s="23">
        <v>2019</v>
      </c>
      <c r="J253" s="22" t="s">
        <v>15</v>
      </c>
      <c r="K253" s="12" t="s">
        <v>21</v>
      </c>
      <c r="L253" s="22">
        <v>2633</v>
      </c>
      <c r="M253" s="22">
        <v>2685</v>
      </c>
      <c r="N253" s="9">
        <f t="shared" si="8"/>
        <v>1.9366852886405894</v>
      </c>
      <c r="O253" s="29"/>
    </row>
    <row r="254" spans="1:15" x14ac:dyDescent="0.45">
      <c r="A254" s="18">
        <v>250</v>
      </c>
      <c r="B254" s="25">
        <v>10</v>
      </c>
      <c r="C254" s="11">
        <v>2008</v>
      </c>
      <c r="D254" s="12" t="s">
        <v>15</v>
      </c>
      <c r="E254" s="12" t="s">
        <v>22</v>
      </c>
      <c r="F254" s="21">
        <v>1813</v>
      </c>
      <c r="G254" s="21">
        <v>1994</v>
      </c>
      <c r="H254" s="9">
        <f t="shared" si="7"/>
        <v>9.0772316950852598</v>
      </c>
      <c r="I254" s="23">
        <v>2019</v>
      </c>
      <c r="J254" s="22" t="s">
        <v>15</v>
      </c>
      <c r="K254" s="12" t="s">
        <v>22</v>
      </c>
      <c r="L254" s="22">
        <v>1796</v>
      </c>
      <c r="M254" s="22">
        <v>2009</v>
      </c>
      <c r="N254" s="9">
        <f t="shared" si="8"/>
        <v>10.602289696366356</v>
      </c>
      <c r="O254" s="29"/>
    </row>
    <row r="255" spans="1:15" x14ac:dyDescent="0.45">
      <c r="A255" s="18">
        <v>251</v>
      </c>
      <c r="B255" s="25">
        <v>11</v>
      </c>
      <c r="C255" s="11">
        <v>2008</v>
      </c>
      <c r="D255" s="12" t="s">
        <v>15</v>
      </c>
      <c r="E255" s="12" t="s">
        <v>60</v>
      </c>
      <c r="F255" s="21">
        <v>96</v>
      </c>
      <c r="G255" s="21">
        <v>101</v>
      </c>
      <c r="H255" s="9">
        <f t="shared" si="7"/>
        <v>4.9504950495049513</v>
      </c>
      <c r="I255" s="23">
        <v>2019</v>
      </c>
      <c r="J255" s="22" t="s">
        <v>15</v>
      </c>
      <c r="K255" s="12" t="s">
        <v>60</v>
      </c>
      <c r="L255" s="22">
        <v>63</v>
      </c>
      <c r="M255" s="22">
        <v>65</v>
      </c>
      <c r="N255" s="9">
        <f t="shared" si="8"/>
        <v>3.0769230769230802</v>
      </c>
      <c r="O255" s="29"/>
    </row>
    <row r="256" spans="1:15" x14ac:dyDescent="0.45">
      <c r="A256" s="18">
        <v>252</v>
      </c>
      <c r="B256" s="25">
        <v>12</v>
      </c>
      <c r="C256" s="11">
        <v>2008</v>
      </c>
      <c r="D256" s="12" t="s">
        <v>15</v>
      </c>
      <c r="E256" s="12" t="s">
        <v>61</v>
      </c>
      <c r="F256" s="21">
        <v>543</v>
      </c>
      <c r="G256" s="21">
        <v>585</v>
      </c>
      <c r="H256" s="9">
        <f t="shared" si="7"/>
        <v>7.1794871794871824</v>
      </c>
      <c r="I256" s="23">
        <v>2019</v>
      </c>
      <c r="J256" s="22" t="s">
        <v>15</v>
      </c>
      <c r="K256" s="12" t="s">
        <v>61</v>
      </c>
      <c r="L256" s="22">
        <v>411</v>
      </c>
      <c r="M256" s="22">
        <v>495</v>
      </c>
      <c r="N256" s="9">
        <f t="shared" si="8"/>
        <v>16.969696969696969</v>
      </c>
      <c r="O256" s="29"/>
    </row>
    <row r="257" spans="1:15" x14ac:dyDescent="0.45">
      <c r="A257" s="18">
        <v>253</v>
      </c>
      <c r="B257" s="25">
        <v>13</v>
      </c>
      <c r="C257" s="11">
        <v>2008</v>
      </c>
      <c r="D257" s="12" t="s">
        <v>15</v>
      </c>
      <c r="E257" s="12" t="s">
        <v>62</v>
      </c>
      <c r="F257" s="21">
        <v>654</v>
      </c>
      <c r="G257" s="21">
        <v>700</v>
      </c>
      <c r="H257" s="9">
        <f t="shared" si="7"/>
        <v>6.5714285714285694</v>
      </c>
      <c r="I257" s="23">
        <v>2019</v>
      </c>
      <c r="J257" s="22" t="s">
        <v>15</v>
      </c>
      <c r="K257" s="12" t="s">
        <v>62</v>
      </c>
      <c r="L257" s="22">
        <v>940</v>
      </c>
      <c r="M257" s="22">
        <v>1051</v>
      </c>
      <c r="N257" s="9">
        <f t="shared" si="8"/>
        <v>10.561370123691731</v>
      </c>
      <c r="O257" s="29"/>
    </row>
    <row r="258" spans="1:15" x14ac:dyDescent="0.45">
      <c r="A258" s="18">
        <v>254</v>
      </c>
      <c r="B258" s="25">
        <v>14</v>
      </c>
      <c r="C258" s="11">
        <v>2008</v>
      </c>
      <c r="D258" s="12" t="s">
        <v>15</v>
      </c>
      <c r="E258" s="12" t="s">
        <v>23</v>
      </c>
      <c r="F258" s="21">
        <v>2696</v>
      </c>
      <c r="G258" s="21">
        <v>2904</v>
      </c>
      <c r="H258" s="9">
        <f t="shared" si="7"/>
        <v>7.1625344352617049</v>
      </c>
      <c r="I258" s="23">
        <v>2019</v>
      </c>
      <c r="J258" s="22" t="s">
        <v>15</v>
      </c>
      <c r="K258" s="12" t="s">
        <v>23</v>
      </c>
      <c r="L258" s="22">
        <v>3145</v>
      </c>
      <c r="M258" s="22">
        <v>3495</v>
      </c>
      <c r="N258" s="9">
        <f t="shared" si="8"/>
        <v>10.014306151645201</v>
      </c>
      <c r="O258" s="29"/>
    </row>
    <row r="259" spans="1:15" x14ac:dyDescent="0.45">
      <c r="A259" s="18">
        <v>255</v>
      </c>
      <c r="B259" s="25">
        <v>15</v>
      </c>
      <c r="C259" s="11">
        <v>2008</v>
      </c>
      <c r="D259" s="12" t="s">
        <v>15</v>
      </c>
      <c r="E259" s="12" t="s">
        <v>63</v>
      </c>
      <c r="F259" s="21">
        <v>205</v>
      </c>
      <c r="G259" s="21">
        <v>216</v>
      </c>
      <c r="H259" s="9">
        <f t="shared" si="7"/>
        <v>5.0925925925925952</v>
      </c>
      <c r="I259" s="23">
        <v>2019</v>
      </c>
      <c r="J259" s="22" t="s">
        <v>15</v>
      </c>
      <c r="K259" s="12" t="s">
        <v>63</v>
      </c>
      <c r="L259" s="22">
        <v>128</v>
      </c>
      <c r="M259" s="22">
        <v>162</v>
      </c>
      <c r="N259" s="9">
        <f t="shared" si="8"/>
        <v>20.987654320987659</v>
      </c>
      <c r="O259" s="29"/>
    </row>
    <row r="260" spans="1:15" x14ac:dyDescent="0.45">
      <c r="A260" s="18">
        <v>256</v>
      </c>
      <c r="B260" s="25">
        <v>16</v>
      </c>
      <c r="C260" s="11">
        <v>2008</v>
      </c>
      <c r="D260" s="12" t="s">
        <v>15</v>
      </c>
      <c r="E260" s="12" t="s">
        <v>64</v>
      </c>
      <c r="F260" s="21">
        <v>273</v>
      </c>
      <c r="G260" s="21">
        <v>294</v>
      </c>
      <c r="H260" s="9">
        <f t="shared" si="7"/>
        <v>7.1428571428571388</v>
      </c>
      <c r="I260" s="23">
        <v>2019</v>
      </c>
      <c r="J260" s="22" t="s">
        <v>15</v>
      </c>
      <c r="K260" s="12" t="s">
        <v>64</v>
      </c>
      <c r="L260" s="22">
        <v>196</v>
      </c>
      <c r="M260" s="22">
        <v>222</v>
      </c>
      <c r="N260" s="9">
        <f t="shared" si="8"/>
        <v>11.711711711711715</v>
      </c>
      <c r="O260" s="29"/>
    </row>
    <row r="261" spans="1:15" x14ac:dyDescent="0.45">
      <c r="A261" s="18">
        <v>257</v>
      </c>
      <c r="B261" s="25">
        <v>17</v>
      </c>
      <c r="C261" s="11">
        <v>2008</v>
      </c>
      <c r="D261" s="12" t="s">
        <v>15</v>
      </c>
      <c r="E261" s="12" t="s">
        <v>65</v>
      </c>
      <c r="F261" s="21">
        <v>254</v>
      </c>
      <c r="G261" s="21">
        <v>276</v>
      </c>
      <c r="H261" s="9">
        <f t="shared" si="7"/>
        <v>7.9710144927536248</v>
      </c>
      <c r="I261" s="23">
        <v>2019</v>
      </c>
      <c r="J261" s="22" t="s">
        <v>15</v>
      </c>
      <c r="K261" s="12" t="s">
        <v>65</v>
      </c>
      <c r="L261" s="22">
        <v>171</v>
      </c>
      <c r="M261" s="22">
        <v>191</v>
      </c>
      <c r="N261" s="9">
        <f t="shared" si="8"/>
        <v>10.471204188481678</v>
      </c>
      <c r="O261" s="29"/>
    </row>
    <row r="262" spans="1:15" x14ac:dyDescent="0.45">
      <c r="A262" s="18">
        <v>258</v>
      </c>
      <c r="B262" s="25">
        <v>18</v>
      </c>
      <c r="C262" s="11">
        <v>2008</v>
      </c>
      <c r="D262" s="12" t="s">
        <v>15</v>
      </c>
      <c r="E262" s="12" t="s">
        <v>24</v>
      </c>
      <c r="F262" s="21">
        <v>808</v>
      </c>
      <c r="G262" s="21">
        <v>910</v>
      </c>
      <c r="H262" s="9">
        <f t="shared" ref="H262:H324" si="9">100-(F262/G262*100)</f>
        <v>11.208791208791212</v>
      </c>
      <c r="I262" s="23">
        <v>2019</v>
      </c>
      <c r="J262" s="22" t="s">
        <v>15</v>
      </c>
      <c r="K262" s="12" t="s">
        <v>24</v>
      </c>
      <c r="L262" s="22">
        <v>928</v>
      </c>
      <c r="M262" s="22">
        <v>984</v>
      </c>
      <c r="N262" s="9">
        <f t="shared" ref="N262:N324" si="10">100-(L262/M262*100)</f>
        <v>5.6910569105691025</v>
      </c>
      <c r="O262" s="29"/>
    </row>
    <row r="263" spans="1:15" x14ac:dyDescent="0.45">
      <c r="A263" s="18">
        <v>259</v>
      </c>
      <c r="B263" s="25">
        <v>19</v>
      </c>
      <c r="C263" s="11">
        <v>2008</v>
      </c>
      <c r="D263" s="12" t="s">
        <v>15</v>
      </c>
      <c r="E263" s="12" t="s">
        <v>66</v>
      </c>
      <c r="F263" s="21">
        <v>508</v>
      </c>
      <c r="G263" s="21">
        <v>542</v>
      </c>
      <c r="H263" s="9">
        <f t="shared" si="9"/>
        <v>6.2730627306273163</v>
      </c>
      <c r="I263" s="23">
        <v>2019</v>
      </c>
      <c r="J263" s="22" t="s">
        <v>15</v>
      </c>
      <c r="K263" s="12" t="s">
        <v>66</v>
      </c>
      <c r="L263" s="22">
        <v>444</v>
      </c>
      <c r="M263" s="22">
        <v>499</v>
      </c>
      <c r="N263" s="9">
        <f t="shared" si="10"/>
        <v>11.022044088176358</v>
      </c>
      <c r="O263" s="29"/>
    </row>
    <row r="264" spans="1:15" x14ac:dyDescent="0.45">
      <c r="A264" s="18">
        <v>260</v>
      </c>
      <c r="B264" s="25">
        <v>20</v>
      </c>
      <c r="C264" s="11">
        <v>2008</v>
      </c>
      <c r="D264" s="12" t="s">
        <v>15</v>
      </c>
      <c r="E264" s="12" t="s">
        <v>25</v>
      </c>
      <c r="F264" s="21">
        <v>1555</v>
      </c>
      <c r="G264" s="21">
        <v>1702</v>
      </c>
      <c r="H264" s="9">
        <f t="shared" si="9"/>
        <v>8.636897767332556</v>
      </c>
      <c r="I264" s="23">
        <v>2019</v>
      </c>
      <c r="J264" s="22" t="s">
        <v>15</v>
      </c>
      <c r="K264" s="12" t="s">
        <v>25</v>
      </c>
      <c r="L264" s="22">
        <v>1398</v>
      </c>
      <c r="M264" s="22">
        <v>1541</v>
      </c>
      <c r="N264" s="9">
        <f t="shared" si="10"/>
        <v>9.2796885139519816</v>
      </c>
      <c r="O264" s="29"/>
    </row>
    <row r="265" spans="1:15" x14ac:dyDescent="0.45">
      <c r="A265" s="18">
        <v>261</v>
      </c>
      <c r="B265" s="25">
        <v>21</v>
      </c>
      <c r="C265" s="11">
        <v>2008</v>
      </c>
      <c r="D265" s="12" t="s">
        <v>15</v>
      </c>
      <c r="E265" s="12" t="s">
        <v>67</v>
      </c>
      <c r="F265" s="21">
        <v>117</v>
      </c>
      <c r="G265" s="21">
        <v>122</v>
      </c>
      <c r="H265" s="9">
        <f t="shared" si="9"/>
        <v>4.0983606557377072</v>
      </c>
      <c r="I265" s="23">
        <v>2019</v>
      </c>
      <c r="J265" s="22" t="s">
        <v>15</v>
      </c>
      <c r="K265" s="12" t="s">
        <v>67</v>
      </c>
      <c r="L265" s="22">
        <v>61</v>
      </c>
      <c r="M265" s="22">
        <v>67</v>
      </c>
      <c r="N265" s="9">
        <f t="shared" si="10"/>
        <v>8.9552238805970177</v>
      </c>
      <c r="O265" s="29"/>
    </row>
    <row r="266" spans="1:15" x14ac:dyDescent="0.45">
      <c r="A266" s="18">
        <v>262</v>
      </c>
      <c r="B266" s="25">
        <v>22</v>
      </c>
      <c r="C266" s="11">
        <v>2008</v>
      </c>
      <c r="D266" s="12" t="s">
        <v>15</v>
      </c>
      <c r="E266" s="12" t="s">
        <v>26</v>
      </c>
      <c r="F266" s="21">
        <v>1099</v>
      </c>
      <c r="G266" s="21">
        <v>1126</v>
      </c>
      <c r="H266" s="9">
        <f t="shared" si="9"/>
        <v>2.3978685612788553</v>
      </c>
      <c r="I266" s="23">
        <v>2019</v>
      </c>
      <c r="J266" s="22" t="s">
        <v>15</v>
      </c>
      <c r="K266" s="12" t="s">
        <v>26</v>
      </c>
      <c r="L266" s="22">
        <v>1329</v>
      </c>
      <c r="M266" s="22">
        <v>1380</v>
      </c>
      <c r="N266" s="9">
        <f t="shared" si="10"/>
        <v>3.6956521739130466</v>
      </c>
      <c r="O266" s="29"/>
    </row>
    <row r="267" spans="1:15" x14ac:dyDescent="0.45">
      <c r="A267" s="18">
        <v>263</v>
      </c>
      <c r="B267" s="25">
        <v>23</v>
      </c>
      <c r="C267" s="11">
        <v>2008</v>
      </c>
      <c r="D267" s="12" t="s">
        <v>15</v>
      </c>
      <c r="E267" s="12" t="s">
        <v>68</v>
      </c>
      <c r="F267" s="21">
        <v>209</v>
      </c>
      <c r="G267" s="21">
        <v>233</v>
      </c>
      <c r="H267" s="9">
        <f t="shared" si="9"/>
        <v>10.300429184549358</v>
      </c>
      <c r="I267" s="23">
        <v>2019</v>
      </c>
      <c r="J267" s="22" t="s">
        <v>15</v>
      </c>
      <c r="K267" s="12" t="s">
        <v>68</v>
      </c>
      <c r="L267" s="22">
        <v>142</v>
      </c>
      <c r="M267" s="22">
        <v>168</v>
      </c>
      <c r="N267" s="9">
        <f t="shared" si="10"/>
        <v>15.476190476190482</v>
      </c>
      <c r="O267" s="29"/>
    </row>
    <row r="268" spans="1:15" x14ac:dyDescent="0.45">
      <c r="A268" s="18">
        <v>264</v>
      </c>
      <c r="B268" s="25">
        <v>24</v>
      </c>
      <c r="C268" s="11">
        <v>2008</v>
      </c>
      <c r="D268" s="12" t="s">
        <v>15</v>
      </c>
      <c r="E268" s="14" t="s">
        <v>69</v>
      </c>
      <c r="F268" s="21"/>
      <c r="G268" s="21"/>
      <c r="H268" s="9"/>
      <c r="I268" s="23">
        <v>2019</v>
      </c>
      <c r="J268" s="22" t="s">
        <v>15</v>
      </c>
      <c r="K268" s="14" t="s">
        <v>69</v>
      </c>
      <c r="L268" s="22">
        <v>44</v>
      </c>
      <c r="M268" s="22">
        <v>51</v>
      </c>
      <c r="N268" s="9">
        <v>8</v>
      </c>
      <c r="O268" s="29"/>
    </row>
    <row r="269" spans="1:15" x14ac:dyDescent="0.45">
      <c r="A269" s="18">
        <v>265</v>
      </c>
      <c r="B269" s="25">
        <v>25</v>
      </c>
      <c r="C269" s="11">
        <v>2008</v>
      </c>
      <c r="D269" s="12" t="s">
        <v>15</v>
      </c>
      <c r="E269" s="12" t="s">
        <v>27</v>
      </c>
      <c r="F269" s="21">
        <v>1241</v>
      </c>
      <c r="G269" s="21">
        <v>1324</v>
      </c>
      <c r="H269" s="9">
        <f t="shared" si="9"/>
        <v>6.2688821752265937</v>
      </c>
      <c r="I269" s="23">
        <v>2019</v>
      </c>
      <c r="J269" s="22" t="s">
        <v>15</v>
      </c>
      <c r="K269" s="12" t="s">
        <v>27</v>
      </c>
      <c r="L269" s="22">
        <v>1117</v>
      </c>
      <c r="M269" s="22">
        <v>1285</v>
      </c>
      <c r="N269" s="9">
        <f t="shared" si="10"/>
        <v>13.07392996108949</v>
      </c>
      <c r="O269" s="29"/>
    </row>
    <row r="270" spans="1:15" x14ac:dyDescent="0.45">
      <c r="A270" s="18">
        <v>266</v>
      </c>
      <c r="B270" s="25">
        <v>26</v>
      </c>
      <c r="C270" s="11">
        <v>2008</v>
      </c>
      <c r="D270" s="12" t="s">
        <v>15</v>
      </c>
      <c r="E270" s="12" t="s">
        <v>28</v>
      </c>
      <c r="F270" s="21">
        <v>1758</v>
      </c>
      <c r="G270" s="21">
        <v>1993</v>
      </c>
      <c r="H270" s="9">
        <f t="shared" si="9"/>
        <v>11.79126944305068</v>
      </c>
      <c r="I270" s="23">
        <v>2019</v>
      </c>
      <c r="J270" s="22" t="s">
        <v>15</v>
      </c>
      <c r="K270" s="12" t="s">
        <v>28</v>
      </c>
      <c r="L270" s="22">
        <v>1518</v>
      </c>
      <c r="M270" s="22">
        <v>1761</v>
      </c>
      <c r="N270" s="9">
        <f t="shared" si="10"/>
        <v>13.798977853492332</v>
      </c>
      <c r="O270" s="29"/>
    </row>
    <row r="271" spans="1:15" x14ac:dyDescent="0.45">
      <c r="A271" s="18">
        <v>267</v>
      </c>
      <c r="B271" s="25">
        <v>27</v>
      </c>
      <c r="C271" s="11">
        <v>2008</v>
      </c>
      <c r="D271" s="12" t="s">
        <v>15</v>
      </c>
      <c r="E271" s="12" t="s">
        <v>29</v>
      </c>
      <c r="F271" s="21">
        <v>2733</v>
      </c>
      <c r="G271" s="21">
        <v>2865</v>
      </c>
      <c r="H271" s="9">
        <f t="shared" si="9"/>
        <v>4.6073298429319465</v>
      </c>
      <c r="I271" s="23">
        <v>2019</v>
      </c>
      <c r="J271" s="22" t="s">
        <v>15</v>
      </c>
      <c r="K271" s="12" t="s">
        <v>29</v>
      </c>
      <c r="L271" s="22">
        <v>2664</v>
      </c>
      <c r="M271" s="22">
        <v>2878</v>
      </c>
      <c r="N271" s="9">
        <f t="shared" si="10"/>
        <v>7.4357192494787938</v>
      </c>
      <c r="O271" s="29"/>
    </row>
    <row r="272" spans="1:15" x14ac:dyDescent="0.45">
      <c r="A272" s="18">
        <v>268</v>
      </c>
      <c r="B272" s="25">
        <v>28</v>
      </c>
      <c r="C272" s="11">
        <v>2008</v>
      </c>
      <c r="D272" s="12" t="s">
        <v>15</v>
      </c>
      <c r="E272" s="12" t="s">
        <v>30</v>
      </c>
      <c r="F272" s="21">
        <v>810</v>
      </c>
      <c r="G272" s="21">
        <v>894</v>
      </c>
      <c r="H272" s="9">
        <f t="shared" si="9"/>
        <v>9.3959731543624088</v>
      </c>
      <c r="I272" s="23">
        <v>2019</v>
      </c>
      <c r="J272" s="22" t="s">
        <v>15</v>
      </c>
      <c r="K272" s="12" t="s">
        <v>30</v>
      </c>
      <c r="L272" s="22">
        <v>609</v>
      </c>
      <c r="M272" s="22">
        <v>728</v>
      </c>
      <c r="N272" s="9">
        <f t="shared" si="10"/>
        <v>16.34615384615384</v>
      </c>
      <c r="O272" s="29"/>
    </row>
    <row r="273" spans="1:15" x14ac:dyDescent="0.45">
      <c r="A273" s="18">
        <v>269</v>
      </c>
      <c r="B273" s="25">
        <v>29</v>
      </c>
      <c r="C273" s="11">
        <v>2008</v>
      </c>
      <c r="D273" s="12" t="s">
        <v>15</v>
      </c>
      <c r="E273" s="12" t="s">
        <v>70</v>
      </c>
      <c r="F273" s="21">
        <v>82</v>
      </c>
      <c r="G273" s="21">
        <v>85</v>
      </c>
      <c r="H273" s="9">
        <f t="shared" si="9"/>
        <v>3.529411764705884</v>
      </c>
      <c r="I273" s="23">
        <v>2019</v>
      </c>
      <c r="J273" s="22" t="s">
        <v>15</v>
      </c>
      <c r="K273" s="12" t="s">
        <v>70</v>
      </c>
      <c r="L273" s="22">
        <v>57</v>
      </c>
      <c r="M273" s="22">
        <v>63</v>
      </c>
      <c r="N273" s="9">
        <f t="shared" si="10"/>
        <v>9.5238095238095184</v>
      </c>
      <c r="O273" s="29"/>
    </row>
    <row r="274" spans="1:15" x14ac:dyDescent="0.45">
      <c r="A274" s="18">
        <v>270</v>
      </c>
      <c r="B274" s="25">
        <v>30</v>
      </c>
      <c r="C274" s="11">
        <v>2008</v>
      </c>
      <c r="D274" s="12" t="s">
        <v>15</v>
      </c>
      <c r="E274" s="12" t="s">
        <v>71</v>
      </c>
      <c r="F274" s="21">
        <v>68</v>
      </c>
      <c r="G274" s="21">
        <v>73</v>
      </c>
      <c r="H274" s="9">
        <f t="shared" si="9"/>
        <v>6.849315068493155</v>
      </c>
      <c r="I274" s="23">
        <v>2019</v>
      </c>
      <c r="J274" s="22" t="s">
        <v>15</v>
      </c>
      <c r="K274" s="12" t="s">
        <v>71</v>
      </c>
      <c r="L274" s="22">
        <v>46</v>
      </c>
      <c r="M274" s="22">
        <v>51</v>
      </c>
      <c r="N274" s="9">
        <f t="shared" si="10"/>
        <v>9.8039215686274446</v>
      </c>
      <c r="O274" s="29"/>
    </row>
    <row r="275" spans="1:15" x14ac:dyDescent="0.45">
      <c r="A275" s="18">
        <v>271</v>
      </c>
      <c r="B275" s="25">
        <v>31</v>
      </c>
      <c r="C275" s="11">
        <v>2008</v>
      </c>
      <c r="D275" s="12" t="s">
        <v>15</v>
      </c>
      <c r="E275" s="12" t="s">
        <v>31</v>
      </c>
      <c r="F275" s="21">
        <v>856</v>
      </c>
      <c r="G275" s="21">
        <v>896</v>
      </c>
      <c r="H275" s="9">
        <f t="shared" si="9"/>
        <v>4.4642857142857082</v>
      </c>
      <c r="I275" s="23">
        <v>2019</v>
      </c>
      <c r="J275" s="22" t="s">
        <v>15</v>
      </c>
      <c r="K275" s="12" t="s">
        <v>31</v>
      </c>
      <c r="L275" s="22">
        <v>684</v>
      </c>
      <c r="M275" s="22">
        <v>720</v>
      </c>
      <c r="N275" s="9">
        <f t="shared" si="10"/>
        <v>5</v>
      </c>
      <c r="O275" s="29"/>
    </row>
    <row r="276" spans="1:15" x14ac:dyDescent="0.45">
      <c r="A276" s="18">
        <v>272</v>
      </c>
      <c r="B276" s="25">
        <v>32</v>
      </c>
      <c r="C276" s="11">
        <v>2008</v>
      </c>
      <c r="D276" s="12" t="s">
        <v>15</v>
      </c>
      <c r="E276" s="12" t="s">
        <v>52</v>
      </c>
      <c r="F276" s="21">
        <v>223</v>
      </c>
      <c r="G276" s="21">
        <v>239</v>
      </c>
      <c r="H276" s="9">
        <f t="shared" si="9"/>
        <v>6.6945606694560666</v>
      </c>
      <c r="I276" s="23">
        <v>2019</v>
      </c>
      <c r="J276" s="22" t="s">
        <v>15</v>
      </c>
      <c r="K276" s="12" t="s">
        <v>52</v>
      </c>
      <c r="L276" s="22">
        <v>194</v>
      </c>
      <c r="M276" s="22">
        <v>224</v>
      </c>
      <c r="N276" s="9">
        <f t="shared" si="10"/>
        <v>13.392857142857139</v>
      </c>
      <c r="O276" s="29"/>
    </row>
    <row r="277" spans="1:15" x14ac:dyDescent="0.45">
      <c r="A277" s="18">
        <v>273</v>
      </c>
      <c r="B277" s="25">
        <v>33</v>
      </c>
      <c r="C277" s="11">
        <v>2008</v>
      </c>
      <c r="D277" s="12" t="s">
        <v>15</v>
      </c>
      <c r="E277" s="12" t="s">
        <v>32</v>
      </c>
      <c r="F277" s="21">
        <v>1815</v>
      </c>
      <c r="G277" s="21">
        <v>2009</v>
      </c>
      <c r="H277" s="9">
        <f t="shared" si="9"/>
        <v>9.6565455450472939</v>
      </c>
      <c r="I277" s="23">
        <v>2019</v>
      </c>
      <c r="J277" s="22" t="s">
        <v>15</v>
      </c>
      <c r="K277" s="12" t="s">
        <v>32</v>
      </c>
      <c r="L277" s="22">
        <v>2187</v>
      </c>
      <c r="M277" s="22">
        <v>2585</v>
      </c>
      <c r="N277" s="9">
        <f t="shared" si="10"/>
        <v>15.396518375241769</v>
      </c>
      <c r="O277" s="29"/>
    </row>
    <row r="278" spans="1:15" x14ac:dyDescent="0.45">
      <c r="A278" s="18">
        <v>274</v>
      </c>
      <c r="B278" s="25">
        <v>34</v>
      </c>
      <c r="C278" s="11">
        <v>2008</v>
      </c>
      <c r="D278" s="12" t="s">
        <v>15</v>
      </c>
      <c r="E278" s="12" t="s">
        <v>72</v>
      </c>
      <c r="F278" s="21">
        <v>103</v>
      </c>
      <c r="G278" s="21">
        <v>106</v>
      </c>
      <c r="H278" s="9">
        <f t="shared" si="9"/>
        <v>2.8301886792452819</v>
      </c>
      <c r="I278" s="23">
        <v>2019</v>
      </c>
      <c r="J278" s="22" t="s">
        <v>15</v>
      </c>
      <c r="K278" s="12" t="s">
        <v>72</v>
      </c>
      <c r="L278" s="22">
        <v>79</v>
      </c>
      <c r="M278" s="22">
        <v>90</v>
      </c>
      <c r="N278" s="9">
        <f t="shared" si="10"/>
        <v>12.222222222222229</v>
      </c>
      <c r="O278" s="29"/>
    </row>
    <row r="279" spans="1:15" x14ac:dyDescent="0.45">
      <c r="A279" s="18">
        <v>275</v>
      </c>
      <c r="B279" s="25">
        <v>35</v>
      </c>
      <c r="C279" s="11">
        <v>2008</v>
      </c>
      <c r="D279" s="12" t="s">
        <v>15</v>
      </c>
      <c r="E279" s="12" t="s">
        <v>33</v>
      </c>
      <c r="F279" s="21">
        <v>1322</v>
      </c>
      <c r="G279" s="21">
        <v>1381</v>
      </c>
      <c r="H279" s="9">
        <f t="shared" si="9"/>
        <v>4.2722664735698714</v>
      </c>
      <c r="I279" s="23">
        <v>2019</v>
      </c>
      <c r="J279" s="22" t="s">
        <v>15</v>
      </c>
      <c r="K279" s="12" t="s">
        <v>33</v>
      </c>
      <c r="L279" s="22">
        <v>1478</v>
      </c>
      <c r="M279" s="22">
        <v>1576</v>
      </c>
      <c r="N279" s="9">
        <f t="shared" si="10"/>
        <v>6.2182741116751288</v>
      </c>
      <c r="O279" s="29"/>
    </row>
    <row r="280" spans="1:15" x14ac:dyDescent="0.45">
      <c r="A280" s="18">
        <v>276</v>
      </c>
      <c r="B280" s="25">
        <v>36</v>
      </c>
      <c r="C280" s="11">
        <v>2008</v>
      </c>
      <c r="D280" s="12" t="s">
        <v>15</v>
      </c>
      <c r="E280" s="12" t="s">
        <v>34</v>
      </c>
      <c r="F280" s="21">
        <v>1124</v>
      </c>
      <c r="G280" s="21">
        <v>1176</v>
      </c>
      <c r="H280" s="9">
        <f t="shared" si="9"/>
        <v>4.4217687074829968</v>
      </c>
      <c r="I280" s="23">
        <v>2019</v>
      </c>
      <c r="J280" s="22" t="s">
        <v>15</v>
      </c>
      <c r="K280" s="12" t="s">
        <v>34</v>
      </c>
      <c r="L280" s="22">
        <v>948</v>
      </c>
      <c r="M280" s="22">
        <v>1020</v>
      </c>
      <c r="N280" s="9">
        <f t="shared" si="10"/>
        <v>7.058823529411768</v>
      </c>
      <c r="O280" s="29"/>
    </row>
    <row r="281" spans="1:15" x14ac:dyDescent="0.45">
      <c r="A281" s="18">
        <v>277</v>
      </c>
      <c r="B281" s="25">
        <v>37</v>
      </c>
      <c r="C281" s="11">
        <v>2008</v>
      </c>
      <c r="D281" s="12" t="s">
        <v>15</v>
      </c>
      <c r="E281" s="12" t="s">
        <v>35</v>
      </c>
      <c r="F281" s="21">
        <v>777</v>
      </c>
      <c r="G281" s="21">
        <v>846</v>
      </c>
      <c r="H281" s="9">
        <f t="shared" si="9"/>
        <v>8.156028368794324</v>
      </c>
      <c r="I281" s="23">
        <v>2019</v>
      </c>
      <c r="J281" s="22" t="s">
        <v>15</v>
      </c>
      <c r="K281" s="12" t="s">
        <v>35</v>
      </c>
      <c r="L281" s="22">
        <v>573</v>
      </c>
      <c r="M281" s="22">
        <v>656</v>
      </c>
      <c r="N281" s="9">
        <f t="shared" si="10"/>
        <v>12.652439024390233</v>
      </c>
      <c r="O281" s="29"/>
    </row>
    <row r="282" spans="1:15" x14ac:dyDescent="0.45">
      <c r="A282" s="18">
        <v>278</v>
      </c>
      <c r="B282" s="25">
        <v>38</v>
      </c>
      <c r="C282" s="11">
        <v>2008</v>
      </c>
      <c r="D282" s="12" t="s">
        <v>15</v>
      </c>
      <c r="E282" s="12" t="s">
        <v>73</v>
      </c>
      <c r="F282" s="21">
        <v>72</v>
      </c>
      <c r="G282" s="21">
        <v>75</v>
      </c>
      <c r="H282" s="9">
        <f t="shared" si="9"/>
        <v>4</v>
      </c>
      <c r="I282" s="23">
        <v>2019</v>
      </c>
      <c r="J282" s="22" t="s">
        <v>15</v>
      </c>
      <c r="K282" s="12" t="s">
        <v>73</v>
      </c>
      <c r="L282" s="22">
        <v>56</v>
      </c>
      <c r="M282" s="22">
        <v>63</v>
      </c>
      <c r="N282" s="9">
        <f t="shared" si="10"/>
        <v>11.111111111111114</v>
      </c>
      <c r="O282" s="29"/>
    </row>
    <row r="283" spans="1:15" x14ac:dyDescent="0.45">
      <c r="A283" s="18">
        <v>279</v>
      </c>
      <c r="B283" s="25">
        <v>39</v>
      </c>
      <c r="C283" s="11">
        <v>2008</v>
      </c>
      <c r="D283" s="12" t="s">
        <v>15</v>
      </c>
      <c r="E283" s="12" t="s">
        <v>74</v>
      </c>
      <c r="F283" s="21">
        <v>546</v>
      </c>
      <c r="G283" s="21">
        <v>565</v>
      </c>
      <c r="H283" s="9">
        <f t="shared" si="9"/>
        <v>3.3628318584070769</v>
      </c>
      <c r="I283" s="23">
        <v>2019</v>
      </c>
      <c r="J283" s="22" t="s">
        <v>15</v>
      </c>
      <c r="K283" s="12" t="s">
        <v>74</v>
      </c>
      <c r="L283" s="22">
        <v>451</v>
      </c>
      <c r="M283" s="22">
        <v>511</v>
      </c>
      <c r="N283" s="9">
        <f t="shared" si="10"/>
        <v>11.74168297455968</v>
      </c>
      <c r="O283" s="29"/>
    </row>
    <row r="284" spans="1:15" x14ac:dyDescent="0.45">
      <c r="A284" s="18">
        <v>280</v>
      </c>
      <c r="B284" s="25">
        <v>40</v>
      </c>
      <c r="C284" s="11">
        <v>2008</v>
      </c>
      <c r="D284" s="12" t="s">
        <v>15</v>
      </c>
      <c r="E284" s="12" t="s">
        <v>36</v>
      </c>
      <c r="F284" s="21">
        <v>1023</v>
      </c>
      <c r="G284" s="21">
        <v>1104</v>
      </c>
      <c r="H284" s="9">
        <f t="shared" si="9"/>
        <v>7.3369565217391397</v>
      </c>
      <c r="I284" s="23">
        <v>2019</v>
      </c>
      <c r="J284" s="22" t="s">
        <v>15</v>
      </c>
      <c r="K284" s="12" t="s">
        <v>36</v>
      </c>
      <c r="L284" s="22">
        <v>1136</v>
      </c>
      <c r="M284" s="22">
        <v>1258</v>
      </c>
      <c r="N284" s="9">
        <f t="shared" si="10"/>
        <v>9.6979332273449899</v>
      </c>
      <c r="O284" s="29"/>
    </row>
    <row r="285" spans="1:15" x14ac:dyDescent="0.45">
      <c r="A285" s="18">
        <v>281</v>
      </c>
      <c r="B285" s="25">
        <v>41</v>
      </c>
      <c r="C285" s="11">
        <v>2008</v>
      </c>
      <c r="D285" s="12" t="s">
        <v>15</v>
      </c>
      <c r="E285" s="12" t="s">
        <v>75</v>
      </c>
      <c r="F285" s="22">
        <v>379</v>
      </c>
      <c r="G285" s="22">
        <v>382</v>
      </c>
      <c r="H285" s="9">
        <f t="shared" si="9"/>
        <v>0.78534031413613548</v>
      </c>
      <c r="I285" s="23">
        <v>2019</v>
      </c>
      <c r="J285" s="22" t="s">
        <v>15</v>
      </c>
      <c r="K285" s="12" t="s">
        <v>75</v>
      </c>
      <c r="L285" s="22">
        <v>397</v>
      </c>
      <c r="M285" s="22">
        <v>403</v>
      </c>
      <c r="N285" s="9">
        <f t="shared" si="10"/>
        <v>1.4888337468982655</v>
      </c>
      <c r="O285" s="29"/>
    </row>
    <row r="286" spans="1:15" x14ac:dyDescent="0.45">
      <c r="A286" s="18">
        <v>282</v>
      </c>
      <c r="B286" s="25">
        <v>42</v>
      </c>
      <c r="C286" s="11">
        <v>2008</v>
      </c>
      <c r="D286" s="12" t="s">
        <v>15</v>
      </c>
      <c r="E286" s="12" t="s">
        <v>37</v>
      </c>
      <c r="F286" s="22">
        <v>613</v>
      </c>
      <c r="G286" s="22">
        <v>668</v>
      </c>
      <c r="H286" s="9">
        <f t="shared" si="9"/>
        <v>8.2335329341317447</v>
      </c>
      <c r="I286" s="23">
        <v>2019</v>
      </c>
      <c r="J286" s="22" t="s">
        <v>15</v>
      </c>
      <c r="K286" s="12" t="s">
        <v>37</v>
      </c>
      <c r="L286" s="22">
        <v>743</v>
      </c>
      <c r="M286" s="22">
        <v>814</v>
      </c>
      <c r="N286" s="9">
        <f t="shared" si="10"/>
        <v>8.7223587223587202</v>
      </c>
      <c r="O286" s="29"/>
    </row>
    <row r="287" spans="1:15" x14ac:dyDescent="0.45">
      <c r="A287" s="18">
        <v>283</v>
      </c>
      <c r="B287" s="25">
        <v>43</v>
      </c>
      <c r="C287" s="11">
        <v>2008</v>
      </c>
      <c r="D287" s="12" t="s">
        <v>15</v>
      </c>
      <c r="E287" s="12" t="s">
        <v>38</v>
      </c>
      <c r="F287" s="22">
        <v>1445</v>
      </c>
      <c r="G287" s="22">
        <v>1506</v>
      </c>
      <c r="H287" s="9">
        <f t="shared" si="9"/>
        <v>4.0504648074369101</v>
      </c>
      <c r="I287" s="23">
        <v>2019</v>
      </c>
      <c r="J287" s="22" t="s">
        <v>15</v>
      </c>
      <c r="K287" s="12" t="s">
        <v>38</v>
      </c>
      <c r="L287" s="22">
        <v>1260</v>
      </c>
      <c r="M287" s="22">
        <v>1353</v>
      </c>
      <c r="N287" s="9">
        <f t="shared" si="10"/>
        <v>6.8736141906873627</v>
      </c>
      <c r="O287" s="29"/>
    </row>
    <row r="288" spans="1:15" x14ac:dyDescent="0.45">
      <c r="A288" s="18">
        <v>284</v>
      </c>
      <c r="B288" s="25">
        <v>44</v>
      </c>
      <c r="C288" s="11">
        <v>2008</v>
      </c>
      <c r="D288" s="12" t="s">
        <v>15</v>
      </c>
      <c r="E288" s="12" t="s">
        <v>39</v>
      </c>
      <c r="F288" s="22">
        <v>827</v>
      </c>
      <c r="G288" s="22">
        <v>849</v>
      </c>
      <c r="H288" s="9">
        <f t="shared" si="9"/>
        <v>2.591283863368659</v>
      </c>
      <c r="I288" s="23">
        <v>2019</v>
      </c>
      <c r="J288" s="22" t="s">
        <v>15</v>
      </c>
      <c r="K288" s="12" t="s">
        <v>39</v>
      </c>
      <c r="L288" s="22">
        <v>910</v>
      </c>
      <c r="M288" s="22">
        <v>953</v>
      </c>
      <c r="N288" s="9">
        <f t="shared" si="10"/>
        <v>4.5120671563483796</v>
      </c>
      <c r="O288" s="29"/>
    </row>
    <row r="289" spans="1:15" x14ac:dyDescent="0.45">
      <c r="A289" s="18">
        <v>285</v>
      </c>
      <c r="B289" s="25">
        <v>45</v>
      </c>
      <c r="C289" s="11">
        <v>2008</v>
      </c>
      <c r="D289" s="12" t="s">
        <v>15</v>
      </c>
      <c r="E289" s="12" t="s">
        <v>76</v>
      </c>
      <c r="F289" s="22">
        <v>951</v>
      </c>
      <c r="G289" s="22">
        <v>1023</v>
      </c>
      <c r="H289" s="9">
        <f t="shared" si="9"/>
        <v>7.0381231671554332</v>
      </c>
      <c r="I289" s="23">
        <v>2019</v>
      </c>
      <c r="J289" s="22" t="s">
        <v>15</v>
      </c>
      <c r="K289" s="12" t="s">
        <v>76</v>
      </c>
      <c r="L289" s="22">
        <v>1298</v>
      </c>
      <c r="M289" s="22">
        <v>1456</v>
      </c>
      <c r="N289" s="9">
        <f t="shared" si="10"/>
        <v>10.85164835164835</v>
      </c>
      <c r="O289" s="29"/>
    </row>
    <row r="290" spans="1:15" x14ac:dyDescent="0.45">
      <c r="A290" s="18">
        <v>286</v>
      </c>
      <c r="B290" s="25">
        <v>46</v>
      </c>
      <c r="C290" s="11">
        <v>2008</v>
      </c>
      <c r="D290" s="12" t="s">
        <v>15</v>
      </c>
      <c r="E290" s="12" t="s">
        <v>53</v>
      </c>
      <c r="F290" s="22">
        <v>709</v>
      </c>
      <c r="G290" s="22">
        <v>768</v>
      </c>
      <c r="H290" s="9">
        <f t="shared" si="9"/>
        <v>7.6822916666666572</v>
      </c>
      <c r="I290" s="23">
        <v>2019</v>
      </c>
      <c r="J290" s="22" t="s">
        <v>15</v>
      </c>
      <c r="K290" s="12" t="s">
        <v>53</v>
      </c>
      <c r="L290" s="22">
        <v>510</v>
      </c>
      <c r="M290" s="22">
        <v>588</v>
      </c>
      <c r="N290" s="9">
        <f t="shared" si="10"/>
        <v>13.265306122448976</v>
      </c>
      <c r="O290" s="29"/>
    </row>
    <row r="291" spans="1:15" x14ac:dyDescent="0.45">
      <c r="A291" s="18">
        <v>287</v>
      </c>
      <c r="B291" s="25">
        <v>47</v>
      </c>
      <c r="C291" s="11">
        <v>2008</v>
      </c>
      <c r="D291" s="12" t="s">
        <v>15</v>
      </c>
      <c r="E291" s="12" t="s">
        <v>77</v>
      </c>
      <c r="F291" s="22">
        <v>508</v>
      </c>
      <c r="G291" s="22">
        <v>549</v>
      </c>
      <c r="H291" s="9">
        <f t="shared" si="9"/>
        <v>7.4681238615664824</v>
      </c>
      <c r="I291" s="23">
        <v>2019</v>
      </c>
      <c r="J291" s="22" t="s">
        <v>15</v>
      </c>
      <c r="K291" s="12" t="s">
        <v>77</v>
      </c>
      <c r="L291" s="22">
        <v>448</v>
      </c>
      <c r="M291" s="22">
        <v>495</v>
      </c>
      <c r="N291" s="9">
        <f t="shared" si="10"/>
        <v>9.4949494949494948</v>
      </c>
      <c r="O291" s="29"/>
    </row>
    <row r="292" spans="1:15" x14ac:dyDescent="0.45">
      <c r="A292" s="18">
        <v>288</v>
      </c>
      <c r="B292" s="25">
        <v>48</v>
      </c>
      <c r="C292" s="11">
        <v>2008</v>
      </c>
      <c r="D292" s="12" t="s">
        <v>15</v>
      </c>
      <c r="E292" s="12" t="s">
        <v>78</v>
      </c>
      <c r="F292" s="22">
        <v>334</v>
      </c>
      <c r="G292" s="22">
        <v>364</v>
      </c>
      <c r="H292" s="9">
        <f t="shared" si="9"/>
        <v>8.241758241758248</v>
      </c>
      <c r="I292" s="23">
        <v>2019</v>
      </c>
      <c r="J292" s="22" t="s">
        <v>15</v>
      </c>
      <c r="K292" s="12" t="s">
        <v>78</v>
      </c>
      <c r="L292" s="22">
        <v>293</v>
      </c>
      <c r="M292" s="22">
        <v>333</v>
      </c>
      <c r="N292" s="9">
        <f t="shared" si="10"/>
        <v>12.012012012012008</v>
      </c>
      <c r="O292" s="29"/>
    </row>
    <row r="293" spans="1:15" x14ac:dyDescent="0.45">
      <c r="A293" s="18">
        <v>289</v>
      </c>
      <c r="B293" s="25">
        <v>49</v>
      </c>
      <c r="C293" s="11">
        <v>2008</v>
      </c>
      <c r="D293" s="12" t="s">
        <v>15</v>
      </c>
      <c r="E293" s="12" t="s">
        <v>40</v>
      </c>
      <c r="F293" s="22">
        <v>2476</v>
      </c>
      <c r="G293" s="22">
        <v>2571</v>
      </c>
      <c r="H293" s="9">
        <f t="shared" si="9"/>
        <v>3.6950602878257399</v>
      </c>
      <c r="I293" s="23">
        <v>2019</v>
      </c>
      <c r="J293" s="22" t="s">
        <v>15</v>
      </c>
      <c r="K293" s="12" t="s">
        <v>40</v>
      </c>
      <c r="L293" s="22">
        <v>2665</v>
      </c>
      <c r="M293" s="22">
        <v>2797</v>
      </c>
      <c r="N293" s="9">
        <f t="shared" si="10"/>
        <v>4.7193421523060408</v>
      </c>
      <c r="O293" s="29"/>
    </row>
    <row r="294" spans="1:15" x14ac:dyDescent="0.45">
      <c r="A294" s="18">
        <v>290</v>
      </c>
      <c r="B294" s="25">
        <v>50</v>
      </c>
      <c r="C294" s="11">
        <v>2008</v>
      </c>
      <c r="D294" s="12" t="s">
        <v>15</v>
      </c>
      <c r="E294" s="12" t="s">
        <v>41</v>
      </c>
      <c r="F294" s="22">
        <v>1634</v>
      </c>
      <c r="G294" s="22">
        <v>1692</v>
      </c>
      <c r="H294" s="9">
        <f t="shared" si="9"/>
        <v>3.4278959810874738</v>
      </c>
      <c r="I294" s="23">
        <v>2019</v>
      </c>
      <c r="J294" s="22" t="s">
        <v>15</v>
      </c>
      <c r="K294" s="12" t="s">
        <v>41</v>
      </c>
      <c r="L294" s="22">
        <v>1566</v>
      </c>
      <c r="M294" s="22">
        <v>1652</v>
      </c>
      <c r="N294" s="9">
        <f t="shared" si="10"/>
        <v>5.2058111380145249</v>
      </c>
      <c r="O294" s="29"/>
    </row>
    <row r="295" spans="1:15" x14ac:dyDescent="0.45">
      <c r="A295" s="18">
        <v>291</v>
      </c>
      <c r="B295" s="25">
        <v>51</v>
      </c>
      <c r="C295" s="11">
        <v>2008</v>
      </c>
      <c r="D295" s="12" t="s">
        <v>15</v>
      </c>
      <c r="E295" s="12" t="s">
        <v>79</v>
      </c>
      <c r="F295" s="22">
        <v>240</v>
      </c>
      <c r="G295" s="22">
        <v>256</v>
      </c>
      <c r="H295" s="9">
        <f t="shared" si="9"/>
        <v>6.25</v>
      </c>
      <c r="I295" s="23">
        <v>2019</v>
      </c>
      <c r="J295" s="22" t="s">
        <v>15</v>
      </c>
      <c r="K295" s="12" t="s">
        <v>79</v>
      </c>
      <c r="L295" s="22">
        <v>289</v>
      </c>
      <c r="M295" s="22">
        <v>300</v>
      </c>
      <c r="N295" s="9">
        <f t="shared" si="10"/>
        <v>3.6666666666666572</v>
      </c>
      <c r="O295" s="29"/>
    </row>
    <row r="296" spans="1:15" x14ac:dyDescent="0.45">
      <c r="A296" s="18">
        <v>292</v>
      </c>
      <c r="B296" s="25">
        <v>52</v>
      </c>
      <c r="C296" s="11">
        <v>2008</v>
      </c>
      <c r="D296" s="12" t="s">
        <v>15</v>
      </c>
      <c r="E296" s="12" t="s">
        <v>42</v>
      </c>
      <c r="F296" s="22">
        <v>853</v>
      </c>
      <c r="G296" s="22">
        <v>923</v>
      </c>
      <c r="H296" s="9">
        <f t="shared" si="9"/>
        <v>7.5839653304442152</v>
      </c>
      <c r="I296" s="23">
        <v>2019</v>
      </c>
      <c r="J296" s="22" t="s">
        <v>15</v>
      </c>
      <c r="K296" s="12" t="s">
        <v>42</v>
      </c>
      <c r="L296" s="22">
        <v>805</v>
      </c>
      <c r="M296" s="22">
        <v>922</v>
      </c>
      <c r="N296" s="9">
        <f t="shared" si="10"/>
        <v>12.689804772234268</v>
      </c>
      <c r="O296" s="29"/>
    </row>
    <row r="297" spans="1:15" x14ac:dyDescent="0.45">
      <c r="A297" s="18">
        <v>293</v>
      </c>
      <c r="B297" s="25">
        <v>53</v>
      </c>
      <c r="C297" s="11">
        <v>2008</v>
      </c>
      <c r="D297" s="12" t="s">
        <v>15</v>
      </c>
      <c r="E297" s="12" t="s">
        <v>80</v>
      </c>
      <c r="F297" s="22">
        <v>1542</v>
      </c>
      <c r="G297" s="22">
        <v>1626</v>
      </c>
      <c r="H297" s="9">
        <f t="shared" si="9"/>
        <v>5.1660516605166009</v>
      </c>
      <c r="I297" s="23">
        <v>2019</v>
      </c>
      <c r="J297" s="22" t="s">
        <v>15</v>
      </c>
      <c r="K297" s="12" t="s">
        <v>80</v>
      </c>
      <c r="L297" s="22">
        <v>1489</v>
      </c>
      <c r="M297" s="22">
        <v>1598</v>
      </c>
      <c r="N297" s="9">
        <f t="shared" si="10"/>
        <v>6.8210262828535662</v>
      </c>
      <c r="O297" s="29"/>
    </row>
    <row r="298" spans="1:15" x14ac:dyDescent="0.45">
      <c r="A298" s="18">
        <v>294</v>
      </c>
      <c r="B298" s="25">
        <v>54</v>
      </c>
      <c r="C298" s="11">
        <v>2008</v>
      </c>
      <c r="D298" s="12" t="s">
        <v>15</v>
      </c>
      <c r="E298" s="12" t="s">
        <v>81</v>
      </c>
      <c r="F298" s="22">
        <v>145</v>
      </c>
      <c r="G298" s="22">
        <v>157</v>
      </c>
      <c r="H298" s="9">
        <f t="shared" si="9"/>
        <v>7.6433121019108228</v>
      </c>
      <c r="I298" s="23">
        <v>2019</v>
      </c>
      <c r="J298" s="22" t="s">
        <v>15</v>
      </c>
      <c r="K298" s="12" t="s">
        <v>81</v>
      </c>
      <c r="L298" s="22">
        <v>93</v>
      </c>
      <c r="M298" s="22">
        <v>103</v>
      </c>
      <c r="N298" s="9">
        <f t="shared" si="10"/>
        <v>9.708737864077662</v>
      </c>
      <c r="O298" s="29"/>
    </row>
    <row r="299" spans="1:15" x14ac:dyDescent="0.45">
      <c r="A299" s="18">
        <v>295</v>
      </c>
      <c r="B299" s="25">
        <v>55</v>
      </c>
      <c r="C299" s="11">
        <v>2008</v>
      </c>
      <c r="D299" s="12" t="s">
        <v>15</v>
      </c>
      <c r="E299" s="12" t="s">
        <v>82</v>
      </c>
      <c r="F299" s="22">
        <v>44</v>
      </c>
      <c r="G299" s="22">
        <v>46</v>
      </c>
      <c r="H299" s="9">
        <f t="shared" si="9"/>
        <v>4.3478260869565162</v>
      </c>
      <c r="I299" s="23">
        <v>2019</v>
      </c>
      <c r="J299" s="22" t="s">
        <v>15</v>
      </c>
      <c r="K299" s="12" t="s">
        <v>82</v>
      </c>
      <c r="L299" s="22">
        <v>34</v>
      </c>
      <c r="M299" s="22">
        <v>38</v>
      </c>
      <c r="N299" s="9">
        <f t="shared" si="10"/>
        <v>10.526315789473685</v>
      </c>
      <c r="O299" s="29"/>
    </row>
    <row r="300" spans="1:15" x14ac:dyDescent="0.45">
      <c r="A300" s="18">
        <v>296</v>
      </c>
      <c r="B300" s="25">
        <v>56</v>
      </c>
      <c r="C300" s="11">
        <v>2008</v>
      </c>
      <c r="D300" s="12" t="s">
        <v>15</v>
      </c>
      <c r="E300" s="12" t="s">
        <v>83</v>
      </c>
      <c r="F300" s="22">
        <v>101</v>
      </c>
      <c r="G300" s="22">
        <v>108</v>
      </c>
      <c r="H300" s="9">
        <f t="shared" si="9"/>
        <v>6.481481481481481</v>
      </c>
      <c r="I300" s="23">
        <v>2019</v>
      </c>
      <c r="J300" s="22" t="s">
        <v>15</v>
      </c>
      <c r="K300" s="12" t="s">
        <v>83</v>
      </c>
      <c r="L300" s="22">
        <v>89</v>
      </c>
      <c r="M300" s="22">
        <v>100</v>
      </c>
      <c r="N300" s="9">
        <f t="shared" si="10"/>
        <v>11</v>
      </c>
      <c r="O300" s="29"/>
    </row>
    <row r="301" spans="1:15" x14ac:dyDescent="0.45">
      <c r="A301" s="18">
        <v>297</v>
      </c>
      <c r="B301" s="25">
        <v>57</v>
      </c>
      <c r="C301" s="11">
        <v>2008</v>
      </c>
      <c r="D301" s="12" t="s">
        <v>15</v>
      </c>
      <c r="E301" s="12" t="s">
        <v>84</v>
      </c>
      <c r="F301" s="22">
        <v>502</v>
      </c>
      <c r="G301" s="22">
        <v>527</v>
      </c>
      <c r="H301" s="9">
        <f t="shared" si="9"/>
        <v>4.7438330170778045</v>
      </c>
      <c r="I301" s="23">
        <v>2019</v>
      </c>
      <c r="J301" s="22" t="s">
        <v>15</v>
      </c>
      <c r="K301" s="12" t="s">
        <v>84</v>
      </c>
      <c r="L301" s="22">
        <v>431</v>
      </c>
      <c r="M301" s="22">
        <v>463</v>
      </c>
      <c r="N301" s="9">
        <f t="shared" si="10"/>
        <v>6.9114470842332594</v>
      </c>
      <c r="O301" s="29"/>
    </row>
    <row r="302" spans="1:15" x14ac:dyDescent="0.45">
      <c r="A302" s="18">
        <v>298</v>
      </c>
      <c r="B302" s="25">
        <v>58</v>
      </c>
      <c r="C302" s="11">
        <v>2008</v>
      </c>
      <c r="D302" s="12" t="s">
        <v>15</v>
      </c>
      <c r="E302" s="12" t="s">
        <v>85</v>
      </c>
      <c r="F302" s="22">
        <v>131</v>
      </c>
      <c r="G302" s="22">
        <v>137</v>
      </c>
      <c r="H302" s="9">
        <f t="shared" si="9"/>
        <v>4.379562043795616</v>
      </c>
      <c r="I302" s="23">
        <v>2019</v>
      </c>
      <c r="J302" s="22" t="s">
        <v>15</v>
      </c>
      <c r="K302" s="12" t="s">
        <v>85</v>
      </c>
      <c r="L302" s="22">
        <v>73</v>
      </c>
      <c r="M302" s="22">
        <v>86</v>
      </c>
      <c r="N302" s="9">
        <f t="shared" si="10"/>
        <v>15.116279069767444</v>
      </c>
      <c r="O302" s="29"/>
    </row>
    <row r="303" spans="1:15" x14ac:dyDescent="0.45">
      <c r="A303" s="18">
        <v>299</v>
      </c>
      <c r="B303" s="25">
        <v>59</v>
      </c>
      <c r="C303" s="11">
        <v>2008</v>
      </c>
      <c r="D303" s="12" t="s">
        <v>15</v>
      </c>
      <c r="E303" s="12" t="s">
        <v>43</v>
      </c>
      <c r="F303" s="22">
        <v>520</v>
      </c>
      <c r="G303" s="22">
        <v>544</v>
      </c>
      <c r="H303" s="9">
        <f t="shared" si="9"/>
        <v>4.4117647058823479</v>
      </c>
      <c r="I303" s="23">
        <v>2019</v>
      </c>
      <c r="J303" s="22" t="s">
        <v>15</v>
      </c>
      <c r="K303" s="12" t="s">
        <v>43</v>
      </c>
      <c r="L303" s="22">
        <v>748</v>
      </c>
      <c r="M303" s="22">
        <v>765</v>
      </c>
      <c r="N303" s="9">
        <f t="shared" si="10"/>
        <v>2.2222222222222285</v>
      </c>
      <c r="O303" s="29"/>
    </row>
    <row r="304" spans="1:15" x14ac:dyDescent="0.45">
      <c r="A304" s="18">
        <v>300</v>
      </c>
      <c r="B304" s="25">
        <v>60</v>
      </c>
      <c r="C304" s="11">
        <v>2008</v>
      </c>
      <c r="D304" s="12" t="s">
        <v>15</v>
      </c>
      <c r="E304" s="12" t="s">
        <v>86</v>
      </c>
      <c r="F304" s="22">
        <v>31</v>
      </c>
      <c r="G304" s="22">
        <v>32</v>
      </c>
      <c r="H304" s="9">
        <f t="shared" si="9"/>
        <v>3.125</v>
      </c>
      <c r="I304" s="23">
        <v>2019</v>
      </c>
      <c r="J304" s="22" t="s">
        <v>15</v>
      </c>
      <c r="K304" s="12" t="s">
        <v>86</v>
      </c>
      <c r="L304" s="22">
        <v>16</v>
      </c>
      <c r="M304" s="22">
        <v>16</v>
      </c>
      <c r="N304" s="9">
        <f t="shared" si="10"/>
        <v>0</v>
      </c>
      <c r="O304" s="29"/>
    </row>
    <row r="305" spans="1:15" x14ac:dyDescent="0.45">
      <c r="A305" s="18">
        <v>301</v>
      </c>
      <c r="B305" s="25">
        <v>61</v>
      </c>
      <c r="C305" s="11">
        <v>2008</v>
      </c>
      <c r="D305" s="12" t="s">
        <v>15</v>
      </c>
      <c r="E305" s="14" t="s">
        <v>16</v>
      </c>
      <c r="F305" s="22"/>
      <c r="G305" s="22"/>
      <c r="H305" s="9"/>
      <c r="I305" s="23">
        <v>2019</v>
      </c>
      <c r="J305" s="22" t="s">
        <v>15</v>
      </c>
      <c r="K305" s="14" t="s">
        <v>16</v>
      </c>
      <c r="L305" s="22">
        <v>0</v>
      </c>
      <c r="M305" s="22">
        <v>0</v>
      </c>
      <c r="N305" s="9">
        <v>8</v>
      </c>
      <c r="O305" s="29"/>
    </row>
    <row r="306" spans="1:15" x14ac:dyDescent="0.45">
      <c r="A306" s="18">
        <v>302</v>
      </c>
      <c r="B306" s="25">
        <v>62</v>
      </c>
      <c r="C306" s="11">
        <v>2008</v>
      </c>
      <c r="D306" s="12" t="s">
        <v>15</v>
      </c>
      <c r="E306" s="12" t="s">
        <v>87</v>
      </c>
      <c r="F306" s="22">
        <v>368</v>
      </c>
      <c r="G306" s="22">
        <v>384</v>
      </c>
      <c r="H306" s="9">
        <f t="shared" si="9"/>
        <v>4.1666666666666572</v>
      </c>
      <c r="I306" s="23">
        <v>2019</v>
      </c>
      <c r="J306" s="22" t="s">
        <v>15</v>
      </c>
      <c r="K306" s="12" t="s">
        <v>87</v>
      </c>
      <c r="L306" s="22">
        <v>305</v>
      </c>
      <c r="M306" s="22">
        <v>343</v>
      </c>
      <c r="N306" s="9">
        <f t="shared" si="10"/>
        <v>11.078717201166171</v>
      </c>
      <c r="O306" s="29"/>
    </row>
    <row r="307" spans="1:15" x14ac:dyDescent="0.45">
      <c r="A307" s="18">
        <v>303</v>
      </c>
      <c r="B307" s="25">
        <v>63</v>
      </c>
      <c r="C307" s="11">
        <v>2008</v>
      </c>
      <c r="D307" s="12" t="s">
        <v>15</v>
      </c>
      <c r="E307" s="12" t="s">
        <v>88</v>
      </c>
      <c r="F307" s="22">
        <v>283</v>
      </c>
      <c r="G307" s="22">
        <v>298</v>
      </c>
      <c r="H307" s="9">
        <f t="shared" si="9"/>
        <v>5.0335570469798654</v>
      </c>
      <c r="I307" s="23">
        <v>2019</v>
      </c>
      <c r="J307" s="22" t="s">
        <v>15</v>
      </c>
      <c r="K307" s="12" t="s">
        <v>88</v>
      </c>
      <c r="L307" s="22">
        <v>195</v>
      </c>
      <c r="M307" s="22">
        <v>202</v>
      </c>
      <c r="N307" s="9">
        <f t="shared" si="10"/>
        <v>3.4653465346534631</v>
      </c>
      <c r="O307" s="29"/>
    </row>
    <row r="308" spans="1:15" x14ac:dyDescent="0.45">
      <c r="A308" s="18">
        <v>304</v>
      </c>
      <c r="B308" s="25">
        <v>64</v>
      </c>
      <c r="C308" s="11">
        <v>2008</v>
      </c>
      <c r="D308" s="12" t="s">
        <v>15</v>
      </c>
      <c r="E308" s="12" t="s">
        <v>44</v>
      </c>
      <c r="F308" s="22">
        <v>986</v>
      </c>
      <c r="G308" s="22">
        <v>995</v>
      </c>
      <c r="H308" s="9">
        <f t="shared" si="9"/>
        <v>0.90452261306532478</v>
      </c>
      <c r="I308" s="23">
        <v>2019</v>
      </c>
      <c r="J308" s="22" t="s">
        <v>15</v>
      </c>
      <c r="K308" s="12" t="s">
        <v>44</v>
      </c>
      <c r="L308" s="22">
        <v>931</v>
      </c>
      <c r="M308" s="22">
        <v>947</v>
      </c>
      <c r="N308" s="9">
        <f t="shared" si="10"/>
        <v>1.6895459345300878</v>
      </c>
      <c r="O308" s="29"/>
    </row>
    <row r="309" spans="1:15" x14ac:dyDescent="0.45">
      <c r="A309" s="18">
        <v>305</v>
      </c>
      <c r="B309" s="25">
        <v>65</v>
      </c>
      <c r="C309" s="11">
        <v>2008</v>
      </c>
      <c r="D309" s="12" t="s">
        <v>15</v>
      </c>
      <c r="E309" s="12" t="s">
        <v>89</v>
      </c>
      <c r="F309" s="22">
        <v>42</v>
      </c>
      <c r="G309" s="22">
        <v>47</v>
      </c>
      <c r="H309" s="9">
        <f t="shared" si="9"/>
        <v>10.638297872340431</v>
      </c>
      <c r="I309" s="23">
        <v>2019</v>
      </c>
      <c r="J309" s="22" t="s">
        <v>15</v>
      </c>
      <c r="K309" s="12" t="s">
        <v>89</v>
      </c>
      <c r="L309" s="22">
        <v>34</v>
      </c>
      <c r="M309" s="22">
        <v>45</v>
      </c>
      <c r="N309" s="9">
        <f t="shared" si="10"/>
        <v>24.444444444444443</v>
      </c>
      <c r="O309" s="29"/>
    </row>
    <row r="310" spans="1:15" x14ac:dyDescent="0.45">
      <c r="A310" s="18">
        <v>306</v>
      </c>
      <c r="B310" s="25">
        <v>66</v>
      </c>
      <c r="C310" s="11">
        <v>2008</v>
      </c>
      <c r="D310" s="12" t="s">
        <v>15</v>
      </c>
      <c r="E310" s="12" t="s">
        <v>90</v>
      </c>
      <c r="F310" s="22">
        <v>16</v>
      </c>
      <c r="G310" s="22">
        <v>17</v>
      </c>
      <c r="H310" s="9">
        <f t="shared" si="9"/>
        <v>5.8823529411764781</v>
      </c>
      <c r="I310" s="23">
        <v>2019</v>
      </c>
      <c r="J310" s="22" t="s">
        <v>15</v>
      </c>
      <c r="K310" s="12" t="s">
        <v>90</v>
      </c>
      <c r="L310" s="22">
        <v>139</v>
      </c>
      <c r="M310" s="22">
        <v>144</v>
      </c>
      <c r="N310" s="9">
        <f t="shared" si="10"/>
        <v>3.4722222222222143</v>
      </c>
      <c r="O310" s="29"/>
    </row>
    <row r="311" spans="1:15" x14ac:dyDescent="0.45">
      <c r="A311" s="18">
        <v>307</v>
      </c>
      <c r="B311" s="25">
        <v>67</v>
      </c>
      <c r="C311" s="11">
        <v>2008</v>
      </c>
      <c r="D311" s="12" t="s">
        <v>15</v>
      </c>
      <c r="E311" s="12" t="s">
        <v>54</v>
      </c>
      <c r="F311" s="22">
        <v>296</v>
      </c>
      <c r="G311" s="22">
        <v>339</v>
      </c>
      <c r="H311" s="9">
        <f t="shared" si="9"/>
        <v>12.684365781710909</v>
      </c>
      <c r="I311" s="23">
        <v>2019</v>
      </c>
      <c r="J311" s="22" t="s">
        <v>15</v>
      </c>
      <c r="K311" s="12" t="s">
        <v>54</v>
      </c>
      <c r="L311" s="22">
        <v>195</v>
      </c>
      <c r="M311" s="22">
        <v>229</v>
      </c>
      <c r="N311" s="9">
        <f t="shared" si="10"/>
        <v>14.8471615720524</v>
      </c>
      <c r="O311" s="29"/>
    </row>
    <row r="312" spans="1:15" x14ac:dyDescent="0.45">
      <c r="A312" s="18">
        <v>308</v>
      </c>
      <c r="B312" s="25">
        <v>68</v>
      </c>
      <c r="C312" s="11">
        <v>2008</v>
      </c>
      <c r="D312" s="12" t="s">
        <v>15</v>
      </c>
      <c r="E312" s="12" t="s">
        <v>91</v>
      </c>
      <c r="F312" s="22">
        <v>102</v>
      </c>
      <c r="G312" s="22">
        <v>104</v>
      </c>
      <c r="H312" s="9">
        <f t="shared" si="9"/>
        <v>1.923076923076934</v>
      </c>
      <c r="I312" s="23">
        <v>2019</v>
      </c>
      <c r="J312" s="22" t="s">
        <v>15</v>
      </c>
      <c r="K312" s="12" t="s">
        <v>91</v>
      </c>
      <c r="L312" s="22">
        <v>82</v>
      </c>
      <c r="M312" s="22">
        <v>91</v>
      </c>
      <c r="N312" s="9">
        <f t="shared" si="10"/>
        <v>9.8901098901098834</v>
      </c>
      <c r="O312" s="29"/>
    </row>
    <row r="313" spans="1:15" x14ac:dyDescent="0.45">
      <c r="A313" s="18">
        <v>309</v>
      </c>
      <c r="B313" s="25">
        <v>69</v>
      </c>
      <c r="C313" s="11">
        <v>2008</v>
      </c>
      <c r="D313" s="12" t="s">
        <v>15</v>
      </c>
      <c r="E313" s="12" t="s">
        <v>55</v>
      </c>
      <c r="F313" s="22">
        <v>357</v>
      </c>
      <c r="G313" s="22">
        <v>384</v>
      </c>
      <c r="H313" s="9">
        <f t="shared" si="9"/>
        <v>7.03125</v>
      </c>
      <c r="I313" s="23">
        <v>2019</v>
      </c>
      <c r="J313" s="22" t="s">
        <v>15</v>
      </c>
      <c r="K313" s="12" t="s">
        <v>55</v>
      </c>
      <c r="L313" s="22">
        <v>340</v>
      </c>
      <c r="M313" s="22">
        <v>384</v>
      </c>
      <c r="N313" s="9">
        <f t="shared" si="10"/>
        <v>11.458333333333343</v>
      </c>
      <c r="O313" s="29"/>
    </row>
    <row r="314" spans="1:15" x14ac:dyDescent="0.45">
      <c r="A314" s="18">
        <v>310</v>
      </c>
      <c r="B314" s="25">
        <v>70</v>
      </c>
      <c r="C314" s="11">
        <v>2008</v>
      </c>
      <c r="D314" s="12" t="s">
        <v>15</v>
      </c>
      <c r="E314" s="12" t="s">
        <v>45</v>
      </c>
      <c r="F314" s="22">
        <v>529</v>
      </c>
      <c r="G314" s="22">
        <v>576</v>
      </c>
      <c r="H314" s="9">
        <f t="shared" si="9"/>
        <v>8.1597222222222143</v>
      </c>
      <c r="I314" s="23">
        <v>2019</v>
      </c>
      <c r="J314" s="22" t="s">
        <v>15</v>
      </c>
      <c r="K314" s="12" t="s">
        <v>45</v>
      </c>
      <c r="L314" s="22">
        <v>443</v>
      </c>
      <c r="M314" s="22">
        <v>493</v>
      </c>
      <c r="N314" s="9">
        <f t="shared" si="10"/>
        <v>10.141987829614607</v>
      </c>
      <c r="O314" s="29"/>
    </row>
    <row r="315" spans="1:15" x14ac:dyDescent="0.45">
      <c r="A315" s="18">
        <v>311</v>
      </c>
      <c r="B315" s="25">
        <v>71</v>
      </c>
      <c r="C315" s="11">
        <v>2008</v>
      </c>
      <c r="D315" s="12" t="s">
        <v>15</v>
      </c>
      <c r="E315" s="12" t="s">
        <v>92</v>
      </c>
      <c r="F315" s="22">
        <v>570</v>
      </c>
      <c r="G315" s="22">
        <v>601</v>
      </c>
      <c r="H315" s="9">
        <f t="shared" si="9"/>
        <v>5.1580698835274461</v>
      </c>
      <c r="I315" s="23">
        <v>2019</v>
      </c>
      <c r="J315" s="22" t="s">
        <v>15</v>
      </c>
      <c r="K315" s="12" t="s">
        <v>92</v>
      </c>
      <c r="L315" s="22">
        <v>409</v>
      </c>
      <c r="M315" s="22">
        <v>456</v>
      </c>
      <c r="N315" s="9">
        <f t="shared" si="10"/>
        <v>10.307017543859658</v>
      </c>
      <c r="O315" s="29"/>
    </row>
    <row r="316" spans="1:15" x14ac:dyDescent="0.45">
      <c r="A316" s="18">
        <v>312</v>
      </c>
      <c r="B316" s="25">
        <v>72</v>
      </c>
      <c r="C316" s="11">
        <v>2008</v>
      </c>
      <c r="D316" s="12" t="s">
        <v>15</v>
      </c>
      <c r="E316" s="12" t="s">
        <v>93</v>
      </c>
      <c r="F316" s="22">
        <v>54</v>
      </c>
      <c r="G316" s="22">
        <v>58</v>
      </c>
      <c r="H316" s="9">
        <f t="shared" si="9"/>
        <v>6.8965517241379359</v>
      </c>
      <c r="I316" s="23">
        <v>2019</v>
      </c>
      <c r="J316" s="22" t="s">
        <v>15</v>
      </c>
      <c r="K316" s="12" t="s">
        <v>93</v>
      </c>
      <c r="L316" s="22">
        <v>32</v>
      </c>
      <c r="M316" s="22">
        <v>35</v>
      </c>
      <c r="N316" s="9">
        <f t="shared" si="10"/>
        <v>8.5714285714285694</v>
      </c>
      <c r="O316" s="29"/>
    </row>
    <row r="317" spans="1:15" x14ac:dyDescent="0.45">
      <c r="A317" s="18">
        <v>313</v>
      </c>
      <c r="B317" s="25">
        <v>73</v>
      </c>
      <c r="C317" s="11">
        <v>2008</v>
      </c>
      <c r="D317" s="12" t="s">
        <v>15</v>
      </c>
      <c r="E317" s="12" t="s">
        <v>46</v>
      </c>
      <c r="F317" s="22">
        <v>1444</v>
      </c>
      <c r="G317" s="22">
        <v>1492</v>
      </c>
      <c r="H317" s="9">
        <f t="shared" si="9"/>
        <v>3.2171581769436983</v>
      </c>
      <c r="I317" s="23">
        <v>2019</v>
      </c>
      <c r="J317" s="22" t="s">
        <v>15</v>
      </c>
      <c r="K317" s="12" t="s">
        <v>46</v>
      </c>
      <c r="L317" s="22">
        <v>1721</v>
      </c>
      <c r="M317" s="22">
        <v>1822</v>
      </c>
      <c r="N317" s="9">
        <f t="shared" si="10"/>
        <v>5.5433589462129476</v>
      </c>
      <c r="O317" s="29"/>
    </row>
    <row r="318" spans="1:15" x14ac:dyDescent="0.45">
      <c r="A318" s="18">
        <v>314</v>
      </c>
      <c r="B318" s="25">
        <v>74</v>
      </c>
      <c r="C318" s="11">
        <v>2008</v>
      </c>
      <c r="D318" s="12" t="s">
        <v>15</v>
      </c>
      <c r="E318" s="12" t="s">
        <v>47</v>
      </c>
      <c r="F318" s="22">
        <v>1313</v>
      </c>
      <c r="G318" s="22">
        <v>1409</v>
      </c>
      <c r="H318" s="9">
        <f t="shared" si="9"/>
        <v>6.813342796309442</v>
      </c>
      <c r="I318" s="23">
        <v>2019</v>
      </c>
      <c r="J318" s="22" t="s">
        <v>15</v>
      </c>
      <c r="K318" s="12" t="s">
        <v>47</v>
      </c>
      <c r="L318" s="22">
        <v>1641</v>
      </c>
      <c r="M318" s="22">
        <v>1856</v>
      </c>
      <c r="N318" s="9">
        <f t="shared" si="10"/>
        <v>11.584051724137936</v>
      </c>
      <c r="O318" s="29"/>
    </row>
    <row r="319" spans="1:15" x14ac:dyDescent="0.45">
      <c r="A319" s="18">
        <v>315</v>
      </c>
      <c r="B319" s="25">
        <v>75</v>
      </c>
      <c r="C319" s="11">
        <v>2008</v>
      </c>
      <c r="D319" s="12" t="s">
        <v>15</v>
      </c>
      <c r="E319" s="12" t="s">
        <v>56</v>
      </c>
      <c r="F319" s="22">
        <v>500</v>
      </c>
      <c r="G319" s="22">
        <v>525</v>
      </c>
      <c r="H319" s="9">
        <f t="shared" si="9"/>
        <v>4.7619047619047734</v>
      </c>
      <c r="I319" s="23">
        <v>2019</v>
      </c>
      <c r="J319" s="22" t="s">
        <v>15</v>
      </c>
      <c r="K319" s="12" t="s">
        <v>56</v>
      </c>
      <c r="L319" s="22">
        <v>416</v>
      </c>
      <c r="M319" s="22">
        <v>507</v>
      </c>
      <c r="N319" s="9">
        <f t="shared" si="10"/>
        <v>17.948717948717956</v>
      </c>
      <c r="O319" s="29"/>
    </row>
    <row r="320" spans="1:15" x14ac:dyDescent="0.45">
      <c r="A320" s="18">
        <v>316</v>
      </c>
      <c r="B320" s="25">
        <v>76</v>
      </c>
      <c r="C320" s="11">
        <v>2008</v>
      </c>
      <c r="D320" s="12" t="s">
        <v>15</v>
      </c>
      <c r="E320" s="12" t="s">
        <v>48</v>
      </c>
      <c r="F320" s="22">
        <v>1575</v>
      </c>
      <c r="G320" s="22">
        <v>1720</v>
      </c>
      <c r="H320" s="9">
        <f t="shared" si="9"/>
        <v>8.4302325581395365</v>
      </c>
      <c r="I320" s="23">
        <v>2019</v>
      </c>
      <c r="J320" s="22" t="s">
        <v>15</v>
      </c>
      <c r="K320" s="12" t="s">
        <v>48</v>
      </c>
      <c r="L320" s="22">
        <v>2656</v>
      </c>
      <c r="M320" s="22">
        <v>2946</v>
      </c>
      <c r="N320" s="9">
        <f t="shared" si="10"/>
        <v>9.8438560760353084</v>
      </c>
      <c r="O320" s="29"/>
    </row>
    <row r="321" spans="1:15" x14ac:dyDescent="0.45">
      <c r="A321" s="18">
        <v>317</v>
      </c>
      <c r="B321" s="25">
        <v>77</v>
      </c>
      <c r="C321" s="11">
        <v>2008</v>
      </c>
      <c r="D321" s="12" t="s">
        <v>15</v>
      </c>
      <c r="E321" s="12" t="s">
        <v>49</v>
      </c>
      <c r="F321" s="22">
        <v>845</v>
      </c>
      <c r="G321" s="22">
        <v>868</v>
      </c>
      <c r="H321" s="9">
        <f t="shared" si="9"/>
        <v>2.649769585253452</v>
      </c>
      <c r="I321" s="23">
        <v>2019</v>
      </c>
      <c r="J321" s="22" t="s">
        <v>15</v>
      </c>
      <c r="K321" s="12" t="s">
        <v>49</v>
      </c>
      <c r="L321" s="22">
        <v>889</v>
      </c>
      <c r="M321" s="22">
        <v>924</v>
      </c>
      <c r="N321" s="9">
        <f t="shared" si="10"/>
        <v>3.7878787878787818</v>
      </c>
      <c r="O321" s="29"/>
    </row>
    <row r="322" spans="1:15" x14ac:dyDescent="0.45">
      <c r="A322" s="18">
        <v>318</v>
      </c>
      <c r="B322" s="25">
        <v>78</v>
      </c>
      <c r="C322" s="11">
        <v>2008</v>
      </c>
      <c r="D322" s="12" t="s">
        <v>15</v>
      </c>
      <c r="E322" s="12" t="s">
        <v>94</v>
      </c>
      <c r="F322" s="22">
        <v>1942</v>
      </c>
      <c r="G322" s="22">
        <v>2042</v>
      </c>
      <c r="H322" s="9">
        <f t="shared" si="9"/>
        <v>4.8971596474045072</v>
      </c>
      <c r="I322" s="23">
        <v>2019</v>
      </c>
      <c r="J322" s="22" t="s">
        <v>15</v>
      </c>
      <c r="K322" s="12" t="s">
        <v>94</v>
      </c>
      <c r="L322" s="22">
        <v>1528</v>
      </c>
      <c r="M322" s="22">
        <v>1677</v>
      </c>
      <c r="N322" s="9">
        <f t="shared" si="10"/>
        <v>8.8849135360763256</v>
      </c>
      <c r="O322" s="29"/>
    </row>
    <row r="323" spans="1:15" x14ac:dyDescent="0.45">
      <c r="A323" s="18">
        <v>319</v>
      </c>
      <c r="B323" s="25">
        <v>79</v>
      </c>
      <c r="C323" s="11">
        <v>2008</v>
      </c>
      <c r="D323" s="12" t="s">
        <v>15</v>
      </c>
      <c r="E323" s="12" t="s">
        <v>95</v>
      </c>
      <c r="F323" s="22">
        <v>102</v>
      </c>
      <c r="G323" s="22">
        <v>112</v>
      </c>
      <c r="H323" s="9">
        <f t="shared" si="9"/>
        <v>8.9285714285714306</v>
      </c>
      <c r="I323" s="23">
        <v>2019</v>
      </c>
      <c r="J323" s="22" t="s">
        <v>15</v>
      </c>
      <c r="K323" s="12" t="s">
        <v>95</v>
      </c>
      <c r="L323" s="22">
        <v>60</v>
      </c>
      <c r="M323" s="22">
        <v>67</v>
      </c>
      <c r="N323" s="9">
        <f t="shared" si="10"/>
        <v>10.447761194029852</v>
      </c>
      <c r="O323" s="29"/>
    </row>
    <row r="324" spans="1:15" x14ac:dyDescent="0.45">
      <c r="A324" s="18">
        <v>320</v>
      </c>
      <c r="B324" s="25">
        <v>80</v>
      </c>
      <c r="C324" s="11">
        <v>2008</v>
      </c>
      <c r="D324" s="12" t="s">
        <v>15</v>
      </c>
      <c r="E324" s="14" t="s">
        <v>109</v>
      </c>
      <c r="F324" s="22">
        <f>SUM(F245:F323)</f>
        <v>59128</v>
      </c>
      <c r="G324" s="22">
        <f>SUM(G245:G323)</f>
        <v>62842</v>
      </c>
      <c r="H324" s="9">
        <f t="shared" si="9"/>
        <v>5.9100601508545196</v>
      </c>
      <c r="I324" s="23">
        <v>2019</v>
      </c>
      <c r="J324" s="22" t="s">
        <v>15</v>
      </c>
      <c r="K324" s="14" t="s">
        <v>109</v>
      </c>
      <c r="L324" s="22">
        <f>SUM(L245:L323)</f>
        <v>59270</v>
      </c>
      <c r="M324" s="22">
        <f>SUM(M245:M323)</f>
        <v>64827</v>
      </c>
      <c r="N324" s="9">
        <f t="shared" si="10"/>
        <v>8.5720455982846602</v>
      </c>
      <c r="O324" s="29"/>
    </row>
    <row r="325" spans="1:15" x14ac:dyDescent="0.45">
      <c r="B325" s="3"/>
      <c r="C325" s="5"/>
      <c r="F325" s="20"/>
      <c r="G325" s="20"/>
      <c r="H325" s="20"/>
      <c r="I325" s="24"/>
      <c r="J325" s="20"/>
      <c r="K325" s="20"/>
      <c r="L325" s="20"/>
      <c r="M325" s="20"/>
      <c r="O325" s="29"/>
    </row>
    <row r="326" spans="1:15" x14ac:dyDescent="0.45">
      <c r="B326" s="3"/>
      <c r="C326" s="5"/>
    </row>
    <row r="327" spans="1:15" x14ac:dyDescent="0.45">
      <c r="B327" s="3"/>
      <c r="C327" s="5"/>
    </row>
    <row r="328" spans="1:15" x14ac:dyDescent="0.45">
      <c r="B328" s="3"/>
      <c r="C328" s="5"/>
    </row>
    <row r="329" spans="1:15" x14ac:dyDescent="0.45">
      <c r="B329" s="3"/>
      <c r="C329" s="5"/>
    </row>
    <row r="330" spans="1:15" x14ac:dyDescent="0.45">
      <c r="B330" s="3"/>
      <c r="C330" s="5"/>
    </row>
    <row r="331" spans="1:15" x14ac:dyDescent="0.45">
      <c r="B331" s="3"/>
      <c r="C331" s="5"/>
    </row>
    <row r="332" spans="1:15" x14ac:dyDescent="0.45">
      <c r="B332" s="3"/>
      <c r="C332" s="5"/>
    </row>
    <row r="333" spans="1:15" x14ac:dyDescent="0.45">
      <c r="B333" s="3"/>
      <c r="C333" s="5"/>
    </row>
    <row r="334" spans="1:15" x14ac:dyDescent="0.45">
      <c r="B334" s="3"/>
      <c r="C334" s="5"/>
    </row>
    <row r="335" spans="1:15" x14ac:dyDescent="0.45">
      <c r="B335" s="3"/>
      <c r="C335" s="5"/>
    </row>
    <row r="336" spans="1:15" x14ac:dyDescent="0.45">
      <c r="B336" s="3"/>
      <c r="C336" s="5"/>
    </row>
    <row r="337" spans="2:3" x14ac:dyDescent="0.45">
      <c r="B337" s="3"/>
      <c r="C337" s="5"/>
    </row>
    <row r="338" spans="2:3" x14ac:dyDescent="0.45">
      <c r="B338" s="3"/>
      <c r="C338" s="5"/>
    </row>
    <row r="339" spans="2:3" x14ac:dyDescent="0.45">
      <c r="B339" s="3"/>
      <c r="C339" s="5"/>
    </row>
    <row r="340" spans="2:3" x14ac:dyDescent="0.45">
      <c r="B340" s="3"/>
      <c r="C340" s="5"/>
    </row>
    <row r="341" spans="2:3" x14ac:dyDescent="0.45">
      <c r="B341" s="3"/>
      <c r="C341" s="5"/>
    </row>
    <row r="342" spans="2:3" x14ac:dyDescent="0.45">
      <c r="B342" s="3"/>
      <c r="C342" s="5"/>
    </row>
    <row r="343" spans="2:3" x14ac:dyDescent="0.45">
      <c r="B343" s="3"/>
      <c r="C343" s="5"/>
    </row>
    <row r="344" spans="2:3" x14ac:dyDescent="0.45">
      <c r="B344" s="3"/>
      <c r="C344" s="5"/>
    </row>
    <row r="345" spans="2:3" x14ac:dyDescent="0.45">
      <c r="B345" s="3"/>
      <c r="C345" s="5"/>
    </row>
    <row r="346" spans="2:3" x14ac:dyDescent="0.45">
      <c r="B346" s="3"/>
      <c r="C346" s="5"/>
    </row>
    <row r="347" spans="2:3" x14ac:dyDescent="0.45">
      <c r="B347" s="3"/>
      <c r="C347" s="5"/>
    </row>
    <row r="348" spans="2:3" x14ac:dyDescent="0.45">
      <c r="B348" s="3"/>
      <c r="C348" s="5"/>
    </row>
    <row r="349" spans="2:3" x14ac:dyDescent="0.45">
      <c r="B349" s="3"/>
      <c r="C349" s="5"/>
    </row>
    <row r="350" spans="2:3" x14ac:dyDescent="0.45">
      <c r="B350" s="3"/>
      <c r="C350" s="5"/>
    </row>
    <row r="351" spans="2:3" x14ac:dyDescent="0.45">
      <c r="B351" s="3"/>
      <c r="C351" s="5"/>
    </row>
    <row r="352" spans="2:3" x14ac:dyDescent="0.45">
      <c r="B352" s="3"/>
      <c r="C352" s="5"/>
    </row>
    <row r="353" spans="2:3" x14ac:dyDescent="0.45">
      <c r="B353" s="3"/>
      <c r="C353" s="5"/>
    </row>
    <row r="354" spans="2:3" x14ac:dyDescent="0.45">
      <c r="B354" s="3"/>
      <c r="C354" s="5"/>
    </row>
    <row r="355" spans="2:3" x14ac:dyDescent="0.45">
      <c r="B355" s="3"/>
      <c r="C355" s="5"/>
    </row>
    <row r="356" spans="2:3" x14ac:dyDescent="0.45">
      <c r="B356" s="3"/>
      <c r="C356" s="5"/>
    </row>
    <row r="357" spans="2:3" x14ac:dyDescent="0.45">
      <c r="B357" s="3"/>
      <c r="C357" s="5"/>
    </row>
    <row r="358" spans="2:3" x14ac:dyDescent="0.45">
      <c r="B358" s="3"/>
      <c r="C358" s="5"/>
    </row>
    <row r="359" spans="2:3" x14ac:dyDescent="0.45">
      <c r="B359" s="3"/>
      <c r="C359" s="5"/>
    </row>
    <row r="360" spans="2:3" x14ac:dyDescent="0.45">
      <c r="B360" s="3"/>
      <c r="C360" s="5"/>
    </row>
    <row r="361" spans="2:3" x14ac:dyDescent="0.45">
      <c r="B361" s="3"/>
      <c r="C361" s="5"/>
    </row>
    <row r="362" spans="2:3" x14ac:dyDescent="0.45">
      <c r="B362" s="3"/>
      <c r="C362" s="5"/>
    </row>
    <row r="363" spans="2:3" x14ac:dyDescent="0.45">
      <c r="B363" s="3"/>
      <c r="C363" s="5"/>
    </row>
    <row r="364" spans="2:3" x14ac:dyDescent="0.45">
      <c r="B364" s="3"/>
      <c r="C364" s="5"/>
    </row>
    <row r="365" spans="2:3" x14ac:dyDescent="0.45">
      <c r="B365" s="3"/>
      <c r="C365" s="5"/>
    </row>
    <row r="366" spans="2:3" x14ac:dyDescent="0.45">
      <c r="B366" s="3"/>
      <c r="C366" s="5"/>
    </row>
    <row r="367" spans="2:3" x14ac:dyDescent="0.45">
      <c r="B367" s="3"/>
      <c r="C367" s="5"/>
    </row>
    <row r="368" spans="2:3" x14ac:dyDescent="0.45">
      <c r="B368" s="3"/>
      <c r="C368" s="5"/>
    </row>
    <row r="369" spans="2:3" x14ac:dyDescent="0.45">
      <c r="B369" s="3"/>
      <c r="C369" s="5"/>
    </row>
    <row r="370" spans="2:3" x14ac:dyDescent="0.45">
      <c r="B370" s="3"/>
      <c r="C370" s="5"/>
    </row>
    <row r="371" spans="2:3" x14ac:dyDescent="0.45">
      <c r="B371" s="3"/>
      <c r="C371" s="5"/>
    </row>
    <row r="372" spans="2:3" x14ac:dyDescent="0.45">
      <c r="B372" s="3"/>
      <c r="C372" s="5"/>
    </row>
    <row r="373" spans="2:3" x14ac:dyDescent="0.45">
      <c r="B373" s="3"/>
      <c r="C373" s="5"/>
    </row>
    <row r="374" spans="2:3" x14ac:dyDescent="0.45">
      <c r="B374" s="3"/>
      <c r="C374" s="5"/>
    </row>
    <row r="375" spans="2:3" x14ac:dyDescent="0.45">
      <c r="B375" s="3"/>
      <c r="C375" s="5"/>
    </row>
    <row r="376" spans="2:3" x14ac:dyDescent="0.45">
      <c r="B376" s="3"/>
      <c r="C376" s="5"/>
    </row>
    <row r="377" spans="2:3" x14ac:dyDescent="0.45">
      <c r="B377" s="3"/>
      <c r="C377" s="5"/>
    </row>
    <row r="378" spans="2:3" x14ac:dyDescent="0.45">
      <c r="B378" s="3"/>
      <c r="C378" s="5"/>
    </row>
    <row r="379" spans="2:3" x14ac:dyDescent="0.45">
      <c r="B379" s="3"/>
      <c r="C379" s="5"/>
    </row>
    <row r="380" spans="2:3" x14ac:dyDescent="0.45">
      <c r="B380" s="3"/>
      <c r="C380" s="5"/>
    </row>
    <row r="381" spans="2:3" x14ac:dyDescent="0.45">
      <c r="B381" s="3"/>
      <c r="C381" s="5"/>
    </row>
    <row r="382" spans="2:3" x14ac:dyDescent="0.45">
      <c r="B382" s="3"/>
      <c r="C382" s="5"/>
    </row>
    <row r="383" spans="2:3" x14ac:dyDescent="0.45">
      <c r="B383" s="3"/>
      <c r="C383" s="5"/>
    </row>
    <row r="384" spans="2:3" x14ac:dyDescent="0.45">
      <c r="B384" s="3"/>
      <c r="C384" s="5"/>
    </row>
    <row r="385" spans="2:3" x14ac:dyDescent="0.45">
      <c r="B385" s="3"/>
      <c r="C385" s="5"/>
    </row>
    <row r="386" spans="2:3" x14ac:dyDescent="0.45">
      <c r="B386" s="3"/>
      <c r="C386" s="5"/>
    </row>
    <row r="387" spans="2:3" x14ac:dyDescent="0.45">
      <c r="B387" s="3"/>
      <c r="C387" s="5"/>
    </row>
    <row r="388" spans="2:3" x14ac:dyDescent="0.45">
      <c r="B388" s="3"/>
      <c r="C388" s="5"/>
    </row>
    <row r="389" spans="2:3" x14ac:dyDescent="0.45">
      <c r="B389" s="3"/>
      <c r="C389" s="5"/>
    </row>
    <row r="390" spans="2:3" x14ac:dyDescent="0.45">
      <c r="B390" s="3"/>
      <c r="C390" s="5"/>
    </row>
    <row r="391" spans="2:3" x14ac:dyDescent="0.45">
      <c r="B391" s="3"/>
      <c r="C391" s="5"/>
    </row>
    <row r="392" spans="2:3" x14ac:dyDescent="0.45">
      <c r="B392" s="3"/>
      <c r="C392" s="5"/>
    </row>
    <row r="393" spans="2:3" x14ac:dyDescent="0.45">
      <c r="B393" s="3"/>
      <c r="C393" s="5"/>
    </row>
    <row r="394" spans="2:3" x14ac:dyDescent="0.45">
      <c r="B394" s="3"/>
      <c r="C394" s="5"/>
    </row>
    <row r="395" spans="2:3" x14ac:dyDescent="0.45">
      <c r="B395" s="3"/>
      <c r="C395" s="5"/>
    </row>
    <row r="396" spans="2:3" x14ac:dyDescent="0.45">
      <c r="B396" s="3"/>
      <c r="C396" s="5"/>
    </row>
    <row r="397" spans="2:3" x14ac:dyDescent="0.45">
      <c r="B397" s="3"/>
      <c r="C397" s="5"/>
    </row>
    <row r="398" spans="2:3" x14ac:dyDescent="0.45">
      <c r="B398" s="3"/>
      <c r="C398" s="5"/>
    </row>
    <row r="399" spans="2:3" x14ac:dyDescent="0.45">
      <c r="B399" s="3"/>
      <c r="C399" s="5"/>
    </row>
    <row r="400" spans="2:3" x14ac:dyDescent="0.45">
      <c r="B400" s="3"/>
      <c r="C400" s="5"/>
    </row>
    <row r="401" spans="2:3" x14ac:dyDescent="0.45">
      <c r="B401" s="3"/>
      <c r="C401" s="5"/>
    </row>
    <row r="402" spans="2:3" x14ac:dyDescent="0.45">
      <c r="B402" s="3"/>
      <c r="C402" s="5"/>
    </row>
    <row r="403" spans="2:3" x14ac:dyDescent="0.45">
      <c r="B403" s="3"/>
      <c r="C403" s="5"/>
    </row>
    <row r="404" spans="2:3" x14ac:dyDescent="0.45">
      <c r="B404" s="3"/>
      <c r="C404" s="5"/>
    </row>
    <row r="405" spans="2:3" x14ac:dyDescent="0.45">
      <c r="B405" s="3"/>
      <c r="C405" s="5"/>
    </row>
    <row r="406" spans="2:3" x14ac:dyDescent="0.45">
      <c r="B406" s="3"/>
      <c r="C406" s="5"/>
    </row>
    <row r="407" spans="2:3" x14ac:dyDescent="0.45">
      <c r="B407" s="3"/>
      <c r="C407" s="5"/>
    </row>
    <row r="408" spans="2:3" x14ac:dyDescent="0.45">
      <c r="B408" s="3"/>
      <c r="C408" s="5"/>
    </row>
    <row r="409" spans="2:3" x14ac:dyDescent="0.45">
      <c r="B409" s="3"/>
      <c r="C409" s="5"/>
    </row>
    <row r="410" spans="2:3" x14ac:dyDescent="0.45">
      <c r="B410" s="3"/>
      <c r="C410" s="5"/>
    </row>
    <row r="411" spans="2:3" x14ac:dyDescent="0.45">
      <c r="B411" s="3"/>
      <c r="C411" s="5"/>
    </row>
    <row r="412" spans="2:3" x14ac:dyDescent="0.45">
      <c r="B412" s="3"/>
      <c r="C412" s="5"/>
    </row>
    <row r="413" spans="2:3" x14ac:dyDescent="0.45">
      <c r="B413" s="3"/>
      <c r="C413" s="5"/>
    </row>
    <row r="414" spans="2:3" x14ac:dyDescent="0.45">
      <c r="B414" s="3"/>
      <c r="C414" s="5"/>
    </row>
    <row r="415" spans="2:3" x14ac:dyDescent="0.45">
      <c r="B415" s="3"/>
      <c r="C415" s="5"/>
    </row>
    <row r="416" spans="2:3" x14ac:dyDescent="0.45">
      <c r="B416" s="3"/>
      <c r="C416" s="5"/>
    </row>
    <row r="417" spans="2:3" x14ac:dyDescent="0.45">
      <c r="B417" s="3"/>
      <c r="C417" s="5"/>
    </row>
    <row r="418" spans="2:3" x14ac:dyDescent="0.45">
      <c r="B418" s="3"/>
      <c r="C418" s="5"/>
    </row>
    <row r="419" spans="2:3" x14ac:dyDescent="0.45">
      <c r="B419" s="3"/>
      <c r="C419" s="5"/>
    </row>
    <row r="420" spans="2:3" x14ac:dyDescent="0.45">
      <c r="B420" s="3"/>
      <c r="C420" s="5"/>
    </row>
    <row r="421" spans="2:3" x14ac:dyDescent="0.45">
      <c r="B421" s="3"/>
      <c r="C421" s="5"/>
    </row>
    <row r="422" spans="2:3" x14ac:dyDescent="0.45">
      <c r="B422" s="3"/>
      <c r="C422" s="5"/>
    </row>
    <row r="423" spans="2:3" x14ac:dyDescent="0.45">
      <c r="B423" s="3"/>
      <c r="C423" s="5"/>
    </row>
    <row r="424" spans="2:3" x14ac:dyDescent="0.45">
      <c r="B424" s="3"/>
      <c r="C424" s="5"/>
    </row>
    <row r="425" spans="2:3" x14ac:dyDescent="0.45">
      <c r="B425" s="3"/>
      <c r="C425" s="5"/>
    </row>
    <row r="426" spans="2:3" x14ac:dyDescent="0.45">
      <c r="B426" s="3"/>
      <c r="C426" s="5"/>
    </row>
    <row r="427" spans="2:3" x14ac:dyDescent="0.45">
      <c r="B427" s="3"/>
      <c r="C427" s="5"/>
    </row>
    <row r="428" spans="2:3" x14ac:dyDescent="0.45">
      <c r="B428" s="3"/>
      <c r="C428" s="5"/>
    </row>
    <row r="429" spans="2:3" x14ac:dyDescent="0.45">
      <c r="B429" s="3"/>
      <c r="C429" s="5"/>
    </row>
    <row r="430" spans="2:3" x14ac:dyDescent="0.45">
      <c r="B430" s="3"/>
      <c r="C430" s="5"/>
    </row>
    <row r="431" spans="2:3" x14ac:dyDescent="0.45">
      <c r="B431" s="3"/>
      <c r="C431" s="5"/>
    </row>
    <row r="432" spans="2:3" x14ac:dyDescent="0.45">
      <c r="B432" s="3"/>
      <c r="C432" s="5"/>
    </row>
    <row r="433" spans="2:3" x14ac:dyDescent="0.45">
      <c r="B433" s="3"/>
      <c r="C433" s="5"/>
    </row>
    <row r="434" spans="2:3" x14ac:dyDescent="0.45">
      <c r="B434" s="3"/>
      <c r="C434" s="5"/>
    </row>
    <row r="435" spans="2:3" x14ac:dyDescent="0.45">
      <c r="B435" s="3"/>
      <c r="C435" s="5"/>
    </row>
    <row r="436" spans="2:3" x14ac:dyDescent="0.45">
      <c r="B436" s="3"/>
      <c r="C436" s="5"/>
    </row>
    <row r="437" spans="2:3" x14ac:dyDescent="0.45">
      <c r="B437" s="3"/>
      <c r="C437" s="5"/>
    </row>
    <row r="438" spans="2:3" x14ac:dyDescent="0.45">
      <c r="B438" s="3"/>
      <c r="C438" s="5"/>
    </row>
    <row r="439" spans="2:3" x14ac:dyDescent="0.45">
      <c r="B439" s="3"/>
      <c r="C439" s="5"/>
    </row>
    <row r="440" spans="2:3" x14ac:dyDescent="0.45">
      <c r="B440" s="3"/>
      <c r="C440" s="5"/>
    </row>
    <row r="441" spans="2:3" x14ac:dyDescent="0.45">
      <c r="B441" s="3"/>
      <c r="C441" s="5"/>
    </row>
    <row r="442" spans="2:3" x14ac:dyDescent="0.45">
      <c r="B442" s="3"/>
      <c r="C442" s="5"/>
    </row>
    <row r="443" spans="2:3" x14ac:dyDescent="0.45">
      <c r="B443" s="3"/>
      <c r="C443" s="5"/>
    </row>
    <row r="444" spans="2:3" x14ac:dyDescent="0.45">
      <c r="B444" s="3"/>
      <c r="C444" s="5"/>
    </row>
    <row r="445" spans="2:3" x14ac:dyDescent="0.45">
      <c r="B445" s="3"/>
      <c r="C445" s="5"/>
    </row>
    <row r="446" spans="2:3" x14ac:dyDescent="0.45">
      <c r="B446" s="3"/>
      <c r="C446" s="5"/>
    </row>
    <row r="447" spans="2:3" x14ac:dyDescent="0.45">
      <c r="B447" s="3"/>
      <c r="C447" s="5"/>
    </row>
    <row r="448" spans="2:3" x14ac:dyDescent="0.45">
      <c r="B448" s="3"/>
      <c r="C448" s="5"/>
    </row>
    <row r="449" spans="2:3" x14ac:dyDescent="0.45">
      <c r="B449" s="3"/>
      <c r="C449" s="5"/>
    </row>
    <row r="450" spans="2:3" x14ac:dyDescent="0.45">
      <c r="B450" s="3"/>
      <c r="C450" s="5"/>
    </row>
    <row r="451" spans="2:3" x14ac:dyDescent="0.45">
      <c r="B451" s="3"/>
      <c r="C451" s="5"/>
    </row>
    <row r="452" spans="2:3" x14ac:dyDescent="0.45">
      <c r="B452" s="3"/>
      <c r="C452" s="5"/>
    </row>
    <row r="453" spans="2:3" x14ac:dyDescent="0.45">
      <c r="B453" s="3"/>
      <c r="C453" s="5"/>
    </row>
    <row r="454" spans="2:3" x14ac:dyDescent="0.45">
      <c r="B454" s="3"/>
      <c r="C454" s="5"/>
    </row>
    <row r="455" spans="2:3" x14ac:dyDescent="0.45">
      <c r="B455" s="3"/>
      <c r="C455" s="5"/>
    </row>
    <row r="456" spans="2:3" x14ac:dyDescent="0.45">
      <c r="B456" s="3"/>
      <c r="C456" s="5"/>
    </row>
    <row r="457" spans="2:3" x14ac:dyDescent="0.45">
      <c r="B457" s="3"/>
      <c r="C457" s="5"/>
    </row>
    <row r="458" spans="2:3" x14ac:dyDescent="0.45">
      <c r="B458" s="3"/>
      <c r="C458" s="5"/>
    </row>
    <row r="459" spans="2:3" x14ac:dyDescent="0.45">
      <c r="B459" s="3"/>
      <c r="C459" s="5"/>
    </row>
    <row r="460" spans="2:3" x14ac:dyDescent="0.45">
      <c r="B460" s="3"/>
      <c r="C460" s="5"/>
    </row>
    <row r="461" spans="2:3" x14ac:dyDescent="0.45">
      <c r="B461" s="3"/>
      <c r="C461" s="5"/>
    </row>
    <row r="462" spans="2:3" x14ac:dyDescent="0.45">
      <c r="B462" s="3"/>
      <c r="C462" s="5"/>
    </row>
    <row r="463" spans="2:3" x14ac:dyDescent="0.45">
      <c r="B463" s="3"/>
      <c r="C463" s="5"/>
    </row>
    <row r="464" spans="2:3" x14ac:dyDescent="0.45">
      <c r="B464" s="3"/>
      <c r="C464" s="5"/>
    </row>
    <row r="465" spans="2:3" x14ac:dyDescent="0.45">
      <c r="B465" s="3"/>
      <c r="C465" s="5"/>
    </row>
    <row r="466" spans="2:3" x14ac:dyDescent="0.45">
      <c r="B466" s="3"/>
      <c r="C466" s="5"/>
    </row>
    <row r="467" spans="2:3" x14ac:dyDescent="0.45">
      <c r="B467" s="3"/>
      <c r="C467" s="5"/>
    </row>
    <row r="468" spans="2:3" x14ac:dyDescent="0.45">
      <c r="B468" s="3"/>
      <c r="C468" s="5"/>
    </row>
    <row r="469" spans="2:3" x14ac:dyDescent="0.45">
      <c r="B469" s="3"/>
      <c r="C469" s="5"/>
    </row>
    <row r="470" spans="2:3" x14ac:dyDescent="0.45">
      <c r="B470" s="3"/>
      <c r="C470" s="5"/>
    </row>
    <row r="471" spans="2:3" x14ac:dyDescent="0.45">
      <c r="B471" s="3"/>
      <c r="C471" s="5"/>
    </row>
    <row r="472" spans="2:3" x14ac:dyDescent="0.45">
      <c r="B472" s="3"/>
      <c r="C472" s="5"/>
    </row>
    <row r="473" spans="2:3" x14ac:dyDescent="0.45">
      <c r="B473" s="3"/>
      <c r="C473" s="5"/>
    </row>
    <row r="474" spans="2:3" x14ac:dyDescent="0.45">
      <c r="B474" s="3"/>
      <c r="C474" s="5"/>
    </row>
    <row r="475" spans="2:3" x14ac:dyDescent="0.45">
      <c r="B475" s="3"/>
      <c r="C475" s="5"/>
    </row>
    <row r="476" spans="2:3" x14ac:dyDescent="0.45">
      <c r="B476" s="3"/>
      <c r="C476" s="5"/>
    </row>
    <row r="477" spans="2:3" x14ac:dyDescent="0.45">
      <c r="B477" s="3"/>
      <c r="C477" s="5"/>
    </row>
    <row r="478" spans="2:3" x14ac:dyDescent="0.45">
      <c r="B478" s="3"/>
      <c r="C478" s="5"/>
    </row>
    <row r="479" spans="2:3" x14ac:dyDescent="0.45">
      <c r="B479" s="3"/>
      <c r="C479" s="5"/>
    </row>
    <row r="480" spans="2:3" x14ac:dyDescent="0.45">
      <c r="B480" s="3"/>
      <c r="C480" s="5"/>
    </row>
    <row r="481" spans="2:3" x14ac:dyDescent="0.45">
      <c r="B481" s="3"/>
      <c r="C481" s="5"/>
    </row>
    <row r="482" spans="2:3" x14ac:dyDescent="0.45">
      <c r="B482" s="3"/>
      <c r="C482" s="5"/>
    </row>
    <row r="483" spans="2:3" x14ac:dyDescent="0.45">
      <c r="B483" s="3"/>
      <c r="C483" s="5"/>
    </row>
    <row r="484" spans="2:3" x14ac:dyDescent="0.45">
      <c r="B484" s="3"/>
      <c r="C484" s="5"/>
    </row>
    <row r="485" spans="2:3" x14ac:dyDescent="0.45">
      <c r="B485" s="3"/>
      <c r="C485" s="5"/>
    </row>
    <row r="486" spans="2:3" x14ac:dyDescent="0.45">
      <c r="B486" s="3"/>
      <c r="C486" s="5"/>
    </row>
    <row r="487" spans="2:3" x14ac:dyDescent="0.45">
      <c r="B487" s="3"/>
      <c r="C487" s="5"/>
    </row>
    <row r="488" spans="2:3" x14ac:dyDescent="0.45">
      <c r="B488" s="3"/>
      <c r="C488" s="5"/>
    </row>
    <row r="489" spans="2:3" x14ac:dyDescent="0.45">
      <c r="B489" s="3"/>
      <c r="C489" s="5"/>
    </row>
    <row r="490" spans="2:3" x14ac:dyDescent="0.45">
      <c r="B490" s="3"/>
      <c r="C490" s="5"/>
    </row>
    <row r="491" spans="2:3" x14ac:dyDescent="0.45">
      <c r="B491" s="3"/>
      <c r="C491" s="5"/>
    </row>
    <row r="492" spans="2:3" x14ac:dyDescent="0.45">
      <c r="B492" s="3"/>
      <c r="C492" s="5"/>
    </row>
    <row r="493" spans="2:3" x14ac:dyDescent="0.45">
      <c r="B493" s="3"/>
      <c r="C493" s="5"/>
    </row>
    <row r="494" spans="2:3" x14ac:dyDescent="0.45">
      <c r="B494" s="3"/>
      <c r="C494" s="5"/>
    </row>
    <row r="495" spans="2:3" x14ac:dyDescent="0.45">
      <c r="B495" s="3"/>
      <c r="C495" s="5"/>
    </row>
    <row r="496" spans="2:3" x14ac:dyDescent="0.45">
      <c r="B496" s="3"/>
      <c r="C496" s="5"/>
    </row>
    <row r="497" spans="2:3" x14ac:dyDescent="0.45">
      <c r="B497" s="3"/>
      <c r="C497" s="5"/>
    </row>
    <row r="498" spans="2:3" x14ac:dyDescent="0.45">
      <c r="B498" s="3"/>
      <c r="C498" s="5"/>
    </row>
    <row r="499" spans="2:3" x14ac:dyDescent="0.45">
      <c r="B499" s="3"/>
      <c r="C499" s="5"/>
    </row>
    <row r="500" spans="2:3" x14ac:dyDescent="0.45">
      <c r="B500" s="3"/>
      <c r="C500" s="5"/>
    </row>
    <row r="501" spans="2:3" x14ac:dyDescent="0.45">
      <c r="B501" s="3"/>
      <c r="C501" s="5"/>
    </row>
    <row r="502" spans="2:3" x14ac:dyDescent="0.45">
      <c r="B502" s="3"/>
      <c r="C502" s="5"/>
    </row>
    <row r="503" spans="2:3" x14ac:dyDescent="0.45">
      <c r="B503" s="3"/>
      <c r="C503" s="5"/>
    </row>
    <row r="504" spans="2:3" x14ac:dyDescent="0.45">
      <c r="B504" s="3"/>
      <c r="C504" s="5"/>
    </row>
    <row r="505" spans="2:3" x14ac:dyDescent="0.45">
      <c r="B505" s="3"/>
      <c r="C505" s="5"/>
    </row>
    <row r="506" spans="2:3" x14ac:dyDescent="0.45">
      <c r="B506" s="3"/>
      <c r="C506" s="5"/>
    </row>
    <row r="507" spans="2:3" x14ac:dyDescent="0.45">
      <c r="B507" s="3"/>
      <c r="C507" s="5"/>
    </row>
    <row r="508" spans="2:3" x14ac:dyDescent="0.45">
      <c r="B508" s="3"/>
      <c r="C508" s="5"/>
    </row>
    <row r="509" spans="2:3" x14ac:dyDescent="0.45">
      <c r="B509" s="3"/>
      <c r="C509" s="5"/>
    </row>
    <row r="510" spans="2:3" x14ac:dyDescent="0.45">
      <c r="B510" s="3"/>
      <c r="C510" s="5"/>
    </row>
    <row r="511" spans="2:3" x14ac:dyDescent="0.45">
      <c r="B511" s="3"/>
      <c r="C511" s="5"/>
    </row>
    <row r="512" spans="2:3" x14ac:dyDescent="0.45">
      <c r="B512" s="3"/>
      <c r="C512" s="5"/>
    </row>
    <row r="513" spans="2:3" x14ac:dyDescent="0.45">
      <c r="B513" s="3"/>
      <c r="C513" s="5"/>
    </row>
    <row r="514" spans="2:3" x14ac:dyDescent="0.45">
      <c r="C514" s="5"/>
    </row>
    <row r="515" spans="2:3" x14ac:dyDescent="0.45">
      <c r="C515" s="5"/>
    </row>
    <row r="516" spans="2:3" x14ac:dyDescent="0.45">
      <c r="C516" s="5"/>
    </row>
    <row r="517" spans="2:3" x14ac:dyDescent="0.45">
      <c r="C517" s="5"/>
    </row>
    <row r="518" spans="2:3" x14ac:dyDescent="0.45">
      <c r="C518" s="5"/>
    </row>
    <row r="519" spans="2:3" x14ac:dyDescent="0.45">
      <c r="C519" s="5"/>
    </row>
    <row r="520" spans="2:3" x14ac:dyDescent="0.45">
      <c r="C520" s="5"/>
    </row>
    <row r="521" spans="2:3" x14ac:dyDescent="0.45">
      <c r="C521" s="5"/>
    </row>
    <row r="522" spans="2:3" x14ac:dyDescent="0.45">
      <c r="C522" s="5"/>
    </row>
    <row r="523" spans="2:3" x14ac:dyDescent="0.45">
      <c r="C523" s="5"/>
    </row>
    <row r="524" spans="2:3" x14ac:dyDescent="0.45">
      <c r="C524" s="5"/>
    </row>
    <row r="525" spans="2:3" x14ac:dyDescent="0.45">
      <c r="C525" s="5"/>
    </row>
    <row r="526" spans="2:3" x14ac:dyDescent="0.45">
      <c r="C526" s="5"/>
    </row>
    <row r="527" spans="2:3" x14ac:dyDescent="0.45">
      <c r="C527" s="5"/>
    </row>
    <row r="528" spans="2:3" x14ac:dyDescent="0.45">
      <c r="C528" s="5"/>
    </row>
    <row r="529" spans="3:3" x14ac:dyDescent="0.45">
      <c r="C529" s="5"/>
    </row>
    <row r="530" spans="3:3" x14ac:dyDescent="0.45">
      <c r="C530" s="5"/>
    </row>
    <row r="531" spans="3:3" x14ac:dyDescent="0.45">
      <c r="C531" s="5"/>
    </row>
    <row r="532" spans="3:3" x14ac:dyDescent="0.45">
      <c r="C532" s="5"/>
    </row>
    <row r="533" spans="3:3" x14ac:dyDescent="0.45">
      <c r="C533" s="5"/>
    </row>
    <row r="534" spans="3:3" x14ac:dyDescent="0.45">
      <c r="C534" s="5"/>
    </row>
    <row r="535" spans="3:3" x14ac:dyDescent="0.45">
      <c r="C535" s="5"/>
    </row>
    <row r="536" spans="3:3" x14ac:dyDescent="0.45">
      <c r="C536" s="5"/>
    </row>
    <row r="537" spans="3:3" x14ac:dyDescent="0.45">
      <c r="C537" s="5"/>
    </row>
    <row r="538" spans="3:3" x14ac:dyDescent="0.45">
      <c r="C538" s="5"/>
    </row>
    <row r="539" spans="3:3" x14ac:dyDescent="0.45">
      <c r="C539" s="5"/>
    </row>
    <row r="540" spans="3:3" x14ac:dyDescent="0.45">
      <c r="C540" s="5"/>
    </row>
    <row r="541" spans="3:3" x14ac:dyDescent="0.45">
      <c r="C541" s="5"/>
    </row>
    <row r="542" spans="3:3" x14ac:dyDescent="0.45">
      <c r="C542" s="5"/>
    </row>
    <row r="543" spans="3:3" x14ac:dyDescent="0.45">
      <c r="C543" s="5"/>
    </row>
    <row r="544" spans="3:3" x14ac:dyDescent="0.45">
      <c r="C544" s="5"/>
    </row>
    <row r="545" spans="3:3" x14ac:dyDescent="0.45">
      <c r="C545" s="5"/>
    </row>
    <row r="546" spans="3:3" x14ac:dyDescent="0.45">
      <c r="C546" s="5"/>
    </row>
    <row r="547" spans="3:3" x14ac:dyDescent="0.45">
      <c r="C547" s="5"/>
    </row>
    <row r="548" spans="3:3" x14ac:dyDescent="0.45">
      <c r="C548" s="5"/>
    </row>
    <row r="549" spans="3:3" x14ac:dyDescent="0.45">
      <c r="C549" s="5"/>
    </row>
    <row r="550" spans="3:3" x14ac:dyDescent="0.45">
      <c r="C550" s="5"/>
    </row>
    <row r="551" spans="3:3" x14ac:dyDescent="0.45">
      <c r="C551" s="5"/>
    </row>
    <row r="552" spans="3:3" x14ac:dyDescent="0.45">
      <c r="C552" s="5"/>
    </row>
    <row r="553" spans="3:3" x14ac:dyDescent="0.45">
      <c r="C553" s="5"/>
    </row>
    <row r="554" spans="3:3" x14ac:dyDescent="0.45">
      <c r="C554" s="5"/>
    </row>
    <row r="555" spans="3:3" x14ac:dyDescent="0.45">
      <c r="C555" s="5"/>
    </row>
    <row r="556" spans="3:3" x14ac:dyDescent="0.45">
      <c r="C556" s="5"/>
    </row>
    <row r="557" spans="3:3" x14ac:dyDescent="0.45">
      <c r="C557" s="5"/>
    </row>
    <row r="558" spans="3:3" x14ac:dyDescent="0.45">
      <c r="C558" s="5"/>
    </row>
    <row r="559" spans="3:3" x14ac:dyDescent="0.45">
      <c r="C559" s="5"/>
    </row>
    <row r="560" spans="3:3" x14ac:dyDescent="0.45">
      <c r="C560" s="5"/>
    </row>
    <row r="561" spans="3:3" x14ac:dyDescent="0.45">
      <c r="C561" s="5"/>
    </row>
    <row r="562" spans="3:3" x14ac:dyDescent="0.45">
      <c r="C562" s="5"/>
    </row>
    <row r="563" spans="3:3" x14ac:dyDescent="0.45">
      <c r="C563" s="5"/>
    </row>
    <row r="564" spans="3:3" x14ac:dyDescent="0.45">
      <c r="C564" s="5"/>
    </row>
    <row r="565" spans="3:3" x14ac:dyDescent="0.45">
      <c r="C565" s="5"/>
    </row>
    <row r="566" spans="3:3" x14ac:dyDescent="0.45">
      <c r="C566" s="5"/>
    </row>
    <row r="567" spans="3:3" x14ac:dyDescent="0.45">
      <c r="C567" s="5"/>
    </row>
    <row r="568" spans="3:3" x14ac:dyDescent="0.45">
      <c r="C568" s="5"/>
    </row>
    <row r="569" spans="3:3" x14ac:dyDescent="0.45">
      <c r="C569" s="5"/>
    </row>
    <row r="570" spans="3:3" x14ac:dyDescent="0.45">
      <c r="C570" s="5"/>
    </row>
    <row r="571" spans="3:3" x14ac:dyDescent="0.45">
      <c r="C571" s="5"/>
    </row>
    <row r="572" spans="3:3" x14ac:dyDescent="0.45">
      <c r="C572" s="5"/>
    </row>
    <row r="573" spans="3:3" x14ac:dyDescent="0.45">
      <c r="C573" s="5"/>
    </row>
    <row r="574" spans="3:3" x14ac:dyDescent="0.45">
      <c r="C574" s="5"/>
    </row>
    <row r="575" spans="3:3" x14ac:dyDescent="0.45">
      <c r="C575" s="5"/>
    </row>
    <row r="576" spans="3:3" x14ac:dyDescent="0.45">
      <c r="C576" s="5"/>
    </row>
    <row r="577" spans="3:3" x14ac:dyDescent="0.45">
      <c r="C577" s="5"/>
    </row>
    <row r="578" spans="3:3" x14ac:dyDescent="0.45">
      <c r="C578" s="5"/>
    </row>
    <row r="579" spans="3:3" x14ac:dyDescent="0.45">
      <c r="C579" s="5"/>
    </row>
    <row r="580" spans="3:3" x14ac:dyDescent="0.45">
      <c r="C580" s="5"/>
    </row>
    <row r="581" spans="3:3" x14ac:dyDescent="0.45">
      <c r="C581" s="5"/>
    </row>
    <row r="582" spans="3:3" x14ac:dyDescent="0.45">
      <c r="C582" s="5"/>
    </row>
    <row r="583" spans="3:3" x14ac:dyDescent="0.45">
      <c r="C583" s="5"/>
    </row>
    <row r="584" spans="3:3" x14ac:dyDescent="0.45">
      <c r="C584" s="5"/>
    </row>
    <row r="585" spans="3:3" x14ac:dyDescent="0.45">
      <c r="C585" s="5"/>
    </row>
    <row r="586" spans="3:3" x14ac:dyDescent="0.45">
      <c r="C586" s="5"/>
    </row>
    <row r="587" spans="3:3" x14ac:dyDescent="0.45">
      <c r="C587" s="5"/>
    </row>
    <row r="588" spans="3:3" x14ac:dyDescent="0.45">
      <c r="C588" s="5"/>
    </row>
    <row r="589" spans="3:3" x14ac:dyDescent="0.45">
      <c r="C589" s="5"/>
    </row>
    <row r="590" spans="3:3" x14ac:dyDescent="0.45">
      <c r="C590" s="5"/>
    </row>
    <row r="591" spans="3:3" x14ac:dyDescent="0.45">
      <c r="C591" s="5"/>
    </row>
    <row r="592" spans="3:3" x14ac:dyDescent="0.45">
      <c r="C592" s="5"/>
    </row>
    <row r="593" spans="3:3" x14ac:dyDescent="0.45">
      <c r="C593" s="5"/>
    </row>
    <row r="594" spans="3:3" x14ac:dyDescent="0.45">
      <c r="C594" s="5"/>
    </row>
    <row r="595" spans="3:3" x14ac:dyDescent="0.45">
      <c r="C595" s="5"/>
    </row>
    <row r="596" spans="3:3" x14ac:dyDescent="0.45">
      <c r="C596" s="5"/>
    </row>
    <row r="597" spans="3:3" x14ac:dyDescent="0.45">
      <c r="C597" s="5"/>
    </row>
    <row r="598" spans="3:3" x14ac:dyDescent="0.45">
      <c r="C598" s="5"/>
    </row>
    <row r="599" spans="3:3" x14ac:dyDescent="0.45">
      <c r="C599" s="5"/>
    </row>
    <row r="600" spans="3:3" x14ac:dyDescent="0.45">
      <c r="C600" s="5"/>
    </row>
    <row r="601" spans="3:3" x14ac:dyDescent="0.45">
      <c r="C601" s="5"/>
    </row>
    <row r="602" spans="3:3" x14ac:dyDescent="0.45">
      <c r="C602" s="5"/>
    </row>
    <row r="603" spans="3:3" x14ac:dyDescent="0.45">
      <c r="C603" s="5"/>
    </row>
    <row r="604" spans="3:3" x14ac:dyDescent="0.45">
      <c r="C604" s="5"/>
    </row>
    <row r="605" spans="3:3" x14ac:dyDescent="0.45">
      <c r="C605" s="5"/>
    </row>
    <row r="606" spans="3:3" x14ac:dyDescent="0.45">
      <c r="C606" s="5"/>
    </row>
    <row r="607" spans="3:3" x14ac:dyDescent="0.45">
      <c r="C607" s="5"/>
    </row>
    <row r="608" spans="3:3" x14ac:dyDescent="0.45">
      <c r="C608" s="5"/>
    </row>
    <row r="609" spans="3:3" x14ac:dyDescent="0.45">
      <c r="C609" s="5"/>
    </row>
    <row r="610" spans="3:3" x14ac:dyDescent="0.45">
      <c r="C610" s="5"/>
    </row>
    <row r="611" spans="3:3" x14ac:dyDescent="0.45">
      <c r="C611" s="5"/>
    </row>
    <row r="612" spans="3:3" x14ac:dyDescent="0.45">
      <c r="C612" s="5"/>
    </row>
    <row r="613" spans="3:3" x14ac:dyDescent="0.45">
      <c r="C613" s="5"/>
    </row>
    <row r="614" spans="3:3" x14ac:dyDescent="0.45">
      <c r="C614" s="5"/>
    </row>
    <row r="615" spans="3:3" x14ac:dyDescent="0.45">
      <c r="C615" s="5"/>
    </row>
    <row r="616" spans="3:3" x14ac:dyDescent="0.45">
      <c r="C616" s="5"/>
    </row>
    <row r="617" spans="3:3" x14ac:dyDescent="0.45">
      <c r="C617" s="5"/>
    </row>
    <row r="618" spans="3:3" x14ac:dyDescent="0.45">
      <c r="C618" s="5"/>
    </row>
    <row r="619" spans="3:3" x14ac:dyDescent="0.45">
      <c r="C619" s="5"/>
    </row>
    <row r="620" spans="3:3" x14ac:dyDescent="0.45">
      <c r="C620" s="5"/>
    </row>
    <row r="621" spans="3:3" x14ac:dyDescent="0.45">
      <c r="C621" s="5"/>
    </row>
    <row r="622" spans="3:3" x14ac:dyDescent="0.45">
      <c r="C622" s="5"/>
    </row>
    <row r="623" spans="3:3" x14ac:dyDescent="0.45">
      <c r="C623" s="5"/>
    </row>
    <row r="624" spans="3:3" x14ac:dyDescent="0.45">
      <c r="C624" s="5"/>
    </row>
    <row r="625" spans="3:3" x14ac:dyDescent="0.45">
      <c r="C625" s="5"/>
    </row>
    <row r="626" spans="3:3" x14ac:dyDescent="0.45">
      <c r="C626" s="5"/>
    </row>
    <row r="627" spans="3:3" x14ac:dyDescent="0.45">
      <c r="C627" s="5"/>
    </row>
    <row r="628" spans="3:3" x14ac:dyDescent="0.45">
      <c r="C628" s="5"/>
    </row>
    <row r="629" spans="3:3" x14ac:dyDescent="0.45">
      <c r="C629" s="5"/>
    </row>
    <row r="630" spans="3:3" x14ac:dyDescent="0.45">
      <c r="C630" s="5"/>
    </row>
    <row r="631" spans="3:3" x14ac:dyDescent="0.45">
      <c r="C631" s="5"/>
    </row>
    <row r="632" spans="3:3" x14ac:dyDescent="0.45">
      <c r="C632" s="5"/>
    </row>
    <row r="633" spans="3:3" x14ac:dyDescent="0.45">
      <c r="C633" s="5"/>
    </row>
    <row r="634" spans="3:3" x14ac:dyDescent="0.45">
      <c r="C634" s="5"/>
    </row>
    <row r="635" spans="3:3" x14ac:dyDescent="0.45">
      <c r="C635" s="5"/>
    </row>
    <row r="636" spans="3:3" x14ac:dyDescent="0.45">
      <c r="C636" s="5"/>
    </row>
    <row r="637" spans="3:3" x14ac:dyDescent="0.45">
      <c r="C637" s="5"/>
    </row>
    <row r="638" spans="3:3" x14ac:dyDescent="0.45">
      <c r="C638" s="5"/>
    </row>
    <row r="639" spans="3:3" x14ac:dyDescent="0.45">
      <c r="C639" s="5"/>
    </row>
    <row r="640" spans="3:3" x14ac:dyDescent="0.45">
      <c r="C640" s="5"/>
    </row>
    <row r="641" spans="3:3" x14ac:dyDescent="0.45">
      <c r="C641" s="5"/>
    </row>
    <row r="642" spans="3:3" x14ac:dyDescent="0.45">
      <c r="C642" s="5"/>
    </row>
    <row r="643" spans="3:3" x14ac:dyDescent="0.45">
      <c r="C643" s="5"/>
    </row>
    <row r="644" spans="3:3" x14ac:dyDescent="0.45">
      <c r="C644" s="5"/>
    </row>
    <row r="645" spans="3:3" x14ac:dyDescent="0.45">
      <c r="C645" s="5"/>
    </row>
    <row r="646" spans="3:3" x14ac:dyDescent="0.45">
      <c r="C646" s="5"/>
    </row>
    <row r="647" spans="3:3" x14ac:dyDescent="0.45">
      <c r="C647" s="5"/>
    </row>
    <row r="648" spans="3:3" x14ac:dyDescent="0.45">
      <c r="C648" s="5"/>
    </row>
    <row r="649" spans="3:3" x14ac:dyDescent="0.45">
      <c r="C649" s="5"/>
    </row>
    <row r="650" spans="3:3" x14ac:dyDescent="0.45">
      <c r="C650" s="5"/>
    </row>
    <row r="651" spans="3:3" x14ac:dyDescent="0.45">
      <c r="C651" s="5"/>
    </row>
    <row r="652" spans="3:3" x14ac:dyDescent="0.45">
      <c r="C652" s="5"/>
    </row>
    <row r="653" spans="3:3" x14ac:dyDescent="0.45">
      <c r="C653" s="5"/>
    </row>
    <row r="654" spans="3:3" x14ac:dyDescent="0.45">
      <c r="C654" s="5"/>
    </row>
    <row r="655" spans="3:3" x14ac:dyDescent="0.45">
      <c r="C655" s="5"/>
    </row>
    <row r="656" spans="3:3" x14ac:dyDescent="0.45">
      <c r="C656" s="5"/>
    </row>
    <row r="657" spans="3:3" x14ac:dyDescent="0.45">
      <c r="C657" s="5"/>
    </row>
    <row r="658" spans="3:3" x14ac:dyDescent="0.45">
      <c r="C658" s="5"/>
    </row>
    <row r="659" spans="3:3" x14ac:dyDescent="0.45">
      <c r="C659" s="5"/>
    </row>
    <row r="660" spans="3:3" x14ac:dyDescent="0.45">
      <c r="C660" s="5"/>
    </row>
    <row r="661" spans="3:3" x14ac:dyDescent="0.45">
      <c r="C661" s="5"/>
    </row>
    <row r="662" spans="3:3" x14ac:dyDescent="0.45">
      <c r="C662" s="5"/>
    </row>
    <row r="663" spans="3:3" x14ac:dyDescent="0.45">
      <c r="C663" s="5"/>
    </row>
    <row r="664" spans="3:3" x14ac:dyDescent="0.45">
      <c r="C664" s="5"/>
    </row>
    <row r="665" spans="3:3" x14ac:dyDescent="0.45">
      <c r="C665" s="5"/>
    </row>
    <row r="666" spans="3:3" x14ac:dyDescent="0.45">
      <c r="C666" s="5"/>
    </row>
    <row r="667" spans="3:3" x14ac:dyDescent="0.45">
      <c r="C667" s="5"/>
    </row>
    <row r="668" spans="3:3" x14ac:dyDescent="0.45">
      <c r="C668" s="5"/>
    </row>
    <row r="669" spans="3:3" x14ac:dyDescent="0.45">
      <c r="C669" s="5"/>
    </row>
    <row r="670" spans="3:3" x14ac:dyDescent="0.45">
      <c r="C670" s="5"/>
    </row>
    <row r="671" spans="3:3" x14ac:dyDescent="0.45">
      <c r="C671" s="5"/>
    </row>
    <row r="672" spans="3:3" x14ac:dyDescent="0.45">
      <c r="C672" s="5"/>
    </row>
    <row r="673" spans="3:3" x14ac:dyDescent="0.45">
      <c r="C673" s="5"/>
    </row>
    <row r="674" spans="3:3" x14ac:dyDescent="0.45">
      <c r="C674" s="5"/>
    </row>
    <row r="675" spans="3:3" x14ac:dyDescent="0.45">
      <c r="C675" s="5"/>
    </row>
    <row r="676" spans="3:3" x14ac:dyDescent="0.45">
      <c r="C676" s="5"/>
    </row>
    <row r="677" spans="3:3" x14ac:dyDescent="0.45">
      <c r="C677" s="5"/>
    </row>
    <row r="678" spans="3:3" x14ac:dyDescent="0.45">
      <c r="C678" s="5"/>
    </row>
    <row r="679" spans="3:3" x14ac:dyDescent="0.45">
      <c r="C679" s="5"/>
    </row>
    <row r="680" spans="3:3" x14ac:dyDescent="0.45">
      <c r="C680" s="5"/>
    </row>
    <row r="681" spans="3:3" x14ac:dyDescent="0.45">
      <c r="C681" s="5"/>
    </row>
    <row r="682" spans="3:3" x14ac:dyDescent="0.45">
      <c r="C682" s="5"/>
    </row>
    <row r="683" spans="3:3" x14ac:dyDescent="0.45">
      <c r="C683" s="5"/>
    </row>
    <row r="684" spans="3:3" x14ac:dyDescent="0.45">
      <c r="C684" s="5"/>
    </row>
    <row r="685" spans="3:3" x14ac:dyDescent="0.45">
      <c r="C685" s="5"/>
    </row>
    <row r="686" spans="3:3" x14ac:dyDescent="0.45">
      <c r="C686" s="5"/>
    </row>
    <row r="687" spans="3:3" x14ac:dyDescent="0.45">
      <c r="C687" s="5"/>
    </row>
    <row r="688" spans="3:3" x14ac:dyDescent="0.45">
      <c r="C688" s="5"/>
    </row>
    <row r="689" spans="3:3" x14ac:dyDescent="0.45">
      <c r="C689" s="5"/>
    </row>
    <row r="690" spans="3:3" x14ac:dyDescent="0.45">
      <c r="C690" s="5"/>
    </row>
    <row r="691" spans="3:3" x14ac:dyDescent="0.45">
      <c r="C691" s="5"/>
    </row>
    <row r="692" spans="3:3" x14ac:dyDescent="0.45">
      <c r="C692" s="5"/>
    </row>
    <row r="693" spans="3:3" x14ac:dyDescent="0.45">
      <c r="C693" s="5"/>
    </row>
    <row r="694" spans="3:3" x14ac:dyDescent="0.45">
      <c r="C694" s="5"/>
    </row>
    <row r="695" spans="3:3" x14ac:dyDescent="0.45">
      <c r="C695" s="5"/>
    </row>
    <row r="696" spans="3:3" x14ac:dyDescent="0.45">
      <c r="C696" s="5"/>
    </row>
    <row r="697" spans="3:3" x14ac:dyDescent="0.45">
      <c r="C697" s="5"/>
    </row>
    <row r="698" spans="3:3" x14ac:dyDescent="0.45">
      <c r="C698" s="5"/>
    </row>
    <row r="699" spans="3:3" x14ac:dyDescent="0.45">
      <c r="C699" s="5"/>
    </row>
    <row r="700" spans="3:3" x14ac:dyDescent="0.45">
      <c r="C700" s="5"/>
    </row>
    <row r="701" spans="3:3" x14ac:dyDescent="0.45">
      <c r="C701" s="5"/>
    </row>
    <row r="702" spans="3:3" x14ac:dyDescent="0.45">
      <c r="C702" s="5"/>
    </row>
    <row r="703" spans="3:3" x14ac:dyDescent="0.45">
      <c r="C703" s="5"/>
    </row>
    <row r="704" spans="3:3" x14ac:dyDescent="0.45">
      <c r="C704" s="5"/>
    </row>
    <row r="705" spans="3:3" x14ac:dyDescent="0.45">
      <c r="C705" s="5"/>
    </row>
    <row r="706" spans="3:3" x14ac:dyDescent="0.45">
      <c r="C706" s="5"/>
    </row>
    <row r="707" spans="3:3" x14ac:dyDescent="0.45">
      <c r="C707" s="5"/>
    </row>
    <row r="708" spans="3:3" x14ac:dyDescent="0.45">
      <c r="C708" s="5"/>
    </row>
    <row r="709" spans="3:3" x14ac:dyDescent="0.45">
      <c r="C709" s="5"/>
    </row>
    <row r="710" spans="3:3" x14ac:dyDescent="0.45">
      <c r="C710" s="5"/>
    </row>
    <row r="711" spans="3:3" x14ac:dyDescent="0.45">
      <c r="C711" s="5"/>
    </row>
    <row r="712" spans="3:3" x14ac:dyDescent="0.45">
      <c r="C712" s="5"/>
    </row>
    <row r="713" spans="3:3" x14ac:dyDescent="0.45">
      <c r="C713" s="5"/>
    </row>
    <row r="714" spans="3:3" x14ac:dyDescent="0.45">
      <c r="C714" s="5"/>
    </row>
    <row r="715" spans="3:3" x14ac:dyDescent="0.45">
      <c r="C715" s="5"/>
    </row>
    <row r="716" spans="3:3" x14ac:dyDescent="0.45">
      <c r="C716" s="5"/>
    </row>
    <row r="717" spans="3:3" x14ac:dyDescent="0.45">
      <c r="C717" s="5"/>
    </row>
    <row r="718" spans="3:3" x14ac:dyDescent="0.45">
      <c r="C718" s="5"/>
    </row>
    <row r="719" spans="3:3" x14ac:dyDescent="0.45">
      <c r="C719" s="5"/>
    </row>
    <row r="720" spans="3:3" x14ac:dyDescent="0.45">
      <c r="C720" s="5"/>
    </row>
    <row r="721" spans="3:3" x14ac:dyDescent="0.45">
      <c r="C721" s="5"/>
    </row>
    <row r="722" spans="3:3" x14ac:dyDescent="0.45">
      <c r="C722" s="5"/>
    </row>
    <row r="723" spans="3:3" x14ac:dyDescent="0.45">
      <c r="C723" s="5"/>
    </row>
    <row r="724" spans="3:3" x14ac:dyDescent="0.45">
      <c r="C724" s="5"/>
    </row>
    <row r="725" spans="3:3" x14ac:dyDescent="0.45">
      <c r="C725" s="5"/>
    </row>
    <row r="726" spans="3:3" x14ac:dyDescent="0.45">
      <c r="C726" s="5"/>
    </row>
    <row r="727" spans="3:3" x14ac:dyDescent="0.45">
      <c r="C727" s="5"/>
    </row>
    <row r="728" spans="3:3" x14ac:dyDescent="0.45">
      <c r="C728" s="5"/>
    </row>
    <row r="729" spans="3:3" x14ac:dyDescent="0.45">
      <c r="C729" s="5"/>
    </row>
    <row r="730" spans="3:3" x14ac:dyDescent="0.45">
      <c r="C730" s="5"/>
    </row>
    <row r="731" spans="3:3" x14ac:dyDescent="0.45">
      <c r="C731" s="5"/>
    </row>
    <row r="732" spans="3:3" x14ac:dyDescent="0.45">
      <c r="C732" s="5"/>
    </row>
    <row r="733" spans="3:3" x14ac:dyDescent="0.45">
      <c r="C733" s="5"/>
    </row>
    <row r="734" spans="3:3" x14ac:dyDescent="0.45">
      <c r="C734" s="5"/>
    </row>
    <row r="735" spans="3:3" x14ac:dyDescent="0.45">
      <c r="C735" s="5"/>
    </row>
    <row r="736" spans="3:3" x14ac:dyDescent="0.45">
      <c r="C736" s="5"/>
    </row>
    <row r="737" spans="3:3" x14ac:dyDescent="0.45">
      <c r="C737" s="5"/>
    </row>
    <row r="738" spans="3:3" x14ac:dyDescent="0.45">
      <c r="C738" s="5"/>
    </row>
    <row r="739" spans="3:3" x14ac:dyDescent="0.45">
      <c r="C739" s="5"/>
    </row>
    <row r="740" spans="3:3" x14ac:dyDescent="0.45">
      <c r="C740" s="5"/>
    </row>
    <row r="741" spans="3:3" x14ac:dyDescent="0.45">
      <c r="C741" s="5"/>
    </row>
    <row r="742" spans="3:3" x14ac:dyDescent="0.45">
      <c r="C742" s="5"/>
    </row>
    <row r="743" spans="3:3" x14ac:dyDescent="0.45">
      <c r="C743" s="5"/>
    </row>
    <row r="744" spans="3:3" x14ac:dyDescent="0.45">
      <c r="C744" s="5"/>
    </row>
    <row r="745" spans="3:3" x14ac:dyDescent="0.45">
      <c r="C745" s="5"/>
    </row>
    <row r="746" spans="3:3" x14ac:dyDescent="0.45">
      <c r="C746" s="5"/>
    </row>
    <row r="747" spans="3:3" x14ac:dyDescent="0.45">
      <c r="C747" s="5"/>
    </row>
    <row r="748" spans="3:3" x14ac:dyDescent="0.45">
      <c r="C748" s="5"/>
    </row>
    <row r="749" spans="3:3" x14ac:dyDescent="0.45">
      <c r="C749" s="5"/>
    </row>
    <row r="750" spans="3:3" x14ac:dyDescent="0.45">
      <c r="C750" s="5"/>
    </row>
    <row r="751" spans="3:3" x14ac:dyDescent="0.45">
      <c r="C751" s="5"/>
    </row>
    <row r="752" spans="3:3" x14ac:dyDescent="0.45">
      <c r="C752" s="5"/>
    </row>
    <row r="753" spans="3:3" x14ac:dyDescent="0.45">
      <c r="C753" s="5"/>
    </row>
    <row r="754" spans="3:3" x14ac:dyDescent="0.45">
      <c r="C754" s="5"/>
    </row>
    <row r="755" spans="3:3" x14ac:dyDescent="0.45">
      <c r="C755" s="5"/>
    </row>
    <row r="756" spans="3:3" x14ac:dyDescent="0.45">
      <c r="C756" s="5"/>
    </row>
    <row r="757" spans="3:3" x14ac:dyDescent="0.45">
      <c r="C757" s="5"/>
    </row>
    <row r="758" spans="3:3" x14ac:dyDescent="0.45">
      <c r="C758" s="5"/>
    </row>
    <row r="759" spans="3:3" x14ac:dyDescent="0.45">
      <c r="C759" s="5"/>
    </row>
    <row r="760" spans="3:3" x14ac:dyDescent="0.45">
      <c r="C760" s="5"/>
    </row>
    <row r="761" spans="3:3" x14ac:dyDescent="0.45">
      <c r="C761" s="5"/>
    </row>
    <row r="762" spans="3:3" x14ac:dyDescent="0.45">
      <c r="C762" s="5"/>
    </row>
    <row r="763" spans="3:3" x14ac:dyDescent="0.45">
      <c r="C763" s="5"/>
    </row>
    <row r="764" spans="3:3" x14ac:dyDescent="0.45">
      <c r="C764" s="5"/>
    </row>
    <row r="765" spans="3:3" x14ac:dyDescent="0.45">
      <c r="C765" s="5"/>
    </row>
    <row r="766" spans="3:3" x14ac:dyDescent="0.45">
      <c r="C766" s="5"/>
    </row>
    <row r="767" spans="3:3" x14ac:dyDescent="0.45">
      <c r="C767" s="5"/>
    </row>
    <row r="768" spans="3:3" x14ac:dyDescent="0.45">
      <c r="C768" s="5"/>
    </row>
    <row r="769" spans="3:3" x14ac:dyDescent="0.45">
      <c r="C769" s="5"/>
    </row>
    <row r="770" spans="3:3" x14ac:dyDescent="0.45">
      <c r="C770" s="5"/>
    </row>
    <row r="771" spans="3:3" x14ac:dyDescent="0.45">
      <c r="C771" s="5"/>
    </row>
    <row r="772" spans="3:3" x14ac:dyDescent="0.45">
      <c r="C772" s="5"/>
    </row>
    <row r="773" spans="3:3" x14ac:dyDescent="0.45">
      <c r="C773" s="5"/>
    </row>
    <row r="774" spans="3:3" x14ac:dyDescent="0.45">
      <c r="C774" s="5"/>
    </row>
    <row r="775" spans="3:3" x14ac:dyDescent="0.45">
      <c r="C775" s="5"/>
    </row>
    <row r="776" spans="3:3" x14ac:dyDescent="0.45">
      <c r="C776" s="5"/>
    </row>
    <row r="777" spans="3:3" x14ac:dyDescent="0.45">
      <c r="C777" s="5"/>
    </row>
    <row r="778" spans="3:3" x14ac:dyDescent="0.45">
      <c r="C778" s="5"/>
    </row>
    <row r="779" spans="3:3" x14ac:dyDescent="0.45">
      <c r="C779" s="5"/>
    </row>
    <row r="780" spans="3:3" x14ac:dyDescent="0.45">
      <c r="C780" s="5"/>
    </row>
    <row r="781" spans="3:3" x14ac:dyDescent="0.45">
      <c r="C781" s="5"/>
    </row>
    <row r="782" spans="3:3" x14ac:dyDescent="0.45">
      <c r="C782" s="5"/>
    </row>
    <row r="783" spans="3:3" x14ac:dyDescent="0.45">
      <c r="C783" s="5"/>
    </row>
    <row r="784" spans="3:3" x14ac:dyDescent="0.45">
      <c r="C784" s="5"/>
    </row>
    <row r="785" spans="3:3" x14ac:dyDescent="0.45">
      <c r="C785" s="5"/>
    </row>
    <row r="786" spans="3:3" x14ac:dyDescent="0.45">
      <c r="C786" s="5"/>
    </row>
    <row r="787" spans="3:3" x14ac:dyDescent="0.45">
      <c r="C787" s="5"/>
    </row>
    <row r="788" spans="3:3" x14ac:dyDescent="0.45">
      <c r="C788" s="5"/>
    </row>
    <row r="789" spans="3:3" x14ac:dyDescent="0.45">
      <c r="C789" s="5"/>
    </row>
    <row r="790" spans="3:3" x14ac:dyDescent="0.45">
      <c r="C790" s="5"/>
    </row>
    <row r="791" spans="3:3" x14ac:dyDescent="0.45">
      <c r="C791" s="5"/>
    </row>
    <row r="792" spans="3:3" x14ac:dyDescent="0.45">
      <c r="C792" s="5"/>
    </row>
    <row r="793" spans="3:3" x14ac:dyDescent="0.45">
      <c r="C793" s="5"/>
    </row>
    <row r="794" spans="3:3" x14ac:dyDescent="0.45">
      <c r="C794" s="5"/>
    </row>
    <row r="795" spans="3:3" x14ac:dyDescent="0.45">
      <c r="C795" s="5"/>
    </row>
    <row r="796" spans="3:3" x14ac:dyDescent="0.45">
      <c r="C796" s="5"/>
    </row>
    <row r="797" spans="3:3" x14ac:dyDescent="0.45">
      <c r="C797" s="5"/>
    </row>
    <row r="798" spans="3:3" x14ac:dyDescent="0.45">
      <c r="C798" s="5"/>
    </row>
    <row r="799" spans="3:3" x14ac:dyDescent="0.45">
      <c r="C799" s="5"/>
    </row>
    <row r="800" spans="3:3" x14ac:dyDescent="0.45">
      <c r="C800" s="5"/>
    </row>
    <row r="801" spans="3:3" x14ac:dyDescent="0.45">
      <c r="C801" s="5"/>
    </row>
    <row r="802" spans="3:3" x14ac:dyDescent="0.45">
      <c r="C802" s="5"/>
    </row>
    <row r="803" spans="3:3" x14ac:dyDescent="0.45">
      <c r="C803" s="5"/>
    </row>
    <row r="804" spans="3:3" x14ac:dyDescent="0.45">
      <c r="C804" s="5"/>
    </row>
    <row r="805" spans="3:3" x14ac:dyDescent="0.45">
      <c r="C805" s="5"/>
    </row>
    <row r="806" spans="3:3" x14ac:dyDescent="0.45">
      <c r="C806" s="5"/>
    </row>
    <row r="807" spans="3:3" x14ac:dyDescent="0.45">
      <c r="C807" s="5"/>
    </row>
    <row r="808" spans="3:3" x14ac:dyDescent="0.45">
      <c r="C808" s="5"/>
    </row>
    <row r="809" spans="3:3" x14ac:dyDescent="0.45">
      <c r="C809" s="5"/>
    </row>
    <row r="810" spans="3:3" x14ac:dyDescent="0.45">
      <c r="C810" s="5"/>
    </row>
    <row r="811" spans="3:3" x14ac:dyDescent="0.45">
      <c r="C811" s="5"/>
    </row>
    <row r="812" spans="3:3" x14ac:dyDescent="0.45">
      <c r="C812" s="5"/>
    </row>
    <row r="813" spans="3:3" x14ac:dyDescent="0.45">
      <c r="C813" s="5"/>
    </row>
    <row r="814" spans="3:3" x14ac:dyDescent="0.45">
      <c r="C814" s="5"/>
    </row>
    <row r="815" spans="3:3" x14ac:dyDescent="0.45">
      <c r="C815" s="5"/>
    </row>
    <row r="816" spans="3:3" x14ac:dyDescent="0.45">
      <c r="C816" s="5"/>
    </row>
    <row r="817" spans="3:3" x14ac:dyDescent="0.45">
      <c r="C817" s="5"/>
    </row>
    <row r="818" spans="3:3" x14ac:dyDescent="0.45">
      <c r="C818" s="5"/>
    </row>
    <row r="819" spans="3:3" x14ac:dyDescent="0.45">
      <c r="C819" s="5"/>
    </row>
    <row r="820" spans="3:3" x14ac:dyDescent="0.45">
      <c r="C820" s="5"/>
    </row>
    <row r="821" spans="3:3" x14ac:dyDescent="0.45">
      <c r="C821" s="5"/>
    </row>
    <row r="822" spans="3:3" x14ac:dyDescent="0.45">
      <c r="C822" s="5"/>
    </row>
    <row r="823" spans="3:3" x14ac:dyDescent="0.45">
      <c r="C823" s="5"/>
    </row>
    <row r="824" spans="3:3" x14ac:dyDescent="0.45">
      <c r="C824" s="5"/>
    </row>
    <row r="825" spans="3:3" x14ac:dyDescent="0.45">
      <c r="C825" s="5"/>
    </row>
    <row r="826" spans="3:3" x14ac:dyDescent="0.45">
      <c r="C826" s="5"/>
    </row>
    <row r="827" spans="3:3" x14ac:dyDescent="0.45">
      <c r="C827" s="5"/>
    </row>
    <row r="828" spans="3:3" x14ac:dyDescent="0.45">
      <c r="C828" s="5"/>
    </row>
    <row r="829" spans="3:3" x14ac:dyDescent="0.45">
      <c r="C829" s="5"/>
    </row>
    <row r="830" spans="3:3" x14ac:dyDescent="0.45">
      <c r="C830" s="5"/>
    </row>
    <row r="831" spans="3:3" x14ac:dyDescent="0.45">
      <c r="C831" s="5"/>
    </row>
    <row r="832" spans="3:3" x14ac:dyDescent="0.45">
      <c r="C832" s="5"/>
    </row>
    <row r="833" spans="3:3" x14ac:dyDescent="0.45">
      <c r="C833" s="5"/>
    </row>
    <row r="834" spans="3:3" x14ac:dyDescent="0.45">
      <c r="C834" s="5"/>
    </row>
    <row r="835" spans="3:3" x14ac:dyDescent="0.45">
      <c r="C835" s="5"/>
    </row>
    <row r="836" spans="3:3" x14ac:dyDescent="0.45">
      <c r="C836" s="5"/>
    </row>
    <row r="837" spans="3:3" x14ac:dyDescent="0.45">
      <c r="C837" s="5"/>
    </row>
    <row r="838" spans="3:3" x14ac:dyDescent="0.45">
      <c r="C838" s="5"/>
    </row>
    <row r="839" spans="3:3" x14ac:dyDescent="0.45">
      <c r="C839" s="5"/>
    </row>
    <row r="840" spans="3:3" x14ac:dyDescent="0.45">
      <c r="C840" s="5"/>
    </row>
    <row r="841" spans="3:3" x14ac:dyDescent="0.45">
      <c r="C841" s="5"/>
    </row>
    <row r="842" spans="3:3" x14ac:dyDescent="0.45">
      <c r="C842" s="5"/>
    </row>
    <row r="843" spans="3:3" x14ac:dyDescent="0.45">
      <c r="C843" s="5"/>
    </row>
    <row r="844" spans="3:3" x14ac:dyDescent="0.45">
      <c r="C844" s="5"/>
    </row>
    <row r="845" spans="3:3" x14ac:dyDescent="0.45">
      <c r="C845" s="5"/>
    </row>
    <row r="846" spans="3:3" x14ac:dyDescent="0.45">
      <c r="C846" s="5"/>
    </row>
    <row r="847" spans="3:3" x14ac:dyDescent="0.45">
      <c r="C847" s="5"/>
    </row>
    <row r="848" spans="3:3" x14ac:dyDescent="0.45">
      <c r="C848" s="5"/>
    </row>
    <row r="849" spans="3:3" x14ac:dyDescent="0.45">
      <c r="C849" s="5"/>
    </row>
    <row r="850" spans="3:3" x14ac:dyDescent="0.45">
      <c r="C850" s="5"/>
    </row>
    <row r="851" spans="3:3" x14ac:dyDescent="0.45">
      <c r="C851" s="5"/>
    </row>
    <row r="852" spans="3:3" x14ac:dyDescent="0.45">
      <c r="C852" s="5"/>
    </row>
    <row r="853" spans="3:3" x14ac:dyDescent="0.45">
      <c r="C853" s="5"/>
    </row>
    <row r="854" spans="3:3" x14ac:dyDescent="0.45">
      <c r="C854" s="5"/>
    </row>
    <row r="855" spans="3:3" x14ac:dyDescent="0.45">
      <c r="C855" s="5"/>
    </row>
    <row r="856" spans="3:3" x14ac:dyDescent="0.45">
      <c r="C856" s="5"/>
    </row>
    <row r="857" spans="3:3" x14ac:dyDescent="0.45">
      <c r="C857" s="5"/>
    </row>
    <row r="858" spans="3:3" x14ac:dyDescent="0.45">
      <c r="C858" s="5"/>
    </row>
    <row r="859" spans="3:3" x14ac:dyDescent="0.45">
      <c r="C859" s="5"/>
    </row>
    <row r="860" spans="3:3" x14ac:dyDescent="0.45">
      <c r="C860" s="5"/>
    </row>
    <row r="861" spans="3:3" x14ac:dyDescent="0.45">
      <c r="C861" s="5"/>
    </row>
    <row r="862" spans="3:3" x14ac:dyDescent="0.45">
      <c r="C862" s="5"/>
    </row>
    <row r="863" spans="3:3" x14ac:dyDescent="0.45">
      <c r="C863" s="5"/>
    </row>
    <row r="864" spans="3:3" x14ac:dyDescent="0.45">
      <c r="C864" s="5"/>
    </row>
    <row r="865" spans="3:3" x14ac:dyDescent="0.45">
      <c r="C865" s="5"/>
    </row>
    <row r="866" spans="3:3" x14ac:dyDescent="0.45">
      <c r="C866" s="5"/>
    </row>
    <row r="867" spans="3:3" x14ac:dyDescent="0.45">
      <c r="C867" s="5"/>
    </row>
    <row r="868" spans="3:3" x14ac:dyDescent="0.45">
      <c r="C868" s="5"/>
    </row>
    <row r="869" spans="3:3" x14ac:dyDescent="0.45">
      <c r="C869" s="5"/>
    </row>
    <row r="870" spans="3:3" x14ac:dyDescent="0.45">
      <c r="C870" s="5"/>
    </row>
    <row r="871" spans="3:3" x14ac:dyDescent="0.45">
      <c r="C871" s="5"/>
    </row>
    <row r="872" spans="3:3" x14ac:dyDescent="0.45">
      <c r="C872" s="5"/>
    </row>
    <row r="873" spans="3:3" x14ac:dyDescent="0.45">
      <c r="C873" s="5"/>
    </row>
    <row r="874" spans="3:3" x14ac:dyDescent="0.45">
      <c r="C874" s="5"/>
    </row>
    <row r="875" spans="3:3" x14ac:dyDescent="0.45">
      <c r="C875" s="5"/>
    </row>
    <row r="876" spans="3:3" x14ac:dyDescent="0.45">
      <c r="C876" s="5"/>
    </row>
    <row r="877" spans="3:3" x14ac:dyDescent="0.45">
      <c r="C877" s="5"/>
    </row>
    <row r="878" spans="3:3" x14ac:dyDescent="0.45">
      <c r="C878" s="5"/>
    </row>
    <row r="879" spans="3:3" x14ac:dyDescent="0.45">
      <c r="C879" s="5"/>
    </row>
    <row r="880" spans="3:3" x14ac:dyDescent="0.45">
      <c r="C880" s="5"/>
    </row>
    <row r="881" spans="3:3" x14ac:dyDescent="0.45">
      <c r="C881" s="5"/>
    </row>
    <row r="882" spans="3:3" x14ac:dyDescent="0.45">
      <c r="C882" s="5"/>
    </row>
    <row r="883" spans="3:3" x14ac:dyDescent="0.45">
      <c r="C883" s="5"/>
    </row>
    <row r="884" spans="3:3" x14ac:dyDescent="0.45">
      <c r="C884" s="5"/>
    </row>
    <row r="885" spans="3:3" x14ac:dyDescent="0.45">
      <c r="C885" s="5"/>
    </row>
    <row r="886" spans="3:3" x14ac:dyDescent="0.45">
      <c r="C886" s="5"/>
    </row>
    <row r="887" spans="3:3" x14ac:dyDescent="0.45">
      <c r="C887" s="5"/>
    </row>
    <row r="888" spans="3:3" x14ac:dyDescent="0.45">
      <c r="C888" s="5"/>
    </row>
    <row r="889" spans="3:3" x14ac:dyDescent="0.45">
      <c r="C889" s="5"/>
    </row>
    <row r="890" spans="3:3" x14ac:dyDescent="0.45">
      <c r="C890" s="5"/>
    </row>
    <row r="891" spans="3:3" x14ac:dyDescent="0.45">
      <c r="C891" s="5"/>
    </row>
    <row r="892" spans="3:3" x14ac:dyDescent="0.45">
      <c r="C892" s="5"/>
    </row>
    <row r="893" spans="3:3" x14ac:dyDescent="0.45">
      <c r="C893" s="5"/>
    </row>
    <row r="894" spans="3:3" x14ac:dyDescent="0.45">
      <c r="C894" s="5"/>
    </row>
    <row r="895" spans="3:3" x14ac:dyDescent="0.45">
      <c r="C895" s="5"/>
    </row>
    <row r="896" spans="3:3" x14ac:dyDescent="0.45">
      <c r="C896" s="5"/>
    </row>
    <row r="897" spans="3:3" x14ac:dyDescent="0.45">
      <c r="C897" s="5"/>
    </row>
    <row r="898" spans="3:3" x14ac:dyDescent="0.45">
      <c r="C898" s="5"/>
    </row>
    <row r="899" spans="3:3" x14ac:dyDescent="0.45">
      <c r="C899" s="5"/>
    </row>
    <row r="900" spans="3:3" x14ac:dyDescent="0.45">
      <c r="C900" s="5"/>
    </row>
    <row r="901" spans="3:3" x14ac:dyDescent="0.45">
      <c r="C901" s="5"/>
    </row>
    <row r="902" spans="3:3" x14ac:dyDescent="0.45">
      <c r="C902" s="5"/>
    </row>
    <row r="903" spans="3:3" x14ac:dyDescent="0.45">
      <c r="C903" s="5"/>
    </row>
    <row r="904" spans="3:3" x14ac:dyDescent="0.45">
      <c r="C904" s="5"/>
    </row>
    <row r="905" spans="3:3" x14ac:dyDescent="0.45">
      <c r="C905" s="5"/>
    </row>
    <row r="906" spans="3:3" x14ac:dyDescent="0.45">
      <c r="C906" s="5"/>
    </row>
    <row r="907" spans="3:3" x14ac:dyDescent="0.45">
      <c r="C907" s="5"/>
    </row>
    <row r="908" spans="3:3" x14ac:dyDescent="0.45">
      <c r="C908" s="5"/>
    </row>
    <row r="909" spans="3:3" x14ac:dyDescent="0.45">
      <c r="C909" s="5"/>
    </row>
    <row r="910" spans="3:3" x14ac:dyDescent="0.45">
      <c r="C910" s="5"/>
    </row>
    <row r="911" spans="3:3" x14ac:dyDescent="0.45">
      <c r="C911" s="5"/>
    </row>
    <row r="912" spans="3:3" x14ac:dyDescent="0.45">
      <c r="C912" s="5"/>
    </row>
    <row r="913" spans="3:3" x14ac:dyDescent="0.45">
      <c r="C913" s="5"/>
    </row>
    <row r="914" spans="3:3" x14ac:dyDescent="0.45">
      <c r="C914" s="5"/>
    </row>
    <row r="915" spans="3:3" x14ac:dyDescent="0.45">
      <c r="C915" s="5"/>
    </row>
    <row r="916" spans="3:3" x14ac:dyDescent="0.45">
      <c r="C916" s="5"/>
    </row>
    <row r="917" spans="3:3" x14ac:dyDescent="0.45">
      <c r="C917" s="5"/>
    </row>
    <row r="918" spans="3:3" x14ac:dyDescent="0.45">
      <c r="C918" s="5"/>
    </row>
    <row r="919" spans="3:3" x14ac:dyDescent="0.45">
      <c r="C919" s="5"/>
    </row>
    <row r="920" spans="3:3" x14ac:dyDescent="0.45">
      <c r="C920" s="5"/>
    </row>
    <row r="921" spans="3:3" x14ac:dyDescent="0.45">
      <c r="C921" s="5"/>
    </row>
    <row r="922" spans="3:3" x14ac:dyDescent="0.45">
      <c r="C922" s="5"/>
    </row>
    <row r="923" spans="3:3" x14ac:dyDescent="0.45">
      <c r="C923" s="5"/>
    </row>
    <row r="924" spans="3:3" x14ac:dyDescent="0.45">
      <c r="C924" s="5"/>
    </row>
    <row r="925" spans="3:3" x14ac:dyDescent="0.45">
      <c r="C925" s="5"/>
    </row>
    <row r="926" spans="3:3" x14ac:dyDescent="0.45">
      <c r="C926" s="5"/>
    </row>
    <row r="927" spans="3:3" x14ac:dyDescent="0.45">
      <c r="C927" s="5"/>
    </row>
    <row r="928" spans="3:3" x14ac:dyDescent="0.45">
      <c r="C928" s="5"/>
    </row>
    <row r="929" spans="3:3" x14ac:dyDescent="0.45">
      <c r="C929" s="5"/>
    </row>
    <row r="930" spans="3:3" x14ac:dyDescent="0.45">
      <c r="C930" s="5"/>
    </row>
    <row r="931" spans="3:3" x14ac:dyDescent="0.45">
      <c r="C931" s="5"/>
    </row>
    <row r="932" spans="3:3" x14ac:dyDescent="0.45">
      <c r="C932" s="5"/>
    </row>
    <row r="933" spans="3:3" x14ac:dyDescent="0.45">
      <c r="C933" s="5"/>
    </row>
    <row r="934" spans="3:3" x14ac:dyDescent="0.45">
      <c r="C934" s="5"/>
    </row>
    <row r="935" spans="3:3" x14ac:dyDescent="0.45">
      <c r="C935" s="5"/>
    </row>
    <row r="936" spans="3:3" x14ac:dyDescent="0.45">
      <c r="C936" s="5"/>
    </row>
    <row r="937" spans="3:3" x14ac:dyDescent="0.45">
      <c r="C937" s="5"/>
    </row>
    <row r="938" spans="3:3" x14ac:dyDescent="0.45">
      <c r="C938" s="5"/>
    </row>
    <row r="939" spans="3:3" x14ac:dyDescent="0.45">
      <c r="C939" s="5"/>
    </row>
    <row r="940" spans="3:3" x14ac:dyDescent="0.45">
      <c r="C940" s="5"/>
    </row>
    <row r="941" spans="3:3" x14ac:dyDescent="0.45">
      <c r="C941" s="5"/>
    </row>
    <row r="942" spans="3:3" x14ac:dyDescent="0.45">
      <c r="C942" s="5"/>
    </row>
    <row r="943" spans="3:3" x14ac:dyDescent="0.45">
      <c r="C943" s="5"/>
    </row>
    <row r="944" spans="3:3" x14ac:dyDescent="0.45">
      <c r="C944" s="5"/>
    </row>
    <row r="945" spans="3:3" x14ac:dyDescent="0.45">
      <c r="C945" s="5"/>
    </row>
    <row r="946" spans="3:3" x14ac:dyDescent="0.45">
      <c r="C946" s="5"/>
    </row>
    <row r="947" spans="3:3" x14ac:dyDescent="0.45">
      <c r="C947" s="5"/>
    </row>
    <row r="948" spans="3:3" x14ac:dyDescent="0.45">
      <c r="C948" s="5"/>
    </row>
    <row r="949" spans="3:3" x14ac:dyDescent="0.45">
      <c r="C949" s="5"/>
    </row>
    <row r="950" spans="3:3" x14ac:dyDescent="0.45">
      <c r="C950" s="5"/>
    </row>
    <row r="951" spans="3:3" x14ac:dyDescent="0.45">
      <c r="C951" s="5"/>
    </row>
    <row r="952" spans="3:3" x14ac:dyDescent="0.45">
      <c r="C952" s="5"/>
    </row>
    <row r="953" spans="3:3" x14ac:dyDescent="0.45">
      <c r="C953" s="5"/>
    </row>
    <row r="954" spans="3:3" x14ac:dyDescent="0.45">
      <c r="C954" s="5"/>
    </row>
    <row r="955" spans="3:3" x14ac:dyDescent="0.45">
      <c r="C955" s="5"/>
    </row>
    <row r="956" spans="3:3" x14ac:dyDescent="0.45">
      <c r="C956" s="5"/>
    </row>
    <row r="957" spans="3:3" x14ac:dyDescent="0.45">
      <c r="C957" s="5"/>
    </row>
    <row r="958" spans="3:3" x14ac:dyDescent="0.45">
      <c r="C958" s="5"/>
    </row>
    <row r="959" spans="3:3" x14ac:dyDescent="0.45">
      <c r="C959" s="5"/>
    </row>
    <row r="960" spans="3:3" x14ac:dyDescent="0.45">
      <c r="C960" s="5"/>
    </row>
    <row r="961" spans="3:3" x14ac:dyDescent="0.45">
      <c r="C961" s="5"/>
    </row>
    <row r="962" spans="3:3" x14ac:dyDescent="0.45">
      <c r="C962" s="5"/>
    </row>
    <row r="963" spans="3:3" x14ac:dyDescent="0.45">
      <c r="C963" s="5"/>
    </row>
    <row r="964" spans="3:3" x14ac:dyDescent="0.45">
      <c r="C964" s="5"/>
    </row>
    <row r="965" spans="3:3" x14ac:dyDescent="0.45">
      <c r="C965" s="5"/>
    </row>
    <row r="966" spans="3:3" x14ac:dyDescent="0.45">
      <c r="C966" s="5"/>
    </row>
    <row r="967" spans="3:3" x14ac:dyDescent="0.45">
      <c r="C967" s="5"/>
    </row>
    <row r="968" spans="3:3" x14ac:dyDescent="0.45">
      <c r="C968" s="5"/>
    </row>
    <row r="969" spans="3:3" x14ac:dyDescent="0.45">
      <c r="C969" s="5"/>
    </row>
    <row r="970" spans="3:3" x14ac:dyDescent="0.45">
      <c r="C970" s="5"/>
    </row>
    <row r="971" spans="3:3" x14ac:dyDescent="0.45">
      <c r="C971" s="5"/>
    </row>
    <row r="972" spans="3:3" x14ac:dyDescent="0.45">
      <c r="C972" s="5"/>
    </row>
    <row r="973" spans="3:3" x14ac:dyDescent="0.45">
      <c r="C973" s="5"/>
    </row>
    <row r="974" spans="3:3" x14ac:dyDescent="0.45">
      <c r="C974" s="5"/>
    </row>
    <row r="975" spans="3:3" x14ac:dyDescent="0.45">
      <c r="C975" s="5"/>
    </row>
    <row r="976" spans="3:3" x14ac:dyDescent="0.45">
      <c r="C976" s="5"/>
    </row>
    <row r="977" spans="3:3" x14ac:dyDescent="0.45">
      <c r="C977" s="5"/>
    </row>
    <row r="978" spans="3:3" x14ac:dyDescent="0.45">
      <c r="C978" s="5"/>
    </row>
    <row r="979" spans="3:3" x14ac:dyDescent="0.45">
      <c r="C979" s="5"/>
    </row>
    <row r="980" spans="3:3" x14ac:dyDescent="0.45">
      <c r="C980" s="5"/>
    </row>
    <row r="981" spans="3:3" x14ac:dyDescent="0.45">
      <c r="C981" s="5"/>
    </row>
    <row r="982" spans="3:3" x14ac:dyDescent="0.45">
      <c r="C982" s="5"/>
    </row>
    <row r="983" spans="3:3" x14ac:dyDescent="0.45">
      <c r="C983" s="5"/>
    </row>
    <row r="984" spans="3:3" x14ac:dyDescent="0.45">
      <c r="C984" s="5"/>
    </row>
    <row r="985" spans="3:3" x14ac:dyDescent="0.45">
      <c r="C985" s="5"/>
    </row>
    <row r="986" spans="3:3" x14ac:dyDescent="0.45">
      <c r="C986" s="5"/>
    </row>
    <row r="987" spans="3:3" x14ac:dyDescent="0.45">
      <c r="C987" s="5"/>
    </row>
    <row r="988" spans="3:3" x14ac:dyDescent="0.45">
      <c r="C988" s="5"/>
    </row>
    <row r="989" spans="3:3" x14ac:dyDescent="0.45">
      <c r="C989" s="5"/>
    </row>
    <row r="990" spans="3:3" x14ac:dyDescent="0.45">
      <c r="C990" s="5"/>
    </row>
    <row r="991" spans="3:3" x14ac:dyDescent="0.45">
      <c r="C991" s="5"/>
    </row>
    <row r="992" spans="3:3" x14ac:dyDescent="0.45">
      <c r="C992" s="5"/>
    </row>
    <row r="993" spans="3:3" x14ac:dyDescent="0.45">
      <c r="C993" s="5"/>
    </row>
    <row r="994" spans="3:3" x14ac:dyDescent="0.45">
      <c r="C994" s="5"/>
    </row>
    <row r="995" spans="3:3" x14ac:dyDescent="0.45">
      <c r="C995" s="5"/>
    </row>
    <row r="996" spans="3:3" x14ac:dyDescent="0.45">
      <c r="C996" s="5"/>
    </row>
    <row r="997" spans="3:3" x14ac:dyDescent="0.45">
      <c r="C997" s="5"/>
    </row>
    <row r="998" spans="3:3" x14ac:dyDescent="0.45">
      <c r="C998" s="5"/>
    </row>
    <row r="999" spans="3:3" x14ac:dyDescent="0.45">
      <c r="C999" s="5"/>
    </row>
    <row r="1000" spans="3:3" x14ac:dyDescent="0.45">
      <c r="C1000" s="5"/>
    </row>
    <row r="1001" spans="3:3" x14ac:dyDescent="0.45">
      <c r="C1001" s="5"/>
    </row>
    <row r="1002" spans="3:3" x14ac:dyDescent="0.45">
      <c r="C1002" s="5"/>
    </row>
    <row r="1003" spans="3:3" x14ac:dyDescent="0.45">
      <c r="C1003" s="5"/>
    </row>
    <row r="1004" spans="3:3" x14ac:dyDescent="0.45">
      <c r="C1004" s="5"/>
    </row>
    <row r="1005" spans="3:3" x14ac:dyDescent="0.45">
      <c r="C1005" s="5"/>
    </row>
    <row r="1006" spans="3:3" x14ac:dyDescent="0.45">
      <c r="C1006" s="5"/>
    </row>
    <row r="1007" spans="3:3" x14ac:dyDescent="0.45">
      <c r="C1007" s="5"/>
    </row>
    <row r="1008" spans="3:3" x14ac:dyDescent="0.45">
      <c r="C1008" s="5"/>
    </row>
    <row r="1009" spans="3:3" x14ac:dyDescent="0.45">
      <c r="C1009" s="5"/>
    </row>
    <row r="1010" spans="3:3" x14ac:dyDescent="0.45">
      <c r="C1010" s="5"/>
    </row>
    <row r="1011" spans="3:3" x14ac:dyDescent="0.45">
      <c r="C1011" s="5"/>
    </row>
    <row r="1012" spans="3:3" x14ac:dyDescent="0.45">
      <c r="C1012" s="5"/>
    </row>
    <row r="1013" spans="3:3" x14ac:dyDescent="0.45">
      <c r="C1013" s="5"/>
    </row>
    <row r="1014" spans="3:3" x14ac:dyDescent="0.45">
      <c r="C1014" s="5"/>
    </row>
    <row r="1015" spans="3:3" x14ac:dyDescent="0.45">
      <c r="C1015" s="5"/>
    </row>
    <row r="1016" spans="3:3" x14ac:dyDescent="0.45">
      <c r="C1016" s="5"/>
    </row>
    <row r="1017" spans="3:3" x14ac:dyDescent="0.45">
      <c r="C1017" s="5"/>
    </row>
    <row r="1018" spans="3:3" x14ac:dyDescent="0.45">
      <c r="C1018" s="5"/>
    </row>
    <row r="1019" spans="3:3" x14ac:dyDescent="0.45">
      <c r="C1019" s="5"/>
    </row>
    <row r="1020" spans="3:3" x14ac:dyDescent="0.45">
      <c r="C1020" s="5"/>
    </row>
    <row r="1021" spans="3:3" x14ac:dyDescent="0.45">
      <c r="C1021" s="5"/>
    </row>
    <row r="1022" spans="3:3" x14ac:dyDescent="0.45">
      <c r="C1022" s="5"/>
    </row>
    <row r="1023" spans="3:3" x14ac:dyDescent="0.45">
      <c r="C1023" s="5"/>
    </row>
    <row r="1024" spans="3:3" x14ac:dyDescent="0.45">
      <c r="C1024" s="5"/>
    </row>
    <row r="1025" spans="3:3" x14ac:dyDescent="0.45">
      <c r="C1025" s="5"/>
    </row>
    <row r="1026" spans="3:3" x14ac:dyDescent="0.45">
      <c r="C1026" s="5"/>
    </row>
    <row r="1027" spans="3:3" x14ac:dyDescent="0.45">
      <c r="C1027" s="5"/>
    </row>
    <row r="1028" spans="3:3" x14ac:dyDescent="0.45">
      <c r="C1028" s="5"/>
    </row>
    <row r="1029" spans="3:3" x14ac:dyDescent="0.45">
      <c r="C1029" s="5"/>
    </row>
    <row r="1030" spans="3:3" x14ac:dyDescent="0.45">
      <c r="C1030" s="5"/>
    </row>
    <row r="1031" spans="3:3" x14ac:dyDescent="0.45">
      <c r="C1031" s="5"/>
    </row>
    <row r="1032" spans="3:3" x14ac:dyDescent="0.45">
      <c r="C1032" s="5"/>
    </row>
    <row r="1033" spans="3:3" x14ac:dyDescent="0.45">
      <c r="C1033" s="5"/>
    </row>
    <row r="1034" spans="3:3" x14ac:dyDescent="0.45">
      <c r="C1034" s="5"/>
    </row>
    <row r="1035" spans="3:3" x14ac:dyDescent="0.45">
      <c r="C1035" s="5"/>
    </row>
    <row r="1036" spans="3:3" x14ac:dyDescent="0.45">
      <c r="C1036" s="5"/>
    </row>
    <row r="1037" spans="3:3" x14ac:dyDescent="0.45">
      <c r="C1037" s="5"/>
    </row>
    <row r="1038" spans="3:3" x14ac:dyDescent="0.45">
      <c r="C1038" s="5"/>
    </row>
    <row r="1039" spans="3:3" x14ac:dyDescent="0.45">
      <c r="C1039" s="5"/>
    </row>
    <row r="1040" spans="3:3" x14ac:dyDescent="0.45">
      <c r="C1040" s="5"/>
    </row>
    <row r="1041" spans="3:3" x14ac:dyDescent="0.45">
      <c r="C1041" s="5"/>
    </row>
    <row r="1042" spans="3:3" x14ac:dyDescent="0.45">
      <c r="C1042" s="5"/>
    </row>
    <row r="1043" spans="3:3" x14ac:dyDescent="0.45">
      <c r="C1043" s="5"/>
    </row>
    <row r="1044" spans="3:3" x14ac:dyDescent="0.45">
      <c r="C1044" s="5"/>
    </row>
    <row r="1045" spans="3:3" x14ac:dyDescent="0.45">
      <c r="C1045" s="5"/>
    </row>
    <row r="1046" spans="3:3" x14ac:dyDescent="0.45">
      <c r="C1046" s="5"/>
    </row>
    <row r="1047" spans="3:3" x14ac:dyDescent="0.45">
      <c r="C1047" s="5"/>
    </row>
    <row r="1048" spans="3:3" x14ac:dyDescent="0.45">
      <c r="C1048" s="5"/>
    </row>
    <row r="1049" spans="3:3" x14ac:dyDescent="0.45">
      <c r="C1049" s="5"/>
    </row>
    <row r="1050" spans="3:3" x14ac:dyDescent="0.45">
      <c r="C1050" s="5"/>
    </row>
    <row r="1051" spans="3:3" x14ac:dyDescent="0.45">
      <c r="C1051" s="5"/>
    </row>
    <row r="1052" spans="3:3" x14ac:dyDescent="0.45">
      <c r="C1052" s="5"/>
    </row>
    <row r="1053" spans="3:3" x14ac:dyDescent="0.45">
      <c r="C1053" s="5"/>
    </row>
    <row r="1054" spans="3:3" x14ac:dyDescent="0.45">
      <c r="C1054" s="5"/>
    </row>
    <row r="1055" spans="3:3" x14ac:dyDescent="0.45">
      <c r="C1055" s="5"/>
    </row>
    <row r="1056" spans="3:3" x14ac:dyDescent="0.45">
      <c r="C1056" s="5"/>
    </row>
    <row r="1057" spans="3:3" x14ac:dyDescent="0.45">
      <c r="C1057" s="5"/>
    </row>
    <row r="1058" spans="3:3" x14ac:dyDescent="0.45">
      <c r="C1058" s="5"/>
    </row>
    <row r="1059" spans="3:3" x14ac:dyDescent="0.45">
      <c r="C1059" s="5"/>
    </row>
    <row r="1060" spans="3:3" x14ac:dyDescent="0.45">
      <c r="C1060" s="5"/>
    </row>
    <row r="1061" spans="3:3" x14ac:dyDescent="0.45">
      <c r="C1061" s="5"/>
    </row>
    <row r="1062" spans="3:3" x14ac:dyDescent="0.45">
      <c r="C1062" s="5"/>
    </row>
    <row r="1063" spans="3:3" x14ac:dyDescent="0.45">
      <c r="C1063" s="5"/>
    </row>
    <row r="1064" spans="3:3" x14ac:dyDescent="0.45">
      <c r="C1064" s="5"/>
    </row>
    <row r="1065" spans="3:3" x14ac:dyDescent="0.45">
      <c r="C1065" s="5"/>
    </row>
    <row r="1066" spans="3:3" x14ac:dyDescent="0.45">
      <c r="C1066" s="5"/>
    </row>
    <row r="1067" spans="3:3" x14ac:dyDescent="0.45">
      <c r="C1067" s="5"/>
    </row>
    <row r="1068" spans="3:3" x14ac:dyDescent="0.45">
      <c r="C1068" s="5"/>
    </row>
    <row r="1069" spans="3:3" x14ac:dyDescent="0.45">
      <c r="C1069" s="5"/>
    </row>
    <row r="1070" spans="3:3" x14ac:dyDescent="0.45">
      <c r="C1070" s="5"/>
    </row>
    <row r="1071" spans="3:3" x14ac:dyDescent="0.45">
      <c r="C1071" s="5"/>
    </row>
    <row r="1072" spans="3:3" x14ac:dyDescent="0.45">
      <c r="C1072" s="5"/>
    </row>
    <row r="1073" spans="3:3" x14ac:dyDescent="0.45">
      <c r="C1073" s="5"/>
    </row>
    <row r="1074" spans="3:3" x14ac:dyDescent="0.45">
      <c r="C1074" s="5"/>
    </row>
    <row r="1075" spans="3:3" x14ac:dyDescent="0.45">
      <c r="C1075" s="5"/>
    </row>
    <row r="1076" spans="3:3" x14ac:dyDescent="0.45">
      <c r="C1076" s="5"/>
    </row>
    <row r="1077" spans="3:3" x14ac:dyDescent="0.45">
      <c r="C1077" s="5"/>
    </row>
    <row r="1078" spans="3:3" x14ac:dyDescent="0.45">
      <c r="C1078" s="5"/>
    </row>
    <row r="1079" spans="3:3" x14ac:dyDescent="0.45">
      <c r="C1079" s="5"/>
    </row>
    <row r="1080" spans="3:3" x14ac:dyDescent="0.45">
      <c r="C1080" s="5"/>
    </row>
    <row r="1081" spans="3:3" x14ac:dyDescent="0.45">
      <c r="C1081" s="5"/>
    </row>
    <row r="1082" spans="3:3" x14ac:dyDescent="0.45">
      <c r="C1082" s="5"/>
    </row>
    <row r="1083" spans="3:3" x14ac:dyDescent="0.45">
      <c r="C1083" s="5"/>
    </row>
    <row r="1084" spans="3:3" x14ac:dyDescent="0.45">
      <c r="C1084" s="5"/>
    </row>
    <row r="1085" spans="3:3" x14ac:dyDescent="0.45">
      <c r="C1085" s="5"/>
    </row>
    <row r="1086" spans="3:3" x14ac:dyDescent="0.45">
      <c r="C1086" s="5"/>
    </row>
    <row r="1087" spans="3:3" x14ac:dyDescent="0.45">
      <c r="C1087" s="5"/>
    </row>
    <row r="1088" spans="3:3" x14ac:dyDescent="0.45">
      <c r="C1088" s="5"/>
    </row>
    <row r="1089" spans="3:3" x14ac:dyDescent="0.45">
      <c r="C1089" s="5"/>
    </row>
    <row r="1090" spans="3:3" x14ac:dyDescent="0.45">
      <c r="C1090" s="5"/>
    </row>
    <row r="1091" spans="3:3" x14ac:dyDescent="0.45">
      <c r="C1091" s="5"/>
    </row>
    <row r="1092" spans="3:3" x14ac:dyDescent="0.45">
      <c r="C1092" s="5"/>
    </row>
    <row r="1093" spans="3:3" x14ac:dyDescent="0.45">
      <c r="C1093" s="5"/>
    </row>
    <row r="1094" spans="3:3" x14ac:dyDescent="0.45">
      <c r="C1094" s="5"/>
    </row>
    <row r="1095" spans="3:3" x14ac:dyDescent="0.45">
      <c r="C1095" s="5"/>
    </row>
    <row r="1096" spans="3:3" x14ac:dyDescent="0.45">
      <c r="C1096" s="5"/>
    </row>
    <row r="1097" spans="3:3" x14ac:dyDescent="0.45">
      <c r="C1097" s="5"/>
    </row>
    <row r="1098" spans="3:3" x14ac:dyDescent="0.45">
      <c r="C1098" s="5"/>
    </row>
    <row r="1099" spans="3:3" x14ac:dyDescent="0.45">
      <c r="C1099" s="5"/>
    </row>
    <row r="1100" spans="3:3" x14ac:dyDescent="0.45">
      <c r="C1100" s="5"/>
    </row>
    <row r="1101" spans="3:3" x14ac:dyDescent="0.45">
      <c r="C1101" s="5"/>
    </row>
    <row r="1102" spans="3:3" x14ac:dyDescent="0.45">
      <c r="C1102" s="5"/>
    </row>
    <row r="1103" spans="3:3" x14ac:dyDescent="0.45">
      <c r="C1103" s="5"/>
    </row>
    <row r="1104" spans="3:3" x14ac:dyDescent="0.45">
      <c r="C1104" s="5"/>
    </row>
    <row r="1105" spans="3:3" x14ac:dyDescent="0.45">
      <c r="C1105" s="5"/>
    </row>
    <row r="1106" spans="3:3" x14ac:dyDescent="0.45">
      <c r="C1106" s="5"/>
    </row>
    <row r="1107" spans="3:3" x14ac:dyDescent="0.45">
      <c r="C1107" s="5"/>
    </row>
    <row r="1108" spans="3:3" x14ac:dyDescent="0.45">
      <c r="C1108" s="5"/>
    </row>
    <row r="1109" spans="3:3" x14ac:dyDescent="0.45">
      <c r="C1109" s="5"/>
    </row>
    <row r="1110" spans="3:3" x14ac:dyDescent="0.45">
      <c r="C1110" s="5"/>
    </row>
    <row r="1111" spans="3:3" x14ac:dyDescent="0.45">
      <c r="C1111" s="5"/>
    </row>
    <row r="1112" spans="3:3" x14ac:dyDescent="0.45">
      <c r="C1112" s="5"/>
    </row>
    <row r="1113" spans="3:3" x14ac:dyDescent="0.45">
      <c r="C1113" s="5"/>
    </row>
    <row r="1114" spans="3:3" x14ac:dyDescent="0.45">
      <c r="C1114" s="5"/>
    </row>
    <row r="1115" spans="3:3" x14ac:dyDescent="0.45">
      <c r="C1115" s="5"/>
    </row>
    <row r="1116" spans="3:3" x14ac:dyDescent="0.45">
      <c r="C1116" s="5"/>
    </row>
    <row r="1117" spans="3:3" x14ac:dyDescent="0.45">
      <c r="C1117" s="5"/>
    </row>
    <row r="1118" spans="3:3" x14ac:dyDescent="0.45">
      <c r="C1118" s="5"/>
    </row>
    <row r="1119" spans="3:3" x14ac:dyDescent="0.45">
      <c r="C1119" s="5"/>
    </row>
    <row r="1120" spans="3:3" x14ac:dyDescent="0.45">
      <c r="C1120" s="5"/>
    </row>
    <row r="1121" spans="3:3" x14ac:dyDescent="0.45">
      <c r="C1121" s="5"/>
    </row>
    <row r="1122" spans="3:3" x14ac:dyDescent="0.45">
      <c r="C1122" s="5"/>
    </row>
    <row r="1123" spans="3:3" x14ac:dyDescent="0.45">
      <c r="C1123" s="5"/>
    </row>
    <row r="1124" spans="3:3" x14ac:dyDescent="0.45">
      <c r="C1124" s="5"/>
    </row>
    <row r="1125" spans="3:3" x14ac:dyDescent="0.45">
      <c r="C1125" s="5"/>
    </row>
    <row r="1126" spans="3:3" x14ac:dyDescent="0.45">
      <c r="C1126" s="5"/>
    </row>
    <row r="1127" spans="3:3" x14ac:dyDescent="0.45">
      <c r="C1127" s="5"/>
    </row>
    <row r="1128" spans="3:3" x14ac:dyDescent="0.45">
      <c r="C1128" s="5"/>
    </row>
    <row r="1129" spans="3:3" x14ac:dyDescent="0.45">
      <c r="C1129" s="5"/>
    </row>
    <row r="1130" spans="3:3" x14ac:dyDescent="0.45">
      <c r="C1130" s="5"/>
    </row>
    <row r="1131" spans="3:3" x14ac:dyDescent="0.45">
      <c r="C1131" s="5"/>
    </row>
    <row r="1132" spans="3:3" x14ac:dyDescent="0.45">
      <c r="C1132" s="5"/>
    </row>
    <row r="1133" spans="3:3" x14ac:dyDescent="0.45">
      <c r="C1133" s="5"/>
    </row>
    <row r="1134" spans="3:3" x14ac:dyDescent="0.45">
      <c r="C1134" s="5"/>
    </row>
    <row r="1135" spans="3:3" x14ac:dyDescent="0.45">
      <c r="C1135" s="5"/>
    </row>
    <row r="1136" spans="3:3" x14ac:dyDescent="0.45">
      <c r="C1136" s="5"/>
    </row>
    <row r="1137" spans="3:3" x14ac:dyDescent="0.45">
      <c r="C1137" s="5"/>
    </row>
    <row r="1138" spans="3:3" x14ac:dyDescent="0.45">
      <c r="C1138" s="5"/>
    </row>
    <row r="1139" spans="3:3" x14ac:dyDescent="0.45">
      <c r="C1139" s="5"/>
    </row>
    <row r="1140" spans="3:3" x14ac:dyDescent="0.45">
      <c r="C1140" s="5"/>
    </row>
    <row r="1141" spans="3:3" x14ac:dyDescent="0.45">
      <c r="C1141" s="5"/>
    </row>
    <row r="1142" spans="3:3" x14ac:dyDescent="0.45">
      <c r="C1142" s="5"/>
    </row>
    <row r="1143" spans="3:3" x14ac:dyDescent="0.45">
      <c r="C1143" s="5"/>
    </row>
    <row r="1144" spans="3:3" x14ac:dyDescent="0.45">
      <c r="C1144" s="5"/>
    </row>
    <row r="1145" spans="3:3" x14ac:dyDescent="0.45">
      <c r="C1145" s="5"/>
    </row>
    <row r="1146" spans="3:3" x14ac:dyDescent="0.45">
      <c r="C1146" s="5"/>
    </row>
    <row r="1147" spans="3:3" x14ac:dyDescent="0.45">
      <c r="C1147" s="5"/>
    </row>
    <row r="1148" spans="3:3" x14ac:dyDescent="0.45">
      <c r="C1148" s="5"/>
    </row>
    <row r="1149" spans="3:3" x14ac:dyDescent="0.45">
      <c r="C1149" s="5"/>
    </row>
    <row r="1150" spans="3:3" x14ac:dyDescent="0.45">
      <c r="C1150" s="5"/>
    </row>
    <row r="1151" spans="3:3" x14ac:dyDescent="0.45">
      <c r="C1151" s="5"/>
    </row>
    <row r="1152" spans="3:3" x14ac:dyDescent="0.45">
      <c r="C1152" s="5"/>
    </row>
    <row r="1153" spans="3:3" x14ac:dyDescent="0.45">
      <c r="C1153" s="5"/>
    </row>
    <row r="1154" spans="3:3" x14ac:dyDescent="0.45">
      <c r="C1154" s="5"/>
    </row>
    <row r="1155" spans="3:3" x14ac:dyDescent="0.45">
      <c r="C1155" s="5"/>
    </row>
    <row r="1156" spans="3:3" x14ac:dyDescent="0.45">
      <c r="C1156" s="5"/>
    </row>
    <row r="1157" spans="3:3" x14ac:dyDescent="0.45">
      <c r="C1157" s="5"/>
    </row>
    <row r="1158" spans="3:3" x14ac:dyDescent="0.45">
      <c r="C1158" s="5"/>
    </row>
    <row r="1159" spans="3:3" x14ac:dyDescent="0.45">
      <c r="C1159" s="5"/>
    </row>
    <row r="1160" spans="3:3" x14ac:dyDescent="0.45">
      <c r="C1160" s="5"/>
    </row>
    <row r="1161" spans="3:3" x14ac:dyDescent="0.45">
      <c r="C1161" s="5"/>
    </row>
    <row r="1162" spans="3:3" x14ac:dyDescent="0.45">
      <c r="C1162" s="5"/>
    </row>
    <row r="1163" spans="3:3" x14ac:dyDescent="0.45">
      <c r="C1163" s="5"/>
    </row>
    <row r="1164" spans="3:3" x14ac:dyDescent="0.45">
      <c r="C1164" s="5"/>
    </row>
    <row r="1165" spans="3:3" x14ac:dyDescent="0.45">
      <c r="C1165" s="5"/>
    </row>
    <row r="1166" spans="3:3" x14ac:dyDescent="0.45">
      <c r="C1166" s="5"/>
    </row>
    <row r="1167" spans="3:3" x14ac:dyDescent="0.45">
      <c r="C1167" s="5"/>
    </row>
    <row r="1168" spans="3:3" x14ac:dyDescent="0.45">
      <c r="C1168" s="5"/>
    </row>
    <row r="1169" spans="3:3" x14ac:dyDescent="0.45">
      <c r="C1169" s="5"/>
    </row>
    <row r="1170" spans="3:3" x14ac:dyDescent="0.45">
      <c r="C1170" s="5"/>
    </row>
    <row r="1171" spans="3:3" x14ac:dyDescent="0.45">
      <c r="C1171" s="5"/>
    </row>
    <row r="1172" spans="3:3" x14ac:dyDescent="0.45">
      <c r="C1172" s="5"/>
    </row>
    <row r="1173" spans="3:3" x14ac:dyDescent="0.45">
      <c r="C1173" s="5"/>
    </row>
    <row r="1174" spans="3:3" x14ac:dyDescent="0.45">
      <c r="C1174" s="5"/>
    </row>
    <row r="1175" spans="3:3" x14ac:dyDescent="0.45">
      <c r="C1175" s="5"/>
    </row>
    <row r="1176" spans="3:3" x14ac:dyDescent="0.45">
      <c r="C1176" s="5"/>
    </row>
    <row r="1177" spans="3:3" x14ac:dyDescent="0.45">
      <c r="C1177" s="5"/>
    </row>
    <row r="1178" spans="3:3" x14ac:dyDescent="0.45">
      <c r="C1178" s="5"/>
    </row>
    <row r="1179" spans="3:3" x14ac:dyDescent="0.45">
      <c r="C1179" s="5"/>
    </row>
    <row r="1180" spans="3:3" x14ac:dyDescent="0.45">
      <c r="C1180" s="5"/>
    </row>
    <row r="1181" spans="3:3" x14ac:dyDescent="0.45">
      <c r="C1181" s="5"/>
    </row>
    <row r="1182" spans="3:3" x14ac:dyDescent="0.45">
      <c r="C1182" s="5"/>
    </row>
    <row r="1183" spans="3:3" x14ac:dyDescent="0.45">
      <c r="C1183" s="5"/>
    </row>
    <row r="1184" spans="3:3" x14ac:dyDescent="0.45">
      <c r="C1184" s="5"/>
    </row>
    <row r="1185" spans="3:3" x14ac:dyDescent="0.45">
      <c r="C1185" s="5"/>
    </row>
    <row r="1186" spans="3:3" x14ac:dyDescent="0.45">
      <c r="C1186" s="5"/>
    </row>
    <row r="1187" spans="3:3" x14ac:dyDescent="0.45">
      <c r="C1187" s="5"/>
    </row>
    <row r="1188" spans="3:3" x14ac:dyDescent="0.45">
      <c r="C1188" s="5"/>
    </row>
    <row r="1189" spans="3:3" x14ac:dyDescent="0.45">
      <c r="C1189" s="5"/>
    </row>
    <row r="1190" spans="3:3" x14ac:dyDescent="0.45">
      <c r="C1190" s="5"/>
    </row>
    <row r="1191" spans="3:3" x14ac:dyDescent="0.45">
      <c r="C1191" s="5"/>
    </row>
    <row r="1192" spans="3:3" x14ac:dyDescent="0.45">
      <c r="C1192" s="5"/>
    </row>
    <row r="1193" spans="3:3" x14ac:dyDescent="0.45">
      <c r="C1193" s="5"/>
    </row>
    <row r="1194" spans="3:3" x14ac:dyDescent="0.45">
      <c r="C1194" s="5"/>
    </row>
    <row r="1195" spans="3:3" x14ac:dyDescent="0.45">
      <c r="C1195" s="5"/>
    </row>
    <row r="1196" spans="3:3" x14ac:dyDescent="0.45">
      <c r="C1196" s="5"/>
    </row>
    <row r="1197" spans="3:3" x14ac:dyDescent="0.45">
      <c r="C1197" s="5"/>
    </row>
    <row r="1198" spans="3:3" x14ac:dyDescent="0.45">
      <c r="C1198" s="5"/>
    </row>
    <row r="1199" spans="3:3" x14ac:dyDescent="0.45">
      <c r="C1199" s="5"/>
    </row>
    <row r="1200" spans="3:3" x14ac:dyDescent="0.45">
      <c r="C1200" s="5"/>
    </row>
    <row r="1201" spans="3:3" x14ac:dyDescent="0.45">
      <c r="C1201" s="5"/>
    </row>
    <row r="1202" spans="3:3" x14ac:dyDescent="0.45">
      <c r="C1202" s="5"/>
    </row>
    <row r="1203" spans="3:3" x14ac:dyDescent="0.45">
      <c r="C1203" s="5"/>
    </row>
    <row r="1204" spans="3:3" x14ac:dyDescent="0.45">
      <c r="C1204" s="5"/>
    </row>
    <row r="1205" spans="3:3" x14ac:dyDescent="0.45">
      <c r="C1205" s="5"/>
    </row>
    <row r="1206" spans="3:3" x14ac:dyDescent="0.45">
      <c r="C1206" s="5"/>
    </row>
    <row r="1207" spans="3:3" x14ac:dyDescent="0.45">
      <c r="C1207" s="5"/>
    </row>
    <row r="1208" spans="3:3" x14ac:dyDescent="0.45">
      <c r="C1208" s="5"/>
    </row>
    <row r="1209" spans="3:3" x14ac:dyDescent="0.45">
      <c r="C1209" s="5"/>
    </row>
    <row r="1210" spans="3:3" x14ac:dyDescent="0.45">
      <c r="C1210" s="5"/>
    </row>
    <row r="1211" spans="3:3" x14ac:dyDescent="0.45">
      <c r="C1211" s="5"/>
    </row>
    <row r="1212" spans="3:3" x14ac:dyDescent="0.45">
      <c r="C1212" s="5"/>
    </row>
    <row r="1213" spans="3:3" x14ac:dyDescent="0.45">
      <c r="C1213" s="5"/>
    </row>
    <row r="1214" spans="3:3" x14ac:dyDescent="0.45">
      <c r="C1214" s="5"/>
    </row>
    <row r="1215" spans="3:3" x14ac:dyDescent="0.45">
      <c r="C1215" s="5"/>
    </row>
    <row r="1216" spans="3:3" x14ac:dyDescent="0.45">
      <c r="C1216" s="5"/>
    </row>
    <row r="1217" spans="3:3" x14ac:dyDescent="0.45">
      <c r="C1217" s="5"/>
    </row>
    <row r="1218" spans="3:3" x14ac:dyDescent="0.45">
      <c r="C1218" s="5"/>
    </row>
    <row r="1219" spans="3:3" x14ac:dyDescent="0.45">
      <c r="C1219" s="5"/>
    </row>
    <row r="1220" spans="3:3" x14ac:dyDescent="0.45">
      <c r="C1220" s="5"/>
    </row>
    <row r="1221" spans="3:3" x14ac:dyDescent="0.45">
      <c r="C1221" s="5"/>
    </row>
    <row r="1222" spans="3:3" x14ac:dyDescent="0.45">
      <c r="C1222" s="5"/>
    </row>
    <row r="1223" spans="3:3" x14ac:dyDescent="0.45">
      <c r="C1223" s="5"/>
    </row>
    <row r="1224" spans="3:3" x14ac:dyDescent="0.45">
      <c r="C1224" s="5"/>
    </row>
    <row r="1225" spans="3:3" x14ac:dyDescent="0.45">
      <c r="C1225" s="5"/>
    </row>
    <row r="1226" spans="3:3" x14ac:dyDescent="0.45">
      <c r="C1226" s="5"/>
    </row>
    <row r="1227" spans="3:3" x14ac:dyDescent="0.45">
      <c r="C1227" s="5"/>
    </row>
    <row r="1228" spans="3:3" x14ac:dyDescent="0.45">
      <c r="C1228" s="5"/>
    </row>
    <row r="1229" spans="3:3" x14ac:dyDescent="0.45">
      <c r="C1229" s="5"/>
    </row>
    <row r="1230" spans="3:3" x14ac:dyDescent="0.45">
      <c r="C1230" s="5"/>
    </row>
    <row r="1231" spans="3:3" x14ac:dyDescent="0.45">
      <c r="C1231" s="5"/>
    </row>
    <row r="1232" spans="3:3" x14ac:dyDescent="0.45">
      <c r="C1232" s="5"/>
    </row>
    <row r="1233" spans="3:3" x14ac:dyDescent="0.45">
      <c r="C1233" s="5"/>
    </row>
    <row r="1234" spans="3:3" x14ac:dyDescent="0.45">
      <c r="C1234" s="5"/>
    </row>
    <row r="1235" spans="3:3" x14ac:dyDescent="0.45">
      <c r="C1235" s="5"/>
    </row>
    <row r="1236" spans="3:3" x14ac:dyDescent="0.45">
      <c r="C1236" s="5"/>
    </row>
    <row r="1237" spans="3:3" x14ac:dyDescent="0.45">
      <c r="C1237" s="5"/>
    </row>
    <row r="1238" spans="3:3" x14ac:dyDescent="0.45">
      <c r="C1238" s="5"/>
    </row>
    <row r="1239" spans="3:3" x14ac:dyDescent="0.45">
      <c r="C1239" s="5"/>
    </row>
    <row r="1240" spans="3:3" x14ac:dyDescent="0.45">
      <c r="C1240" s="5"/>
    </row>
    <row r="1241" spans="3:3" x14ac:dyDescent="0.45">
      <c r="C1241" s="5"/>
    </row>
    <row r="1242" spans="3:3" x14ac:dyDescent="0.45">
      <c r="C1242" s="5"/>
    </row>
    <row r="1243" spans="3:3" x14ac:dyDescent="0.45">
      <c r="C1243" s="5"/>
    </row>
    <row r="1244" spans="3:3" x14ac:dyDescent="0.45">
      <c r="C1244" s="5"/>
    </row>
    <row r="1245" spans="3:3" x14ac:dyDescent="0.45">
      <c r="C1245" s="5"/>
    </row>
    <row r="1246" spans="3:3" x14ac:dyDescent="0.45">
      <c r="C1246" s="5"/>
    </row>
    <row r="1247" spans="3:3" x14ac:dyDescent="0.45">
      <c r="C1247" s="5"/>
    </row>
    <row r="1248" spans="3:3" x14ac:dyDescent="0.45">
      <c r="C1248" s="5"/>
    </row>
    <row r="1249" spans="3:3" x14ac:dyDescent="0.45">
      <c r="C1249" s="5"/>
    </row>
    <row r="1250" spans="3:3" x14ac:dyDescent="0.45">
      <c r="C1250" s="5"/>
    </row>
    <row r="1251" spans="3:3" x14ac:dyDescent="0.45">
      <c r="C1251" s="5"/>
    </row>
    <row r="1252" spans="3:3" x14ac:dyDescent="0.45">
      <c r="C1252" s="5"/>
    </row>
    <row r="1253" spans="3:3" x14ac:dyDescent="0.45">
      <c r="C1253" s="5"/>
    </row>
    <row r="1254" spans="3:3" x14ac:dyDescent="0.45">
      <c r="C1254" s="5"/>
    </row>
    <row r="1255" spans="3:3" x14ac:dyDescent="0.45">
      <c r="C1255" s="5"/>
    </row>
    <row r="1256" spans="3:3" x14ac:dyDescent="0.45">
      <c r="C1256" s="5"/>
    </row>
    <row r="1257" spans="3:3" x14ac:dyDescent="0.45">
      <c r="C1257" s="5"/>
    </row>
    <row r="1258" spans="3:3" x14ac:dyDescent="0.45">
      <c r="C1258" s="5"/>
    </row>
    <row r="1259" spans="3:3" x14ac:dyDescent="0.45">
      <c r="C1259" s="5"/>
    </row>
    <row r="1260" spans="3:3" x14ac:dyDescent="0.45">
      <c r="C1260" s="5"/>
    </row>
    <row r="1261" spans="3:3" x14ac:dyDescent="0.45">
      <c r="C1261" s="5"/>
    </row>
    <row r="1262" spans="3:3" x14ac:dyDescent="0.45">
      <c r="C1262" s="5"/>
    </row>
    <row r="1263" spans="3:3" x14ac:dyDescent="0.45">
      <c r="C1263" s="5"/>
    </row>
    <row r="1264" spans="3:3" x14ac:dyDescent="0.45">
      <c r="C1264" s="5"/>
    </row>
    <row r="1265" spans="3:3" x14ac:dyDescent="0.45">
      <c r="C1265" s="5"/>
    </row>
    <row r="1266" spans="3:3" x14ac:dyDescent="0.45">
      <c r="C1266" s="5"/>
    </row>
    <row r="1267" spans="3:3" x14ac:dyDescent="0.45">
      <c r="C1267" s="5"/>
    </row>
    <row r="1268" spans="3:3" x14ac:dyDescent="0.45">
      <c r="C1268" s="5"/>
    </row>
    <row r="1269" spans="3:3" x14ac:dyDescent="0.45">
      <c r="C1269" s="5"/>
    </row>
    <row r="1270" spans="3:3" x14ac:dyDescent="0.45">
      <c r="C1270" s="5"/>
    </row>
    <row r="1271" spans="3:3" x14ac:dyDescent="0.45">
      <c r="C1271" s="5"/>
    </row>
    <row r="1272" spans="3:3" x14ac:dyDescent="0.45">
      <c r="C1272" s="5"/>
    </row>
    <row r="1273" spans="3:3" x14ac:dyDescent="0.45">
      <c r="C1273" s="5"/>
    </row>
    <row r="1274" spans="3:3" x14ac:dyDescent="0.45">
      <c r="C1274" s="5"/>
    </row>
    <row r="1275" spans="3:3" x14ac:dyDescent="0.45">
      <c r="C1275" s="5"/>
    </row>
    <row r="1276" spans="3:3" x14ac:dyDescent="0.45">
      <c r="C1276" s="5"/>
    </row>
    <row r="1277" spans="3:3" x14ac:dyDescent="0.45">
      <c r="C1277" s="5"/>
    </row>
    <row r="1278" spans="3:3" x14ac:dyDescent="0.45">
      <c r="C1278" s="5"/>
    </row>
    <row r="1279" spans="3:3" x14ac:dyDescent="0.45">
      <c r="C1279" s="5"/>
    </row>
    <row r="1280" spans="3:3" x14ac:dyDescent="0.45">
      <c r="C1280" s="5"/>
    </row>
    <row r="1281" spans="3:3" x14ac:dyDescent="0.45">
      <c r="C1281" s="5"/>
    </row>
    <row r="1282" spans="3:3" x14ac:dyDescent="0.45">
      <c r="C1282" s="5"/>
    </row>
    <row r="1283" spans="3:3" x14ac:dyDescent="0.45">
      <c r="C1283" s="5"/>
    </row>
    <row r="1284" spans="3:3" x14ac:dyDescent="0.45">
      <c r="C1284" s="5"/>
    </row>
    <row r="1285" spans="3:3" x14ac:dyDescent="0.45">
      <c r="C1285" s="5"/>
    </row>
    <row r="1286" spans="3:3" x14ac:dyDescent="0.45">
      <c r="C1286" s="5"/>
    </row>
    <row r="1287" spans="3:3" x14ac:dyDescent="0.45">
      <c r="C1287" s="5"/>
    </row>
    <row r="1288" spans="3:3" x14ac:dyDescent="0.45">
      <c r="C1288" s="5"/>
    </row>
    <row r="1289" spans="3:3" x14ac:dyDescent="0.45">
      <c r="C1289" s="5"/>
    </row>
    <row r="1290" spans="3:3" x14ac:dyDescent="0.45">
      <c r="C1290" s="5"/>
    </row>
    <row r="1291" spans="3:3" x14ac:dyDescent="0.45">
      <c r="C1291" s="5"/>
    </row>
    <row r="1292" spans="3:3" x14ac:dyDescent="0.45">
      <c r="C1292" s="5"/>
    </row>
    <row r="1293" spans="3:3" x14ac:dyDescent="0.45">
      <c r="C1293" s="5"/>
    </row>
    <row r="1294" spans="3:3" x14ac:dyDescent="0.45">
      <c r="C1294" s="5"/>
    </row>
    <row r="1295" spans="3:3" x14ac:dyDescent="0.45">
      <c r="C1295" s="5"/>
    </row>
    <row r="1296" spans="3:3" x14ac:dyDescent="0.45">
      <c r="C1296" s="5"/>
    </row>
    <row r="1297" spans="3:3" x14ac:dyDescent="0.45">
      <c r="C1297" s="5"/>
    </row>
    <row r="1298" spans="3:3" x14ac:dyDescent="0.45">
      <c r="C1298" s="5"/>
    </row>
    <row r="1299" spans="3:3" x14ac:dyDescent="0.45">
      <c r="C1299" s="5"/>
    </row>
    <row r="1300" spans="3:3" x14ac:dyDescent="0.45">
      <c r="C1300" s="5"/>
    </row>
    <row r="1301" spans="3:3" x14ac:dyDescent="0.45">
      <c r="C1301" s="5"/>
    </row>
    <row r="1302" spans="3:3" x14ac:dyDescent="0.45">
      <c r="C1302" s="5"/>
    </row>
    <row r="1303" spans="3:3" x14ac:dyDescent="0.45">
      <c r="C1303" s="5"/>
    </row>
    <row r="1304" spans="3:3" x14ac:dyDescent="0.45">
      <c r="C1304" s="5"/>
    </row>
    <row r="1305" spans="3:3" x14ac:dyDescent="0.45">
      <c r="C1305" s="5"/>
    </row>
    <row r="1306" spans="3:3" x14ac:dyDescent="0.45">
      <c r="C1306" s="5"/>
    </row>
    <row r="1307" spans="3:3" x14ac:dyDescent="0.45">
      <c r="C1307" s="5"/>
    </row>
    <row r="1308" spans="3:3" x14ac:dyDescent="0.45">
      <c r="C1308" s="5"/>
    </row>
    <row r="1309" spans="3:3" x14ac:dyDescent="0.45">
      <c r="C1309" s="5"/>
    </row>
    <row r="1310" spans="3:3" x14ac:dyDescent="0.45">
      <c r="C1310" s="5"/>
    </row>
    <row r="1311" spans="3:3" x14ac:dyDescent="0.45">
      <c r="C1311" s="5"/>
    </row>
    <row r="1312" spans="3:3" x14ac:dyDescent="0.45">
      <c r="C1312" s="5"/>
    </row>
    <row r="1313" spans="3:3" x14ac:dyDescent="0.45">
      <c r="C1313" s="5"/>
    </row>
    <row r="1314" spans="3:3" x14ac:dyDescent="0.45">
      <c r="C1314" s="5"/>
    </row>
    <row r="1315" spans="3:3" x14ac:dyDescent="0.45">
      <c r="C1315" s="5"/>
    </row>
    <row r="1316" spans="3:3" x14ac:dyDescent="0.45">
      <c r="C1316" s="5"/>
    </row>
    <row r="1317" spans="3:3" x14ac:dyDescent="0.45">
      <c r="C1317" s="5"/>
    </row>
    <row r="1318" spans="3:3" x14ac:dyDescent="0.45">
      <c r="C1318" s="5"/>
    </row>
    <row r="1319" spans="3:3" x14ac:dyDescent="0.45">
      <c r="C1319" s="5"/>
    </row>
    <row r="1320" spans="3:3" x14ac:dyDescent="0.45">
      <c r="C1320" s="5"/>
    </row>
    <row r="1321" spans="3:3" x14ac:dyDescent="0.45">
      <c r="C1321" s="5"/>
    </row>
    <row r="1322" spans="3:3" x14ac:dyDescent="0.45">
      <c r="C1322" s="5"/>
    </row>
    <row r="1323" spans="3:3" x14ac:dyDescent="0.45">
      <c r="C1323" s="5"/>
    </row>
    <row r="1324" spans="3:3" x14ac:dyDescent="0.45">
      <c r="C1324" s="5"/>
    </row>
    <row r="1325" spans="3:3" x14ac:dyDescent="0.45">
      <c r="C1325" s="5"/>
    </row>
    <row r="1326" spans="3:3" x14ac:dyDescent="0.45">
      <c r="C1326" s="5"/>
    </row>
    <row r="1327" spans="3:3" x14ac:dyDescent="0.45">
      <c r="C1327" s="5"/>
    </row>
    <row r="1328" spans="3:3" x14ac:dyDescent="0.45">
      <c r="C1328" s="5"/>
    </row>
    <row r="1329" spans="3:3" x14ac:dyDescent="0.45">
      <c r="C1329" s="5"/>
    </row>
    <row r="1330" spans="3:3" x14ac:dyDescent="0.45">
      <c r="C1330" s="5"/>
    </row>
    <row r="1331" spans="3:3" x14ac:dyDescent="0.45">
      <c r="C1331" s="5"/>
    </row>
    <row r="1332" spans="3:3" x14ac:dyDescent="0.45">
      <c r="C1332" s="5"/>
    </row>
    <row r="1333" spans="3:3" x14ac:dyDescent="0.45">
      <c r="C1333" s="5"/>
    </row>
    <row r="1334" spans="3:3" x14ac:dyDescent="0.45">
      <c r="C1334" s="5"/>
    </row>
    <row r="1335" spans="3:3" x14ac:dyDescent="0.45">
      <c r="C1335" s="5"/>
    </row>
    <row r="1336" spans="3:3" x14ac:dyDescent="0.45">
      <c r="C1336" s="5"/>
    </row>
    <row r="1337" spans="3:3" x14ac:dyDescent="0.45">
      <c r="C1337" s="5"/>
    </row>
    <row r="1338" spans="3:3" x14ac:dyDescent="0.45">
      <c r="C1338" s="5"/>
    </row>
    <row r="1339" spans="3:3" x14ac:dyDescent="0.45">
      <c r="C1339" s="5"/>
    </row>
    <row r="1340" spans="3:3" x14ac:dyDescent="0.45">
      <c r="C1340" s="5"/>
    </row>
    <row r="1341" spans="3:3" x14ac:dyDescent="0.45">
      <c r="C1341" s="5"/>
    </row>
    <row r="1342" spans="3:3" x14ac:dyDescent="0.45">
      <c r="C1342" s="5"/>
    </row>
    <row r="1343" spans="3:3" x14ac:dyDescent="0.45">
      <c r="C1343" s="5"/>
    </row>
    <row r="1344" spans="3:3" x14ac:dyDescent="0.45">
      <c r="C1344" s="5"/>
    </row>
    <row r="1345" spans="3:3" x14ac:dyDescent="0.45">
      <c r="C1345" s="5"/>
    </row>
    <row r="1346" spans="3:3" x14ac:dyDescent="0.45">
      <c r="C1346" s="5"/>
    </row>
    <row r="1347" spans="3:3" x14ac:dyDescent="0.45">
      <c r="C1347" s="5"/>
    </row>
    <row r="1348" spans="3:3" x14ac:dyDescent="0.45">
      <c r="C1348" s="5"/>
    </row>
    <row r="1349" spans="3:3" x14ac:dyDescent="0.45">
      <c r="C1349" s="5"/>
    </row>
    <row r="1350" spans="3:3" x14ac:dyDescent="0.45">
      <c r="C1350" s="5"/>
    </row>
    <row r="1351" spans="3:3" x14ac:dyDescent="0.45">
      <c r="C1351" s="5"/>
    </row>
    <row r="1352" spans="3:3" x14ac:dyDescent="0.45">
      <c r="C1352" s="5"/>
    </row>
    <row r="1353" spans="3:3" x14ac:dyDescent="0.45">
      <c r="C1353" s="5"/>
    </row>
    <row r="1354" spans="3:3" x14ac:dyDescent="0.45">
      <c r="C1354" s="5"/>
    </row>
    <row r="1355" spans="3:3" x14ac:dyDescent="0.45">
      <c r="C1355" s="5"/>
    </row>
    <row r="1356" spans="3:3" x14ac:dyDescent="0.45">
      <c r="C1356" s="5"/>
    </row>
    <row r="1357" spans="3:3" x14ac:dyDescent="0.45">
      <c r="C1357" s="5"/>
    </row>
    <row r="1358" spans="3:3" x14ac:dyDescent="0.45">
      <c r="C1358" s="5"/>
    </row>
    <row r="1359" spans="3:3" x14ac:dyDescent="0.45">
      <c r="C1359" s="5"/>
    </row>
    <row r="1360" spans="3:3" x14ac:dyDescent="0.45">
      <c r="C1360" s="5"/>
    </row>
    <row r="1361" spans="3:3" x14ac:dyDescent="0.45">
      <c r="C1361" s="5"/>
    </row>
    <row r="1362" spans="3:3" x14ac:dyDescent="0.45">
      <c r="C1362" s="5"/>
    </row>
    <row r="1363" spans="3:3" x14ac:dyDescent="0.45">
      <c r="C1363" s="5"/>
    </row>
    <row r="1364" spans="3:3" x14ac:dyDescent="0.45">
      <c r="C1364" s="5"/>
    </row>
    <row r="1365" spans="3:3" x14ac:dyDescent="0.45">
      <c r="C1365" s="5"/>
    </row>
    <row r="1366" spans="3:3" x14ac:dyDescent="0.45">
      <c r="C1366" s="5"/>
    </row>
    <row r="1367" spans="3:3" x14ac:dyDescent="0.45">
      <c r="C1367" s="5"/>
    </row>
    <row r="1368" spans="3:3" x14ac:dyDescent="0.45">
      <c r="C1368" s="5"/>
    </row>
    <row r="1369" spans="3:3" x14ac:dyDescent="0.45">
      <c r="C1369" s="5"/>
    </row>
    <row r="1370" spans="3:3" x14ac:dyDescent="0.45">
      <c r="C1370" s="5"/>
    </row>
    <row r="1371" spans="3:3" x14ac:dyDescent="0.45">
      <c r="C1371" s="5"/>
    </row>
    <row r="1372" spans="3:3" x14ac:dyDescent="0.45">
      <c r="C1372" s="5"/>
    </row>
    <row r="1373" spans="3:3" x14ac:dyDescent="0.45">
      <c r="C1373" s="5"/>
    </row>
    <row r="1374" spans="3:3" x14ac:dyDescent="0.45">
      <c r="C1374" s="5"/>
    </row>
    <row r="1375" spans="3:3" x14ac:dyDescent="0.45">
      <c r="C1375" s="5"/>
    </row>
    <row r="1376" spans="3:3" x14ac:dyDescent="0.45">
      <c r="C1376" s="5"/>
    </row>
    <row r="1377" spans="3:3" x14ac:dyDescent="0.45">
      <c r="C1377" s="5"/>
    </row>
    <row r="1378" spans="3:3" x14ac:dyDescent="0.45">
      <c r="C1378" s="5"/>
    </row>
    <row r="1379" spans="3:3" x14ac:dyDescent="0.45">
      <c r="C1379" s="5"/>
    </row>
    <row r="1380" spans="3:3" x14ac:dyDescent="0.45">
      <c r="C1380" s="5"/>
    </row>
    <row r="1381" spans="3:3" x14ac:dyDescent="0.45">
      <c r="C1381" s="5"/>
    </row>
    <row r="1382" spans="3:3" x14ac:dyDescent="0.45">
      <c r="C1382" s="5"/>
    </row>
    <row r="1383" spans="3:3" x14ac:dyDescent="0.45">
      <c r="C1383" s="5"/>
    </row>
    <row r="1384" spans="3:3" x14ac:dyDescent="0.45">
      <c r="C1384" s="5"/>
    </row>
    <row r="1385" spans="3:3" x14ac:dyDescent="0.45">
      <c r="C1385" s="5"/>
    </row>
    <row r="1386" spans="3:3" x14ac:dyDescent="0.45">
      <c r="C1386" s="5"/>
    </row>
    <row r="1387" spans="3:3" x14ac:dyDescent="0.45">
      <c r="C1387" s="5"/>
    </row>
    <row r="1388" spans="3:3" x14ac:dyDescent="0.45">
      <c r="C1388" s="5"/>
    </row>
    <row r="1389" spans="3:3" x14ac:dyDescent="0.45">
      <c r="C1389" s="5"/>
    </row>
    <row r="1390" spans="3:3" x14ac:dyDescent="0.45">
      <c r="C1390" s="5"/>
    </row>
    <row r="1391" spans="3:3" x14ac:dyDescent="0.45">
      <c r="C1391" s="5"/>
    </row>
    <row r="1392" spans="3:3" x14ac:dyDescent="0.45">
      <c r="C1392" s="5"/>
    </row>
    <row r="1393" spans="3:3" x14ac:dyDescent="0.45">
      <c r="C1393" s="5"/>
    </row>
    <row r="1394" spans="3:3" x14ac:dyDescent="0.45">
      <c r="C1394" s="5"/>
    </row>
    <row r="1395" spans="3:3" x14ac:dyDescent="0.45">
      <c r="C1395" s="5"/>
    </row>
    <row r="1396" spans="3:3" x14ac:dyDescent="0.45">
      <c r="C1396" s="5"/>
    </row>
    <row r="1397" spans="3:3" x14ac:dyDescent="0.45">
      <c r="C1397" s="5"/>
    </row>
    <row r="1398" spans="3:3" x14ac:dyDescent="0.45">
      <c r="C1398" s="5"/>
    </row>
    <row r="1399" spans="3:3" x14ac:dyDescent="0.45">
      <c r="C1399" s="5"/>
    </row>
    <row r="1400" spans="3:3" x14ac:dyDescent="0.45">
      <c r="C1400" s="5"/>
    </row>
    <row r="1401" spans="3:3" x14ac:dyDescent="0.45">
      <c r="C1401" s="5"/>
    </row>
    <row r="1402" spans="3:3" x14ac:dyDescent="0.45">
      <c r="C1402" s="5"/>
    </row>
    <row r="1403" spans="3:3" x14ac:dyDescent="0.45">
      <c r="C1403" s="5"/>
    </row>
    <row r="1404" spans="3:3" x14ac:dyDescent="0.45">
      <c r="C1404" s="5"/>
    </row>
    <row r="1405" spans="3:3" x14ac:dyDescent="0.45">
      <c r="C1405" s="5"/>
    </row>
    <row r="1406" spans="3:3" x14ac:dyDescent="0.45">
      <c r="C1406" s="5"/>
    </row>
    <row r="1407" spans="3:3" x14ac:dyDescent="0.45">
      <c r="C1407" s="5"/>
    </row>
    <row r="1408" spans="3:3" x14ac:dyDescent="0.45">
      <c r="C1408" s="5"/>
    </row>
    <row r="1409" spans="3:3" x14ac:dyDescent="0.45">
      <c r="C1409" s="5"/>
    </row>
    <row r="1410" spans="3:3" x14ac:dyDescent="0.45">
      <c r="C1410" s="5"/>
    </row>
    <row r="1411" spans="3:3" x14ac:dyDescent="0.45">
      <c r="C1411" s="5"/>
    </row>
    <row r="1412" spans="3:3" x14ac:dyDescent="0.45">
      <c r="C1412" s="5"/>
    </row>
    <row r="1413" spans="3:3" x14ac:dyDescent="0.45">
      <c r="C1413" s="5"/>
    </row>
    <row r="1414" spans="3:3" x14ac:dyDescent="0.45">
      <c r="C1414" s="5"/>
    </row>
    <row r="1415" spans="3:3" x14ac:dyDescent="0.45">
      <c r="C1415" s="5"/>
    </row>
    <row r="1416" spans="3:3" x14ac:dyDescent="0.45">
      <c r="C1416" s="5"/>
    </row>
    <row r="1417" spans="3:3" x14ac:dyDescent="0.45">
      <c r="C1417" s="5"/>
    </row>
    <row r="1418" spans="3:3" x14ac:dyDescent="0.45">
      <c r="C1418" s="5"/>
    </row>
    <row r="1419" spans="3:3" x14ac:dyDescent="0.45">
      <c r="C1419" s="5"/>
    </row>
    <row r="1420" spans="3:3" x14ac:dyDescent="0.45">
      <c r="C1420" s="5"/>
    </row>
    <row r="1421" spans="3:3" x14ac:dyDescent="0.45">
      <c r="C1421" s="5"/>
    </row>
    <row r="1422" spans="3:3" x14ac:dyDescent="0.45">
      <c r="C1422" s="5"/>
    </row>
    <row r="1423" spans="3:3" x14ac:dyDescent="0.45">
      <c r="C1423" s="5"/>
    </row>
    <row r="1424" spans="3:3" x14ac:dyDescent="0.45">
      <c r="C1424" s="5"/>
    </row>
    <row r="1425" spans="3:3" x14ac:dyDescent="0.45">
      <c r="C1425" s="5"/>
    </row>
    <row r="1426" spans="3:3" x14ac:dyDescent="0.45">
      <c r="C1426" s="5"/>
    </row>
    <row r="1427" spans="3:3" x14ac:dyDescent="0.45">
      <c r="C1427" s="5"/>
    </row>
    <row r="1428" spans="3:3" x14ac:dyDescent="0.45">
      <c r="C1428" s="5"/>
    </row>
    <row r="1429" spans="3:3" x14ac:dyDescent="0.45">
      <c r="C1429" s="5"/>
    </row>
    <row r="1430" spans="3:3" x14ac:dyDescent="0.45">
      <c r="C1430" s="5"/>
    </row>
    <row r="1431" spans="3:3" x14ac:dyDescent="0.45">
      <c r="C1431" s="5"/>
    </row>
    <row r="1432" spans="3:3" x14ac:dyDescent="0.45">
      <c r="C1432" s="5"/>
    </row>
    <row r="1433" spans="3:3" x14ac:dyDescent="0.45">
      <c r="C1433" s="5"/>
    </row>
    <row r="1434" spans="3:3" x14ac:dyDescent="0.45">
      <c r="C1434" s="5"/>
    </row>
    <row r="1435" spans="3:3" x14ac:dyDescent="0.45">
      <c r="C1435" s="5"/>
    </row>
    <row r="1436" spans="3:3" x14ac:dyDescent="0.45">
      <c r="C1436" s="5"/>
    </row>
    <row r="1437" spans="3:3" x14ac:dyDescent="0.45">
      <c r="C1437" s="5"/>
    </row>
    <row r="1438" spans="3:3" x14ac:dyDescent="0.45">
      <c r="C1438" s="5"/>
    </row>
    <row r="1439" spans="3:3" x14ac:dyDescent="0.45">
      <c r="C1439" s="5"/>
    </row>
    <row r="1440" spans="3:3" x14ac:dyDescent="0.45">
      <c r="C1440" s="5"/>
    </row>
    <row r="1441" spans="3:3" x14ac:dyDescent="0.45">
      <c r="C1441" s="5"/>
    </row>
    <row r="1442" spans="3:3" x14ac:dyDescent="0.45">
      <c r="C1442" s="5"/>
    </row>
    <row r="1443" spans="3:3" x14ac:dyDescent="0.45">
      <c r="C1443" s="5"/>
    </row>
    <row r="1444" spans="3:3" x14ac:dyDescent="0.45">
      <c r="C1444" s="5"/>
    </row>
    <row r="1445" spans="3:3" x14ac:dyDescent="0.45">
      <c r="C1445" s="5"/>
    </row>
    <row r="1446" spans="3:3" x14ac:dyDescent="0.45">
      <c r="C1446" s="5"/>
    </row>
    <row r="1447" spans="3:3" x14ac:dyDescent="0.45">
      <c r="C1447" s="5"/>
    </row>
    <row r="1448" spans="3:3" x14ac:dyDescent="0.45">
      <c r="C1448" s="5"/>
    </row>
    <row r="1449" spans="3:3" x14ac:dyDescent="0.45">
      <c r="C1449" s="5"/>
    </row>
    <row r="1450" spans="3:3" x14ac:dyDescent="0.45">
      <c r="C1450" s="5"/>
    </row>
    <row r="1451" spans="3:3" x14ac:dyDescent="0.45">
      <c r="C1451" s="5"/>
    </row>
    <row r="1452" spans="3:3" x14ac:dyDescent="0.45">
      <c r="C1452" s="5"/>
    </row>
    <row r="1453" spans="3:3" x14ac:dyDescent="0.45">
      <c r="C1453" s="5"/>
    </row>
    <row r="1454" spans="3:3" x14ac:dyDescent="0.45">
      <c r="C1454" s="5"/>
    </row>
    <row r="1455" spans="3:3" x14ac:dyDescent="0.45">
      <c r="C1455" s="5"/>
    </row>
    <row r="1456" spans="3:3" x14ac:dyDescent="0.45">
      <c r="C1456" s="5"/>
    </row>
    <row r="1457" spans="3:3" x14ac:dyDescent="0.45">
      <c r="C1457" s="5"/>
    </row>
    <row r="1458" spans="3:3" x14ac:dyDescent="0.45">
      <c r="C1458" s="5"/>
    </row>
    <row r="1459" spans="3:3" x14ac:dyDescent="0.45">
      <c r="C1459" s="5"/>
    </row>
    <row r="1460" spans="3:3" x14ac:dyDescent="0.45">
      <c r="C1460" s="5"/>
    </row>
    <row r="1461" spans="3:3" x14ac:dyDescent="0.45">
      <c r="C1461" s="5"/>
    </row>
    <row r="1462" spans="3:3" x14ac:dyDescent="0.45">
      <c r="C1462" s="5"/>
    </row>
    <row r="1463" spans="3:3" x14ac:dyDescent="0.45">
      <c r="C1463" s="5"/>
    </row>
    <row r="1464" spans="3:3" x14ac:dyDescent="0.45">
      <c r="C1464" s="5"/>
    </row>
    <row r="1465" spans="3:3" x14ac:dyDescent="0.45">
      <c r="C1465" s="5"/>
    </row>
    <row r="1466" spans="3:3" x14ac:dyDescent="0.45">
      <c r="C1466" s="5"/>
    </row>
    <row r="1467" spans="3:3" x14ac:dyDescent="0.45">
      <c r="C1467" s="5"/>
    </row>
    <row r="1468" spans="3:3" x14ac:dyDescent="0.45">
      <c r="C1468" s="5"/>
    </row>
    <row r="1469" spans="3:3" x14ac:dyDescent="0.45">
      <c r="C1469" s="5"/>
    </row>
    <row r="1470" spans="3:3" x14ac:dyDescent="0.45">
      <c r="C1470" s="5"/>
    </row>
    <row r="1471" spans="3:3" x14ac:dyDescent="0.45">
      <c r="C1471" s="5"/>
    </row>
    <row r="1472" spans="3:3" x14ac:dyDescent="0.45">
      <c r="C1472" s="5"/>
    </row>
    <row r="1473" spans="3:3" x14ac:dyDescent="0.45">
      <c r="C1473" s="5"/>
    </row>
    <row r="1474" spans="3:3" x14ac:dyDescent="0.45">
      <c r="C1474" s="5"/>
    </row>
    <row r="1475" spans="3:3" x14ac:dyDescent="0.45">
      <c r="C1475" s="5"/>
    </row>
    <row r="1476" spans="3:3" x14ac:dyDescent="0.45">
      <c r="C1476" s="5"/>
    </row>
    <row r="1477" spans="3:3" x14ac:dyDescent="0.45">
      <c r="C1477" s="5"/>
    </row>
    <row r="1478" spans="3:3" x14ac:dyDescent="0.45">
      <c r="C1478" s="5"/>
    </row>
    <row r="1479" spans="3:3" x14ac:dyDescent="0.45">
      <c r="C1479" s="5"/>
    </row>
    <row r="1480" spans="3:3" x14ac:dyDescent="0.45">
      <c r="C1480" s="5"/>
    </row>
    <row r="1481" spans="3:3" x14ac:dyDescent="0.45">
      <c r="C1481" s="5"/>
    </row>
    <row r="1482" spans="3:3" x14ac:dyDescent="0.45">
      <c r="C1482" s="5"/>
    </row>
    <row r="1483" spans="3:3" x14ac:dyDescent="0.45">
      <c r="C1483" s="5"/>
    </row>
    <row r="1484" spans="3:3" x14ac:dyDescent="0.45">
      <c r="C1484" s="5"/>
    </row>
    <row r="1485" spans="3:3" x14ac:dyDescent="0.45">
      <c r="C1485" s="5"/>
    </row>
    <row r="1486" spans="3:3" x14ac:dyDescent="0.45">
      <c r="C1486" s="5"/>
    </row>
    <row r="1487" spans="3:3" x14ac:dyDescent="0.45">
      <c r="C1487" s="5"/>
    </row>
    <row r="1488" spans="3:3" x14ac:dyDescent="0.45">
      <c r="C1488" s="5"/>
    </row>
    <row r="1489" spans="3:3" x14ac:dyDescent="0.45">
      <c r="C1489" s="5"/>
    </row>
    <row r="1490" spans="3:3" x14ac:dyDescent="0.45">
      <c r="C1490" s="5"/>
    </row>
    <row r="1491" spans="3:3" x14ac:dyDescent="0.45">
      <c r="C1491" s="5"/>
    </row>
    <row r="1492" spans="3:3" x14ac:dyDescent="0.45">
      <c r="C1492" s="5"/>
    </row>
    <row r="1493" spans="3:3" x14ac:dyDescent="0.45">
      <c r="C1493" s="5"/>
    </row>
    <row r="1494" spans="3:3" x14ac:dyDescent="0.45">
      <c r="C1494" s="5"/>
    </row>
    <row r="1495" spans="3:3" x14ac:dyDescent="0.45">
      <c r="C1495" s="5"/>
    </row>
    <row r="1496" spans="3:3" x14ac:dyDescent="0.45">
      <c r="C1496" s="5"/>
    </row>
    <row r="1497" spans="3:3" x14ac:dyDescent="0.45">
      <c r="C1497" s="5"/>
    </row>
    <row r="1498" spans="3:3" x14ac:dyDescent="0.45">
      <c r="C1498" s="5"/>
    </row>
    <row r="1499" spans="3:3" x14ac:dyDescent="0.45">
      <c r="C1499" s="5"/>
    </row>
    <row r="1500" spans="3:3" x14ac:dyDescent="0.45">
      <c r="C1500" s="5"/>
    </row>
    <row r="1501" spans="3:3" x14ac:dyDescent="0.45">
      <c r="C1501" s="5"/>
    </row>
    <row r="1502" spans="3:3" x14ac:dyDescent="0.45">
      <c r="C1502" s="5"/>
    </row>
    <row r="1503" spans="3:3" x14ac:dyDescent="0.45">
      <c r="C1503" s="5"/>
    </row>
    <row r="1504" spans="3:3" x14ac:dyDescent="0.45">
      <c r="C1504" s="5"/>
    </row>
    <row r="1505" spans="3:3" x14ac:dyDescent="0.45">
      <c r="C1505" s="5"/>
    </row>
    <row r="1506" spans="3:3" x14ac:dyDescent="0.45">
      <c r="C1506" s="5"/>
    </row>
    <row r="1507" spans="3:3" x14ac:dyDescent="0.45">
      <c r="C1507" s="5"/>
    </row>
    <row r="1508" spans="3:3" x14ac:dyDescent="0.45">
      <c r="C1508" s="5"/>
    </row>
    <row r="1509" spans="3:3" x14ac:dyDescent="0.45">
      <c r="C1509" s="5"/>
    </row>
    <row r="1510" spans="3:3" x14ac:dyDescent="0.45">
      <c r="C1510" s="5"/>
    </row>
    <row r="1511" spans="3:3" x14ac:dyDescent="0.45">
      <c r="C1511" s="5"/>
    </row>
    <row r="1512" spans="3:3" x14ac:dyDescent="0.45">
      <c r="C1512" s="5"/>
    </row>
    <row r="1513" spans="3:3" x14ac:dyDescent="0.45">
      <c r="C1513" s="5"/>
    </row>
    <row r="1514" spans="3:3" x14ac:dyDescent="0.45">
      <c r="C1514" s="5"/>
    </row>
    <row r="1515" spans="3:3" x14ac:dyDescent="0.45">
      <c r="C1515" s="5"/>
    </row>
    <row r="1516" spans="3:3" x14ac:dyDescent="0.45">
      <c r="C1516" s="5"/>
    </row>
    <row r="1517" spans="3:3" x14ac:dyDescent="0.45">
      <c r="C1517" s="5"/>
    </row>
    <row r="1518" spans="3:3" x14ac:dyDescent="0.45">
      <c r="C1518" s="5"/>
    </row>
    <row r="1519" spans="3:3" x14ac:dyDescent="0.45">
      <c r="C1519" s="5"/>
    </row>
    <row r="1520" spans="3:3" x14ac:dyDescent="0.45">
      <c r="C1520" s="5"/>
    </row>
    <row r="1521" spans="3:3" x14ac:dyDescent="0.45">
      <c r="C1521" s="5"/>
    </row>
    <row r="1522" spans="3:3" x14ac:dyDescent="0.45">
      <c r="C1522" s="5"/>
    </row>
    <row r="1523" spans="3:3" x14ac:dyDescent="0.45">
      <c r="C1523" s="5"/>
    </row>
    <row r="1524" spans="3:3" x14ac:dyDescent="0.45">
      <c r="C1524" s="5"/>
    </row>
    <row r="1525" spans="3:3" x14ac:dyDescent="0.45">
      <c r="C1525" s="5"/>
    </row>
    <row r="1526" spans="3:3" x14ac:dyDescent="0.45">
      <c r="C1526" s="5"/>
    </row>
    <row r="1527" spans="3:3" x14ac:dyDescent="0.45">
      <c r="C1527" s="5"/>
    </row>
    <row r="1528" spans="3:3" x14ac:dyDescent="0.45">
      <c r="C1528" s="5"/>
    </row>
    <row r="1529" spans="3:3" x14ac:dyDescent="0.45">
      <c r="C1529" s="5"/>
    </row>
    <row r="1530" spans="3:3" x14ac:dyDescent="0.45">
      <c r="C1530" s="5"/>
    </row>
    <row r="1531" spans="3:3" x14ac:dyDescent="0.45">
      <c r="C1531" s="5"/>
    </row>
    <row r="1532" spans="3:3" x14ac:dyDescent="0.45">
      <c r="C1532" s="5"/>
    </row>
    <row r="1533" spans="3:3" x14ac:dyDescent="0.45">
      <c r="C1533" s="5"/>
    </row>
    <row r="1534" spans="3:3" x14ac:dyDescent="0.45">
      <c r="C1534" s="5"/>
    </row>
    <row r="1535" spans="3:3" x14ac:dyDescent="0.45">
      <c r="C1535" s="5"/>
    </row>
    <row r="1536" spans="3:3" x14ac:dyDescent="0.45">
      <c r="C1536" s="5"/>
    </row>
    <row r="1537" spans="3:3" x14ac:dyDescent="0.45">
      <c r="C1537" s="5"/>
    </row>
    <row r="1538" spans="3:3" x14ac:dyDescent="0.45">
      <c r="C1538" s="5"/>
    </row>
    <row r="1539" spans="3:3" x14ac:dyDescent="0.45">
      <c r="C1539" s="5"/>
    </row>
    <row r="1540" spans="3:3" x14ac:dyDescent="0.45">
      <c r="C1540" s="5"/>
    </row>
    <row r="1541" spans="3:3" x14ac:dyDescent="0.45">
      <c r="C1541" s="5"/>
    </row>
    <row r="1542" spans="3:3" x14ac:dyDescent="0.45">
      <c r="C1542" s="5"/>
    </row>
    <row r="1543" spans="3:3" x14ac:dyDescent="0.45">
      <c r="C1543" s="5"/>
    </row>
    <row r="1544" spans="3:3" x14ac:dyDescent="0.45">
      <c r="C1544" s="5"/>
    </row>
    <row r="1545" spans="3:3" x14ac:dyDescent="0.45">
      <c r="C1545" s="5"/>
    </row>
    <row r="1546" spans="3:3" x14ac:dyDescent="0.45">
      <c r="C1546" s="5"/>
    </row>
    <row r="1547" spans="3:3" x14ac:dyDescent="0.45">
      <c r="C1547" s="5"/>
    </row>
    <row r="1548" spans="3:3" x14ac:dyDescent="0.45">
      <c r="C1548" s="5"/>
    </row>
    <row r="1549" spans="3:3" x14ac:dyDescent="0.45">
      <c r="C1549" s="5"/>
    </row>
    <row r="1550" spans="3:3" x14ac:dyDescent="0.45">
      <c r="C1550" s="5"/>
    </row>
    <row r="1551" spans="3:3" x14ac:dyDescent="0.45">
      <c r="C1551" s="5"/>
    </row>
    <row r="1552" spans="3:3" x14ac:dyDescent="0.45">
      <c r="C1552" s="5"/>
    </row>
    <row r="1553" spans="3:3" x14ac:dyDescent="0.45">
      <c r="C1553" s="5"/>
    </row>
    <row r="1554" spans="3:3" x14ac:dyDescent="0.45">
      <c r="C1554" s="5"/>
    </row>
    <row r="1555" spans="3:3" x14ac:dyDescent="0.45">
      <c r="C1555" s="5"/>
    </row>
    <row r="1556" spans="3:3" x14ac:dyDescent="0.45">
      <c r="C1556" s="5"/>
    </row>
    <row r="1557" spans="3:3" x14ac:dyDescent="0.45">
      <c r="C1557" s="5"/>
    </row>
    <row r="1558" spans="3:3" x14ac:dyDescent="0.45">
      <c r="C1558" s="5"/>
    </row>
    <row r="1559" spans="3:3" x14ac:dyDescent="0.45">
      <c r="C1559" s="5"/>
    </row>
    <row r="1560" spans="3:3" x14ac:dyDescent="0.45">
      <c r="C1560" s="5"/>
    </row>
    <row r="1561" spans="3:3" x14ac:dyDescent="0.45">
      <c r="C1561" s="5"/>
    </row>
    <row r="1562" spans="3:3" x14ac:dyDescent="0.45">
      <c r="C1562" s="5"/>
    </row>
    <row r="1563" spans="3:3" x14ac:dyDescent="0.45">
      <c r="C1563" s="5"/>
    </row>
    <row r="1564" spans="3:3" x14ac:dyDescent="0.45">
      <c r="C1564" s="5"/>
    </row>
    <row r="1565" spans="3:3" x14ac:dyDescent="0.45">
      <c r="C1565" s="5"/>
    </row>
    <row r="1566" spans="3:3" x14ac:dyDescent="0.45">
      <c r="C1566" s="5"/>
    </row>
    <row r="1567" spans="3:3" x14ac:dyDescent="0.45">
      <c r="C1567" s="5"/>
    </row>
    <row r="1568" spans="3:3" x14ac:dyDescent="0.45">
      <c r="C1568" s="5"/>
    </row>
    <row r="1569" spans="3:3" x14ac:dyDescent="0.45">
      <c r="C1569" s="5"/>
    </row>
    <row r="1570" spans="3:3" x14ac:dyDescent="0.45">
      <c r="C1570" s="5"/>
    </row>
    <row r="1571" spans="3:3" x14ac:dyDescent="0.45">
      <c r="C1571" s="5"/>
    </row>
    <row r="1572" spans="3:3" x14ac:dyDescent="0.45">
      <c r="C1572" s="5"/>
    </row>
    <row r="1573" spans="3:3" x14ac:dyDescent="0.45">
      <c r="C1573" s="5"/>
    </row>
    <row r="1574" spans="3:3" x14ac:dyDescent="0.45">
      <c r="C1574" s="5"/>
    </row>
    <row r="1575" spans="3:3" x14ac:dyDescent="0.45">
      <c r="C1575" s="5"/>
    </row>
    <row r="1576" spans="3:3" x14ac:dyDescent="0.45">
      <c r="C1576" s="5"/>
    </row>
    <row r="1577" spans="3:3" x14ac:dyDescent="0.45">
      <c r="C1577" s="5"/>
    </row>
    <row r="1578" spans="3:3" x14ac:dyDescent="0.45">
      <c r="C1578" s="5"/>
    </row>
    <row r="1579" spans="3:3" x14ac:dyDescent="0.45">
      <c r="C1579" s="5"/>
    </row>
    <row r="1580" spans="3:3" x14ac:dyDescent="0.45">
      <c r="C1580" s="5"/>
    </row>
    <row r="1581" spans="3:3" x14ac:dyDescent="0.45">
      <c r="C1581" s="5"/>
    </row>
    <row r="1582" spans="3:3" x14ac:dyDescent="0.45">
      <c r="C1582" s="5"/>
    </row>
    <row r="1583" spans="3:3" x14ac:dyDescent="0.45">
      <c r="C1583" s="5"/>
    </row>
    <row r="1584" spans="3:3" x14ac:dyDescent="0.45">
      <c r="C1584" s="5"/>
    </row>
    <row r="1585" spans="3:3" x14ac:dyDescent="0.45">
      <c r="C1585" s="5"/>
    </row>
    <row r="1586" spans="3:3" x14ac:dyDescent="0.45">
      <c r="C1586" s="5"/>
    </row>
    <row r="1587" spans="3:3" x14ac:dyDescent="0.45">
      <c r="C1587" s="5"/>
    </row>
    <row r="1588" spans="3:3" x14ac:dyDescent="0.45">
      <c r="C1588" s="5"/>
    </row>
    <row r="1589" spans="3:3" x14ac:dyDescent="0.45">
      <c r="C1589" s="5"/>
    </row>
    <row r="1590" spans="3:3" x14ac:dyDescent="0.45">
      <c r="C1590" s="5"/>
    </row>
    <row r="1591" spans="3:3" x14ac:dyDescent="0.45">
      <c r="C1591" s="5"/>
    </row>
    <row r="1592" spans="3:3" x14ac:dyDescent="0.45">
      <c r="C1592" s="5"/>
    </row>
    <row r="1593" spans="3:3" x14ac:dyDescent="0.45">
      <c r="C1593" s="5"/>
    </row>
    <row r="1594" spans="3:3" x14ac:dyDescent="0.45">
      <c r="C1594" s="5"/>
    </row>
    <row r="1595" spans="3:3" x14ac:dyDescent="0.45">
      <c r="C1595" s="5"/>
    </row>
    <row r="1596" spans="3:3" x14ac:dyDescent="0.45">
      <c r="C1596" s="5"/>
    </row>
    <row r="1597" spans="3:3" x14ac:dyDescent="0.45">
      <c r="C1597" s="5"/>
    </row>
    <row r="1598" spans="3:3" x14ac:dyDescent="0.45">
      <c r="C1598" s="5"/>
    </row>
    <row r="1599" spans="3:3" x14ac:dyDescent="0.45">
      <c r="C1599" s="5"/>
    </row>
    <row r="1600" spans="3:3" x14ac:dyDescent="0.45">
      <c r="C1600" s="5"/>
    </row>
    <row r="1601" spans="3:3" x14ac:dyDescent="0.45">
      <c r="C1601" s="5"/>
    </row>
    <row r="1602" spans="3:3" x14ac:dyDescent="0.45">
      <c r="C1602" s="5"/>
    </row>
    <row r="1603" spans="3:3" x14ac:dyDescent="0.45">
      <c r="C1603" s="5"/>
    </row>
    <row r="1604" spans="3:3" x14ac:dyDescent="0.45">
      <c r="C1604" s="5"/>
    </row>
    <row r="1605" spans="3:3" x14ac:dyDescent="0.45">
      <c r="C1605" s="5"/>
    </row>
    <row r="1606" spans="3:3" x14ac:dyDescent="0.45">
      <c r="C1606" s="5"/>
    </row>
    <row r="1607" spans="3:3" x14ac:dyDescent="0.45">
      <c r="C1607" s="5"/>
    </row>
    <row r="1608" spans="3:3" x14ac:dyDescent="0.45">
      <c r="C1608" s="5"/>
    </row>
    <row r="1609" spans="3:3" x14ac:dyDescent="0.45">
      <c r="C1609" s="5"/>
    </row>
    <row r="1610" spans="3:3" x14ac:dyDescent="0.45">
      <c r="C1610" s="5"/>
    </row>
    <row r="1611" spans="3:3" x14ac:dyDescent="0.45">
      <c r="C1611" s="5"/>
    </row>
    <row r="1612" spans="3:3" x14ac:dyDescent="0.45">
      <c r="C1612" s="5"/>
    </row>
    <row r="1613" spans="3:3" x14ac:dyDescent="0.45">
      <c r="C1613" s="5"/>
    </row>
    <row r="1614" spans="3:3" x14ac:dyDescent="0.45">
      <c r="C1614" s="5"/>
    </row>
    <row r="1615" spans="3:3" x14ac:dyDescent="0.45">
      <c r="C1615" s="5"/>
    </row>
    <row r="1616" spans="3:3" x14ac:dyDescent="0.45">
      <c r="C1616" s="5"/>
    </row>
    <row r="1617" spans="3:3" x14ac:dyDescent="0.45">
      <c r="C1617" s="5"/>
    </row>
    <row r="1618" spans="3:3" x14ac:dyDescent="0.45">
      <c r="C1618" s="5"/>
    </row>
    <row r="1619" spans="3:3" x14ac:dyDescent="0.45">
      <c r="C1619" s="5"/>
    </row>
    <row r="1620" spans="3:3" x14ac:dyDescent="0.45">
      <c r="C1620" s="5"/>
    </row>
    <row r="1621" spans="3:3" x14ac:dyDescent="0.45">
      <c r="C1621" s="5"/>
    </row>
    <row r="1622" spans="3:3" x14ac:dyDescent="0.45">
      <c r="C1622" s="5"/>
    </row>
    <row r="1623" spans="3:3" x14ac:dyDescent="0.45">
      <c r="C1623" s="5"/>
    </row>
    <row r="1624" spans="3:3" x14ac:dyDescent="0.45">
      <c r="C1624" s="5"/>
    </row>
    <row r="1625" spans="3:3" x14ac:dyDescent="0.45">
      <c r="C1625" s="5"/>
    </row>
    <row r="1626" spans="3:3" x14ac:dyDescent="0.45">
      <c r="C1626" s="5"/>
    </row>
    <row r="1627" spans="3:3" x14ac:dyDescent="0.45">
      <c r="C1627" s="5"/>
    </row>
    <row r="1628" spans="3:3" x14ac:dyDescent="0.45">
      <c r="C1628" s="5"/>
    </row>
    <row r="1629" spans="3:3" x14ac:dyDescent="0.45">
      <c r="C1629" s="5"/>
    </row>
    <row r="1630" spans="3:3" x14ac:dyDescent="0.45">
      <c r="C1630" s="5"/>
    </row>
    <row r="1631" spans="3:3" x14ac:dyDescent="0.45">
      <c r="C1631" s="5"/>
    </row>
    <row r="1632" spans="3:3" x14ac:dyDescent="0.45">
      <c r="C1632" s="5"/>
    </row>
    <row r="1633" spans="3:3" x14ac:dyDescent="0.45">
      <c r="C1633" s="5"/>
    </row>
    <row r="1634" spans="3:3" x14ac:dyDescent="0.45">
      <c r="C1634" s="5"/>
    </row>
    <row r="1635" spans="3:3" x14ac:dyDescent="0.45">
      <c r="C1635" s="5"/>
    </row>
    <row r="1636" spans="3:3" x14ac:dyDescent="0.45">
      <c r="C1636" s="5"/>
    </row>
    <row r="1637" spans="3:3" x14ac:dyDescent="0.45">
      <c r="C1637" s="5"/>
    </row>
    <row r="1638" spans="3:3" x14ac:dyDescent="0.45">
      <c r="C1638" s="5"/>
    </row>
    <row r="1639" spans="3:3" x14ac:dyDescent="0.45">
      <c r="C1639" s="5"/>
    </row>
    <row r="1640" spans="3:3" x14ac:dyDescent="0.45">
      <c r="C1640" s="5"/>
    </row>
    <row r="1641" spans="3:3" x14ac:dyDescent="0.45">
      <c r="C1641" s="5"/>
    </row>
    <row r="1642" spans="3:3" x14ac:dyDescent="0.45">
      <c r="C1642" s="5"/>
    </row>
    <row r="1643" spans="3:3" x14ac:dyDescent="0.45">
      <c r="C1643" s="5"/>
    </row>
    <row r="1644" spans="3:3" x14ac:dyDescent="0.45">
      <c r="C1644" s="5"/>
    </row>
    <row r="1645" spans="3:3" x14ac:dyDescent="0.45">
      <c r="C1645" s="5"/>
    </row>
    <row r="1646" spans="3:3" x14ac:dyDescent="0.45">
      <c r="C1646" s="5"/>
    </row>
    <row r="1647" spans="3:3" x14ac:dyDescent="0.45">
      <c r="C1647" s="5"/>
    </row>
    <row r="1648" spans="3:3" x14ac:dyDescent="0.45">
      <c r="C1648" s="5"/>
    </row>
    <row r="1649" spans="3:3" x14ac:dyDescent="0.45">
      <c r="C1649" s="5"/>
    </row>
    <row r="1650" spans="3:3" x14ac:dyDescent="0.45">
      <c r="C1650" s="5"/>
    </row>
    <row r="1651" spans="3:3" x14ac:dyDescent="0.45">
      <c r="C1651" s="5"/>
    </row>
    <row r="1652" spans="3:3" x14ac:dyDescent="0.45">
      <c r="C1652" s="5"/>
    </row>
    <row r="1653" spans="3:3" x14ac:dyDescent="0.45">
      <c r="C1653" s="5"/>
    </row>
    <row r="1654" spans="3:3" x14ac:dyDescent="0.45">
      <c r="C1654" s="5"/>
    </row>
    <row r="1655" spans="3:3" x14ac:dyDescent="0.45">
      <c r="C1655" s="5"/>
    </row>
    <row r="1656" spans="3:3" x14ac:dyDescent="0.45">
      <c r="C1656" s="5"/>
    </row>
    <row r="1657" spans="3:3" x14ac:dyDescent="0.45">
      <c r="C1657" s="5"/>
    </row>
    <row r="1658" spans="3:3" x14ac:dyDescent="0.45">
      <c r="C1658" s="5"/>
    </row>
    <row r="1659" spans="3:3" x14ac:dyDescent="0.45">
      <c r="C1659" s="5"/>
    </row>
    <row r="1660" spans="3:3" x14ac:dyDescent="0.45">
      <c r="C1660" s="5"/>
    </row>
    <row r="1661" spans="3:3" x14ac:dyDescent="0.45">
      <c r="C1661" s="5"/>
    </row>
    <row r="1662" spans="3:3" x14ac:dyDescent="0.45">
      <c r="C1662" s="5"/>
    </row>
    <row r="1663" spans="3:3" x14ac:dyDescent="0.45">
      <c r="C1663" s="5"/>
    </row>
    <row r="1664" spans="3:3" x14ac:dyDescent="0.45">
      <c r="C1664" s="5"/>
    </row>
    <row r="1665" spans="3:3" x14ac:dyDescent="0.45">
      <c r="C1665" s="5"/>
    </row>
    <row r="1666" spans="3:3" x14ac:dyDescent="0.45">
      <c r="C1666" s="5"/>
    </row>
    <row r="1667" spans="3:3" x14ac:dyDescent="0.45">
      <c r="C1667" s="5"/>
    </row>
    <row r="1668" spans="3:3" x14ac:dyDescent="0.45">
      <c r="C1668" s="5"/>
    </row>
    <row r="1669" spans="3:3" x14ac:dyDescent="0.45">
      <c r="C1669" s="5"/>
    </row>
    <row r="1670" spans="3:3" x14ac:dyDescent="0.45">
      <c r="C1670" s="5"/>
    </row>
    <row r="1671" spans="3:3" x14ac:dyDescent="0.45">
      <c r="C1671" s="5"/>
    </row>
    <row r="1672" spans="3:3" x14ac:dyDescent="0.45">
      <c r="C1672" s="5"/>
    </row>
    <row r="1673" spans="3:3" x14ac:dyDescent="0.45">
      <c r="C1673" s="5"/>
    </row>
    <row r="1674" spans="3:3" x14ac:dyDescent="0.45">
      <c r="C1674" s="5"/>
    </row>
    <row r="1675" spans="3:3" x14ac:dyDescent="0.45">
      <c r="C1675" s="5"/>
    </row>
    <row r="1676" spans="3:3" x14ac:dyDescent="0.45">
      <c r="C1676" s="5"/>
    </row>
    <row r="1677" spans="3:3" x14ac:dyDescent="0.45">
      <c r="C1677" s="5"/>
    </row>
    <row r="1678" spans="3:3" x14ac:dyDescent="0.45">
      <c r="C1678" s="5"/>
    </row>
    <row r="1679" spans="3:3" x14ac:dyDescent="0.45">
      <c r="C1679" s="5"/>
    </row>
    <row r="1680" spans="3:3" x14ac:dyDescent="0.45">
      <c r="C1680" s="5"/>
    </row>
    <row r="1681" spans="3:3" x14ac:dyDescent="0.45">
      <c r="C1681" s="5"/>
    </row>
    <row r="1682" spans="3:3" x14ac:dyDescent="0.45">
      <c r="C1682" s="5"/>
    </row>
    <row r="1683" spans="3:3" x14ac:dyDescent="0.45">
      <c r="C1683" s="5"/>
    </row>
    <row r="1684" spans="3:3" x14ac:dyDescent="0.45">
      <c r="C1684" s="5"/>
    </row>
    <row r="1685" spans="3:3" x14ac:dyDescent="0.45">
      <c r="C1685" s="5"/>
    </row>
    <row r="1686" spans="3:3" x14ac:dyDescent="0.45">
      <c r="C1686" s="5"/>
    </row>
    <row r="1687" spans="3:3" x14ac:dyDescent="0.45">
      <c r="C1687" s="5"/>
    </row>
    <row r="1688" spans="3:3" x14ac:dyDescent="0.45">
      <c r="C1688" s="5"/>
    </row>
    <row r="1689" spans="3:3" x14ac:dyDescent="0.45">
      <c r="C1689" s="5"/>
    </row>
    <row r="1690" spans="3:3" x14ac:dyDescent="0.45">
      <c r="C1690" s="5"/>
    </row>
    <row r="1691" spans="3:3" x14ac:dyDescent="0.45">
      <c r="C1691" s="5"/>
    </row>
    <row r="1692" spans="3:3" x14ac:dyDescent="0.45">
      <c r="C1692" s="5"/>
    </row>
    <row r="1693" spans="3:3" x14ac:dyDescent="0.45">
      <c r="C1693" s="5"/>
    </row>
    <row r="1694" spans="3:3" x14ac:dyDescent="0.45">
      <c r="C1694" s="5"/>
    </row>
    <row r="1695" spans="3:3" x14ac:dyDescent="0.45">
      <c r="C1695" s="5"/>
    </row>
    <row r="1696" spans="3:3" x14ac:dyDescent="0.45">
      <c r="C1696" s="5"/>
    </row>
    <row r="1697" spans="3:3" x14ac:dyDescent="0.45">
      <c r="C1697" s="5"/>
    </row>
    <row r="1698" spans="3:3" x14ac:dyDescent="0.45">
      <c r="C1698" s="5"/>
    </row>
    <row r="1699" spans="3:3" x14ac:dyDescent="0.45">
      <c r="C1699" s="5"/>
    </row>
    <row r="1700" spans="3:3" x14ac:dyDescent="0.45">
      <c r="C1700" s="5"/>
    </row>
    <row r="1701" spans="3:3" x14ac:dyDescent="0.45">
      <c r="C1701" s="5"/>
    </row>
    <row r="1702" spans="3:3" x14ac:dyDescent="0.45">
      <c r="C1702" s="5"/>
    </row>
    <row r="1703" spans="3:3" x14ac:dyDescent="0.45">
      <c r="C1703" s="5"/>
    </row>
    <row r="1704" spans="3:3" x14ac:dyDescent="0.45">
      <c r="C1704" s="5"/>
    </row>
    <row r="1705" spans="3:3" x14ac:dyDescent="0.45">
      <c r="C1705" s="5"/>
    </row>
    <row r="1706" spans="3:3" x14ac:dyDescent="0.45">
      <c r="C1706" s="5"/>
    </row>
    <row r="1707" spans="3:3" x14ac:dyDescent="0.45">
      <c r="C1707" s="5"/>
    </row>
    <row r="1708" spans="3:3" x14ac:dyDescent="0.45">
      <c r="C1708" s="5"/>
    </row>
    <row r="1709" spans="3:3" x14ac:dyDescent="0.45">
      <c r="C1709" s="5"/>
    </row>
    <row r="1710" spans="3:3" x14ac:dyDescent="0.45">
      <c r="C1710" s="5"/>
    </row>
    <row r="1711" spans="3:3" x14ac:dyDescent="0.45">
      <c r="C1711" s="5"/>
    </row>
    <row r="1712" spans="3:3" x14ac:dyDescent="0.45">
      <c r="C1712" s="5"/>
    </row>
    <row r="1713" spans="3:3" x14ac:dyDescent="0.45">
      <c r="C1713" s="5"/>
    </row>
    <row r="1714" spans="3:3" x14ac:dyDescent="0.45">
      <c r="C1714" s="5"/>
    </row>
    <row r="1715" spans="3:3" x14ac:dyDescent="0.45">
      <c r="C1715" s="5"/>
    </row>
    <row r="1716" spans="3:3" x14ac:dyDescent="0.45">
      <c r="C1716" s="5"/>
    </row>
    <row r="1717" spans="3:3" x14ac:dyDescent="0.45">
      <c r="C1717" s="5"/>
    </row>
    <row r="1718" spans="3:3" x14ac:dyDescent="0.45">
      <c r="C1718" s="5"/>
    </row>
    <row r="1719" spans="3:3" x14ac:dyDescent="0.45">
      <c r="C1719" s="5"/>
    </row>
    <row r="1720" spans="3:3" x14ac:dyDescent="0.45">
      <c r="C1720" s="5"/>
    </row>
    <row r="1721" spans="3:3" x14ac:dyDescent="0.45">
      <c r="C1721" s="5"/>
    </row>
    <row r="1722" spans="3:3" x14ac:dyDescent="0.45">
      <c r="C1722" s="5"/>
    </row>
    <row r="1723" spans="3:3" x14ac:dyDescent="0.45">
      <c r="C1723" s="5"/>
    </row>
    <row r="1724" spans="3:3" x14ac:dyDescent="0.45">
      <c r="C1724" s="5"/>
    </row>
    <row r="1725" spans="3:3" x14ac:dyDescent="0.45">
      <c r="C1725" s="5"/>
    </row>
    <row r="1726" spans="3:3" x14ac:dyDescent="0.45">
      <c r="C1726" s="5"/>
    </row>
    <row r="1727" spans="3:3" x14ac:dyDescent="0.45">
      <c r="C1727" s="5"/>
    </row>
    <row r="1728" spans="3:3" x14ac:dyDescent="0.45">
      <c r="C1728" s="5"/>
    </row>
    <row r="1729" spans="3:3" x14ac:dyDescent="0.45">
      <c r="C1729" s="5"/>
    </row>
    <row r="1730" spans="3:3" x14ac:dyDescent="0.45">
      <c r="C1730" s="5"/>
    </row>
    <row r="1731" spans="3:3" x14ac:dyDescent="0.45">
      <c r="C1731" s="5"/>
    </row>
    <row r="1732" spans="3:3" x14ac:dyDescent="0.45">
      <c r="C1732" s="5"/>
    </row>
    <row r="1733" spans="3:3" x14ac:dyDescent="0.45">
      <c r="C1733" s="5"/>
    </row>
    <row r="1734" spans="3:3" x14ac:dyDescent="0.45">
      <c r="C1734" s="5"/>
    </row>
    <row r="1735" spans="3:3" x14ac:dyDescent="0.45">
      <c r="C1735" s="5"/>
    </row>
    <row r="1736" spans="3:3" x14ac:dyDescent="0.45">
      <c r="C1736" s="5"/>
    </row>
    <row r="1737" spans="3:3" x14ac:dyDescent="0.45">
      <c r="C1737" s="5"/>
    </row>
    <row r="1738" spans="3:3" x14ac:dyDescent="0.45">
      <c r="C1738" s="5"/>
    </row>
    <row r="1739" spans="3:3" x14ac:dyDescent="0.45">
      <c r="C1739" s="5"/>
    </row>
    <row r="1740" spans="3:3" x14ac:dyDescent="0.45">
      <c r="C1740" s="5"/>
    </row>
    <row r="1741" spans="3:3" x14ac:dyDescent="0.45">
      <c r="C1741" s="5"/>
    </row>
    <row r="1742" spans="3:3" x14ac:dyDescent="0.45">
      <c r="C1742" s="5"/>
    </row>
    <row r="1743" spans="3:3" x14ac:dyDescent="0.45">
      <c r="C1743" s="5"/>
    </row>
    <row r="1744" spans="3:3" x14ac:dyDescent="0.45">
      <c r="C1744" s="5"/>
    </row>
    <row r="1745" spans="3:3" x14ac:dyDescent="0.45">
      <c r="C1745" s="5"/>
    </row>
    <row r="1746" spans="3:3" x14ac:dyDescent="0.45">
      <c r="C1746" s="5"/>
    </row>
    <row r="1747" spans="3:3" x14ac:dyDescent="0.45">
      <c r="C1747" s="5"/>
    </row>
    <row r="1748" spans="3:3" x14ac:dyDescent="0.45">
      <c r="C1748" s="5"/>
    </row>
    <row r="1749" spans="3:3" x14ac:dyDescent="0.45">
      <c r="C1749" s="5"/>
    </row>
    <row r="1750" spans="3:3" x14ac:dyDescent="0.45">
      <c r="C1750" s="5"/>
    </row>
    <row r="1751" spans="3:3" x14ac:dyDescent="0.45">
      <c r="C1751" s="5"/>
    </row>
    <row r="1752" spans="3:3" x14ac:dyDescent="0.45">
      <c r="C1752" s="5"/>
    </row>
    <row r="1753" spans="3:3" x14ac:dyDescent="0.45">
      <c r="C1753" s="5"/>
    </row>
    <row r="1754" spans="3:3" x14ac:dyDescent="0.45">
      <c r="C1754" s="5"/>
    </row>
    <row r="1755" spans="3:3" x14ac:dyDescent="0.45">
      <c r="C1755" s="5"/>
    </row>
    <row r="1756" spans="3:3" x14ac:dyDescent="0.45">
      <c r="C1756" s="5"/>
    </row>
    <row r="1757" spans="3:3" x14ac:dyDescent="0.45">
      <c r="C1757" s="5"/>
    </row>
    <row r="1758" spans="3:3" x14ac:dyDescent="0.45">
      <c r="C1758" s="5"/>
    </row>
    <row r="1759" spans="3:3" x14ac:dyDescent="0.45">
      <c r="C1759" s="5"/>
    </row>
    <row r="1760" spans="3:3" x14ac:dyDescent="0.45">
      <c r="C1760" s="5"/>
    </row>
    <row r="1761" spans="3:3" x14ac:dyDescent="0.45">
      <c r="C1761" s="5"/>
    </row>
    <row r="1762" spans="3:3" x14ac:dyDescent="0.45">
      <c r="C1762" s="5"/>
    </row>
    <row r="1763" spans="3:3" x14ac:dyDescent="0.45">
      <c r="C1763" s="5"/>
    </row>
    <row r="1764" spans="3:3" x14ac:dyDescent="0.45">
      <c r="C1764" s="5"/>
    </row>
    <row r="1765" spans="3:3" x14ac:dyDescent="0.45">
      <c r="C1765" s="5"/>
    </row>
    <row r="1766" spans="3:3" x14ac:dyDescent="0.45">
      <c r="C1766" s="5"/>
    </row>
    <row r="1767" spans="3:3" x14ac:dyDescent="0.45">
      <c r="C1767" s="5"/>
    </row>
    <row r="1768" spans="3:3" x14ac:dyDescent="0.45">
      <c r="C1768" s="5"/>
    </row>
    <row r="1769" spans="3:3" x14ac:dyDescent="0.45">
      <c r="C1769" s="5"/>
    </row>
    <row r="1770" spans="3:3" x14ac:dyDescent="0.45">
      <c r="C1770" s="5"/>
    </row>
    <row r="1771" spans="3:3" x14ac:dyDescent="0.45">
      <c r="C1771" s="5"/>
    </row>
    <row r="1772" spans="3:3" x14ac:dyDescent="0.45">
      <c r="C1772" s="5"/>
    </row>
    <row r="1773" spans="3:3" x14ac:dyDescent="0.45">
      <c r="C1773" s="5"/>
    </row>
    <row r="1774" spans="3:3" x14ac:dyDescent="0.45">
      <c r="C1774" s="5"/>
    </row>
    <row r="1775" spans="3:3" x14ac:dyDescent="0.45">
      <c r="C1775" s="5"/>
    </row>
    <row r="1776" spans="3:3" x14ac:dyDescent="0.45">
      <c r="C1776" s="5"/>
    </row>
    <row r="1777" spans="3:3" x14ac:dyDescent="0.45">
      <c r="C1777" s="5"/>
    </row>
    <row r="1778" spans="3:3" x14ac:dyDescent="0.45">
      <c r="C1778" s="5"/>
    </row>
    <row r="1779" spans="3:3" x14ac:dyDescent="0.45">
      <c r="C1779" s="5"/>
    </row>
    <row r="1780" spans="3:3" x14ac:dyDescent="0.45">
      <c r="C1780" s="5"/>
    </row>
    <row r="1781" spans="3:3" x14ac:dyDescent="0.45">
      <c r="C1781" s="5"/>
    </row>
    <row r="1782" spans="3:3" x14ac:dyDescent="0.45">
      <c r="C1782" s="5"/>
    </row>
    <row r="1783" spans="3:3" x14ac:dyDescent="0.45">
      <c r="C1783" s="5"/>
    </row>
    <row r="1784" spans="3:3" x14ac:dyDescent="0.45">
      <c r="C1784" s="5"/>
    </row>
    <row r="1785" spans="3:3" x14ac:dyDescent="0.45">
      <c r="C1785" s="5"/>
    </row>
    <row r="1786" spans="3:3" x14ac:dyDescent="0.45">
      <c r="C1786" s="5"/>
    </row>
    <row r="1787" spans="3:3" x14ac:dyDescent="0.45">
      <c r="C1787" s="5"/>
    </row>
    <row r="1788" spans="3:3" x14ac:dyDescent="0.45">
      <c r="C1788" s="5"/>
    </row>
    <row r="1789" spans="3:3" x14ac:dyDescent="0.45">
      <c r="C1789" s="5"/>
    </row>
    <row r="1790" spans="3:3" x14ac:dyDescent="0.45">
      <c r="C1790" s="5"/>
    </row>
    <row r="1791" spans="3:3" x14ac:dyDescent="0.45">
      <c r="C1791" s="5"/>
    </row>
    <row r="1792" spans="3:3" x14ac:dyDescent="0.45">
      <c r="C1792" s="5"/>
    </row>
    <row r="1793" spans="3:3" x14ac:dyDescent="0.45">
      <c r="C1793" s="5"/>
    </row>
    <row r="1794" spans="3:3" x14ac:dyDescent="0.45">
      <c r="C1794" s="5"/>
    </row>
    <row r="1795" spans="3:3" x14ac:dyDescent="0.45">
      <c r="C1795" s="5"/>
    </row>
    <row r="1796" spans="3:3" x14ac:dyDescent="0.45">
      <c r="C1796" s="5"/>
    </row>
    <row r="1797" spans="3:3" x14ac:dyDescent="0.45">
      <c r="C1797" s="5"/>
    </row>
    <row r="1798" spans="3:3" x14ac:dyDescent="0.45">
      <c r="C1798" s="5"/>
    </row>
    <row r="1799" spans="3:3" x14ac:dyDescent="0.45">
      <c r="C1799" s="5"/>
    </row>
    <row r="1800" spans="3:3" x14ac:dyDescent="0.45">
      <c r="C1800" s="5"/>
    </row>
    <row r="1801" spans="3:3" x14ac:dyDescent="0.45">
      <c r="C1801" s="5"/>
    </row>
    <row r="1802" spans="3:3" x14ac:dyDescent="0.45">
      <c r="C1802" s="5"/>
    </row>
    <row r="1803" spans="3:3" x14ac:dyDescent="0.45">
      <c r="C1803" s="5"/>
    </row>
    <row r="1804" spans="3:3" x14ac:dyDescent="0.45">
      <c r="C1804" s="5"/>
    </row>
    <row r="1805" spans="3:3" x14ac:dyDescent="0.45">
      <c r="C1805" s="5"/>
    </row>
    <row r="1806" spans="3:3" x14ac:dyDescent="0.45">
      <c r="C1806" s="5"/>
    </row>
    <row r="1807" spans="3:3" x14ac:dyDescent="0.45">
      <c r="C1807" s="5"/>
    </row>
    <row r="1808" spans="3:3" x14ac:dyDescent="0.45">
      <c r="C1808" s="5"/>
    </row>
    <row r="1809" spans="3:3" x14ac:dyDescent="0.45">
      <c r="C1809" s="5"/>
    </row>
    <row r="1810" spans="3:3" x14ac:dyDescent="0.45">
      <c r="C1810" s="5"/>
    </row>
    <row r="1811" spans="3:3" x14ac:dyDescent="0.45">
      <c r="C1811" s="5"/>
    </row>
    <row r="1812" spans="3:3" x14ac:dyDescent="0.45">
      <c r="C1812" s="5"/>
    </row>
    <row r="1813" spans="3:3" x14ac:dyDescent="0.45">
      <c r="C1813" s="5"/>
    </row>
    <row r="1814" spans="3:3" x14ac:dyDescent="0.45">
      <c r="C1814" s="5"/>
    </row>
    <row r="1815" spans="3:3" x14ac:dyDescent="0.45">
      <c r="C1815" s="5"/>
    </row>
    <row r="1816" spans="3:3" x14ac:dyDescent="0.45">
      <c r="C1816" s="5"/>
    </row>
    <row r="1817" spans="3:3" x14ac:dyDescent="0.45">
      <c r="C1817" s="5"/>
    </row>
    <row r="1818" spans="3:3" x14ac:dyDescent="0.45">
      <c r="C1818" s="5"/>
    </row>
    <row r="1819" spans="3:3" x14ac:dyDescent="0.45">
      <c r="C1819" s="5"/>
    </row>
    <row r="1820" spans="3:3" x14ac:dyDescent="0.45">
      <c r="C1820" s="5"/>
    </row>
    <row r="1821" spans="3:3" x14ac:dyDescent="0.45">
      <c r="C1821" s="5"/>
    </row>
    <row r="1822" spans="3:3" x14ac:dyDescent="0.45">
      <c r="C1822" s="5"/>
    </row>
    <row r="1823" spans="3:3" x14ac:dyDescent="0.45">
      <c r="C1823" s="5"/>
    </row>
    <row r="1824" spans="3:3" x14ac:dyDescent="0.45">
      <c r="C1824" s="5"/>
    </row>
    <row r="1825" spans="3:3" x14ac:dyDescent="0.45">
      <c r="C1825" s="5"/>
    </row>
    <row r="1826" spans="3:3" x14ac:dyDescent="0.45">
      <c r="C1826" s="5"/>
    </row>
    <row r="1827" spans="3:3" x14ac:dyDescent="0.45">
      <c r="C1827" s="5"/>
    </row>
    <row r="1828" spans="3:3" x14ac:dyDescent="0.45">
      <c r="C1828" s="5"/>
    </row>
    <row r="1829" spans="3:3" x14ac:dyDescent="0.45">
      <c r="C1829" s="5"/>
    </row>
    <row r="1830" spans="3:3" x14ac:dyDescent="0.45">
      <c r="C1830" s="5"/>
    </row>
    <row r="1831" spans="3:3" x14ac:dyDescent="0.45">
      <c r="C1831" s="5"/>
    </row>
    <row r="1832" spans="3:3" x14ac:dyDescent="0.45">
      <c r="C1832" s="5"/>
    </row>
    <row r="1833" spans="3:3" x14ac:dyDescent="0.45">
      <c r="C1833" s="5"/>
    </row>
    <row r="1834" spans="3:3" x14ac:dyDescent="0.45">
      <c r="C1834" s="5"/>
    </row>
    <row r="1835" spans="3:3" x14ac:dyDescent="0.45">
      <c r="C1835" s="5"/>
    </row>
    <row r="1836" spans="3:3" x14ac:dyDescent="0.45">
      <c r="C1836" s="5"/>
    </row>
    <row r="1837" spans="3:3" x14ac:dyDescent="0.45">
      <c r="C1837" s="5"/>
    </row>
    <row r="1838" spans="3:3" x14ac:dyDescent="0.45">
      <c r="C1838" s="5"/>
    </row>
    <row r="1839" spans="3:3" x14ac:dyDescent="0.45">
      <c r="C1839" s="5"/>
    </row>
    <row r="1840" spans="3:3" x14ac:dyDescent="0.45">
      <c r="C1840" s="5"/>
    </row>
    <row r="1841" spans="3:3" x14ac:dyDescent="0.45">
      <c r="C1841" s="5"/>
    </row>
    <row r="1842" spans="3:3" x14ac:dyDescent="0.45">
      <c r="C1842" s="5"/>
    </row>
    <row r="1843" spans="3:3" x14ac:dyDescent="0.45">
      <c r="C1843" s="5"/>
    </row>
    <row r="1844" spans="3:3" x14ac:dyDescent="0.45">
      <c r="C1844" s="5"/>
    </row>
    <row r="1845" spans="3:3" x14ac:dyDescent="0.45">
      <c r="C1845" s="5"/>
    </row>
    <row r="1846" spans="3:3" x14ac:dyDescent="0.45">
      <c r="C1846" s="5"/>
    </row>
    <row r="1847" spans="3:3" x14ac:dyDescent="0.45">
      <c r="C1847" s="5"/>
    </row>
    <row r="1848" spans="3:3" x14ac:dyDescent="0.45">
      <c r="C1848" s="5"/>
    </row>
    <row r="1849" spans="3:3" x14ac:dyDescent="0.45">
      <c r="C1849" s="5"/>
    </row>
    <row r="1850" spans="3:3" x14ac:dyDescent="0.45">
      <c r="C1850" s="5"/>
    </row>
    <row r="1851" spans="3:3" x14ac:dyDescent="0.45">
      <c r="C1851" s="5"/>
    </row>
    <row r="1852" spans="3:3" x14ac:dyDescent="0.45">
      <c r="C1852" s="5"/>
    </row>
    <row r="1853" spans="3:3" x14ac:dyDescent="0.45">
      <c r="C1853" s="5"/>
    </row>
    <row r="1854" spans="3:3" x14ac:dyDescent="0.45">
      <c r="C1854" s="5"/>
    </row>
    <row r="1855" spans="3:3" x14ac:dyDescent="0.45">
      <c r="C1855" s="5"/>
    </row>
    <row r="1856" spans="3:3" x14ac:dyDescent="0.45">
      <c r="C1856" s="5"/>
    </row>
    <row r="1857" spans="3:3" x14ac:dyDescent="0.45">
      <c r="C1857" s="5"/>
    </row>
    <row r="1858" spans="3:3" x14ac:dyDescent="0.45">
      <c r="C1858" s="5"/>
    </row>
    <row r="1859" spans="3:3" x14ac:dyDescent="0.45">
      <c r="C1859" s="5"/>
    </row>
    <row r="1860" spans="3:3" x14ac:dyDescent="0.45">
      <c r="C1860" s="5"/>
    </row>
    <row r="1861" spans="3:3" x14ac:dyDescent="0.45">
      <c r="C1861" s="5"/>
    </row>
    <row r="1862" spans="3:3" x14ac:dyDescent="0.45">
      <c r="C1862" s="5"/>
    </row>
    <row r="1863" spans="3:3" x14ac:dyDescent="0.45">
      <c r="C1863" s="5"/>
    </row>
    <row r="1864" spans="3:3" x14ac:dyDescent="0.45">
      <c r="C1864" s="5"/>
    </row>
    <row r="1865" spans="3:3" x14ac:dyDescent="0.45">
      <c r="C1865" s="5"/>
    </row>
    <row r="1866" spans="3:3" x14ac:dyDescent="0.45">
      <c r="C1866" s="5"/>
    </row>
    <row r="1867" spans="3:3" x14ac:dyDescent="0.45">
      <c r="C1867" s="5"/>
    </row>
    <row r="1868" spans="3:3" x14ac:dyDescent="0.45">
      <c r="C1868" s="5"/>
    </row>
    <row r="1869" spans="3:3" x14ac:dyDescent="0.45">
      <c r="C1869" s="5"/>
    </row>
    <row r="1870" spans="3:3" x14ac:dyDescent="0.45">
      <c r="C1870" s="5"/>
    </row>
    <row r="1871" spans="3:3" x14ac:dyDescent="0.45">
      <c r="C1871" s="5"/>
    </row>
    <row r="1872" spans="3:3" x14ac:dyDescent="0.45">
      <c r="C1872" s="5"/>
    </row>
    <row r="1873" spans="3:3" x14ac:dyDescent="0.45">
      <c r="C1873" s="5"/>
    </row>
    <row r="1874" spans="3:3" x14ac:dyDescent="0.45">
      <c r="C1874" s="5"/>
    </row>
    <row r="1875" spans="3:3" x14ac:dyDescent="0.45">
      <c r="C1875" s="5"/>
    </row>
    <row r="1876" spans="3:3" x14ac:dyDescent="0.45">
      <c r="C1876" s="5"/>
    </row>
    <row r="1877" spans="3:3" x14ac:dyDescent="0.45">
      <c r="C1877" s="5"/>
    </row>
    <row r="1878" spans="3:3" x14ac:dyDescent="0.45">
      <c r="C1878" s="5"/>
    </row>
    <row r="1879" spans="3:3" x14ac:dyDescent="0.45">
      <c r="C1879" s="5"/>
    </row>
    <row r="1880" spans="3:3" x14ac:dyDescent="0.45">
      <c r="C1880" s="5"/>
    </row>
    <row r="1881" spans="3:3" x14ac:dyDescent="0.45">
      <c r="C1881" s="5"/>
    </row>
    <row r="1882" spans="3:3" x14ac:dyDescent="0.45">
      <c r="C1882" s="5"/>
    </row>
    <row r="1883" spans="3:3" x14ac:dyDescent="0.45">
      <c r="C1883" s="5"/>
    </row>
    <row r="1884" spans="3:3" x14ac:dyDescent="0.45">
      <c r="C1884" s="5"/>
    </row>
    <row r="1885" spans="3:3" x14ac:dyDescent="0.45">
      <c r="C1885" s="5"/>
    </row>
    <row r="1886" spans="3:3" x14ac:dyDescent="0.45">
      <c r="C1886" s="5"/>
    </row>
    <row r="1887" spans="3:3" x14ac:dyDescent="0.45">
      <c r="C1887" s="5"/>
    </row>
    <row r="1888" spans="3:3" x14ac:dyDescent="0.45">
      <c r="C1888" s="5"/>
    </row>
    <row r="1889" spans="3:3" x14ac:dyDescent="0.45">
      <c r="C1889" s="5"/>
    </row>
    <row r="1890" spans="3:3" x14ac:dyDescent="0.45">
      <c r="C1890" s="5"/>
    </row>
    <row r="1891" spans="3:3" x14ac:dyDescent="0.45">
      <c r="C1891" s="5"/>
    </row>
    <row r="1892" spans="3:3" x14ac:dyDescent="0.45">
      <c r="C1892" s="5"/>
    </row>
    <row r="1893" spans="3:3" x14ac:dyDescent="0.45">
      <c r="C1893" s="5"/>
    </row>
    <row r="1894" spans="3:3" x14ac:dyDescent="0.45">
      <c r="C1894" s="5"/>
    </row>
    <row r="1895" spans="3:3" x14ac:dyDescent="0.45">
      <c r="C1895" s="5"/>
    </row>
    <row r="1896" spans="3:3" x14ac:dyDescent="0.45">
      <c r="C1896" s="5"/>
    </row>
    <row r="1897" spans="3:3" x14ac:dyDescent="0.45">
      <c r="C1897" s="5"/>
    </row>
    <row r="1898" spans="3:3" x14ac:dyDescent="0.45">
      <c r="C1898" s="5"/>
    </row>
    <row r="1899" spans="3:3" x14ac:dyDescent="0.45">
      <c r="C1899" s="5"/>
    </row>
    <row r="1900" spans="3:3" x14ac:dyDescent="0.45">
      <c r="C1900" s="5"/>
    </row>
    <row r="1901" spans="3:3" x14ac:dyDescent="0.45">
      <c r="C1901" s="5"/>
    </row>
    <row r="1902" spans="3:3" x14ac:dyDescent="0.45">
      <c r="C1902" s="5"/>
    </row>
    <row r="1903" spans="3:3" x14ac:dyDescent="0.45">
      <c r="C1903" s="5"/>
    </row>
    <row r="1904" spans="3:3" x14ac:dyDescent="0.45">
      <c r="C1904" s="5"/>
    </row>
    <row r="1905" spans="3:3" x14ac:dyDescent="0.45">
      <c r="C1905" s="5"/>
    </row>
    <row r="1906" spans="3:3" x14ac:dyDescent="0.45">
      <c r="C1906" s="5"/>
    </row>
    <row r="1907" spans="3:3" x14ac:dyDescent="0.45">
      <c r="C1907" s="5"/>
    </row>
    <row r="1908" spans="3:3" x14ac:dyDescent="0.45">
      <c r="C1908" s="5"/>
    </row>
    <row r="1909" spans="3:3" x14ac:dyDescent="0.45">
      <c r="C1909" s="5"/>
    </row>
    <row r="1910" spans="3:3" x14ac:dyDescent="0.45">
      <c r="C1910" s="5"/>
    </row>
    <row r="1911" spans="3:3" x14ac:dyDescent="0.45">
      <c r="C1911" s="5"/>
    </row>
    <row r="1912" spans="3:3" x14ac:dyDescent="0.45">
      <c r="C1912" s="5"/>
    </row>
    <row r="1913" spans="3:3" x14ac:dyDescent="0.45">
      <c r="C1913" s="5"/>
    </row>
    <row r="1914" spans="3:3" x14ac:dyDescent="0.45">
      <c r="C1914" s="5"/>
    </row>
    <row r="1915" spans="3:3" x14ac:dyDescent="0.45">
      <c r="C1915" s="5"/>
    </row>
    <row r="1916" spans="3:3" x14ac:dyDescent="0.45">
      <c r="C1916" s="5"/>
    </row>
    <row r="1917" spans="3:3" x14ac:dyDescent="0.45">
      <c r="C1917" s="5"/>
    </row>
    <row r="1918" spans="3:3" x14ac:dyDescent="0.45">
      <c r="C1918" s="5"/>
    </row>
    <row r="1919" spans="3:3" x14ac:dyDescent="0.45">
      <c r="C1919" s="5"/>
    </row>
    <row r="1920" spans="3:3" x14ac:dyDescent="0.45">
      <c r="C1920" s="5"/>
    </row>
    <row r="1921" spans="3:3" x14ac:dyDescent="0.45">
      <c r="C1921" s="5"/>
    </row>
    <row r="1922" spans="3:3" x14ac:dyDescent="0.45">
      <c r="C1922" s="5"/>
    </row>
    <row r="1923" spans="3:3" x14ac:dyDescent="0.45">
      <c r="C1923" s="5"/>
    </row>
    <row r="1924" spans="3:3" x14ac:dyDescent="0.45">
      <c r="C1924" s="5"/>
    </row>
    <row r="1925" spans="3:3" x14ac:dyDescent="0.45">
      <c r="C1925" s="5"/>
    </row>
    <row r="1926" spans="3:3" x14ac:dyDescent="0.45">
      <c r="C1926" s="5"/>
    </row>
    <row r="1927" spans="3:3" x14ac:dyDescent="0.45">
      <c r="C1927" s="5"/>
    </row>
    <row r="1928" spans="3:3" x14ac:dyDescent="0.45">
      <c r="C1928" s="5"/>
    </row>
    <row r="1929" spans="3:3" x14ac:dyDescent="0.45">
      <c r="C1929" s="5"/>
    </row>
    <row r="1930" spans="3:3" x14ac:dyDescent="0.45">
      <c r="C1930" s="5"/>
    </row>
    <row r="1931" spans="3:3" x14ac:dyDescent="0.45">
      <c r="C1931" s="5"/>
    </row>
    <row r="1932" spans="3:3" x14ac:dyDescent="0.45">
      <c r="C1932" s="5"/>
    </row>
    <row r="1933" spans="3:3" x14ac:dyDescent="0.45">
      <c r="C1933" s="5"/>
    </row>
    <row r="1934" spans="3:3" x14ac:dyDescent="0.45">
      <c r="C1934" s="5"/>
    </row>
    <row r="1935" spans="3:3" x14ac:dyDescent="0.45">
      <c r="C1935" s="5"/>
    </row>
    <row r="1936" spans="3:3" x14ac:dyDescent="0.45">
      <c r="C1936" s="5"/>
    </row>
    <row r="1937" spans="3:3" x14ac:dyDescent="0.45">
      <c r="C1937" s="5"/>
    </row>
    <row r="1938" spans="3:3" x14ac:dyDescent="0.45">
      <c r="C1938" s="5"/>
    </row>
    <row r="1939" spans="3:3" x14ac:dyDescent="0.45">
      <c r="C1939" s="5"/>
    </row>
    <row r="1940" spans="3:3" x14ac:dyDescent="0.45">
      <c r="C1940" s="5"/>
    </row>
    <row r="1941" spans="3:3" x14ac:dyDescent="0.45">
      <c r="C1941" s="5"/>
    </row>
    <row r="1942" spans="3:3" x14ac:dyDescent="0.45">
      <c r="C1942" s="5"/>
    </row>
    <row r="1943" spans="3:3" x14ac:dyDescent="0.45">
      <c r="C1943" s="5"/>
    </row>
    <row r="1944" spans="3:3" x14ac:dyDescent="0.45">
      <c r="C1944" s="5"/>
    </row>
    <row r="1945" spans="3:3" x14ac:dyDescent="0.45">
      <c r="C1945" s="5"/>
    </row>
    <row r="1946" spans="3:3" x14ac:dyDescent="0.45">
      <c r="C1946" s="5"/>
    </row>
    <row r="1947" spans="3:3" x14ac:dyDescent="0.45">
      <c r="C1947" s="5"/>
    </row>
    <row r="1948" spans="3:3" x14ac:dyDescent="0.45">
      <c r="C1948" s="5"/>
    </row>
    <row r="1949" spans="3:3" x14ac:dyDescent="0.45">
      <c r="C1949" s="5"/>
    </row>
    <row r="1950" spans="3:3" x14ac:dyDescent="0.45">
      <c r="C1950" s="5"/>
    </row>
    <row r="1951" spans="3:3" x14ac:dyDescent="0.45">
      <c r="C1951" s="5"/>
    </row>
    <row r="1952" spans="3:3" x14ac:dyDescent="0.45">
      <c r="C1952" s="5"/>
    </row>
    <row r="1953" spans="3:3" x14ac:dyDescent="0.45">
      <c r="C1953" s="5"/>
    </row>
    <row r="1954" spans="3:3" x14ac:dyDescent="0.45">
      <c r="C1954" s="5"/>
    </row>
    <row r="1955" spans="3:3" x14ac:dyDescent="0.45">
      <c r="C1955" s="5"/>
    </row>
    <row r="1956" spans="3:3" x14ac:dyDescent="0.45">
      <c r="C1956" s="5"/>
    </row>
    <row r="1957" spans="3:3" x14ac:dyDescent="0.45">
      <c r="C1957" s="5"/>
    </row>
    <row r="1958" spans="3:3" x14ac:dyDescent="0.45">
      <c r="C1958" s="5"/>
    </row>
    <row r="1959" spans="3:3" x14ac:dyDescent="0.45">
      <c r="C1959" s="5"/>
    </row>
    <row r="1960" spans="3:3" x14ac:dyDescent="0.45">
      <c r="C1960" s="5"/>
    </row>
    <row r="1961" spans="3:3" x14ac:dyDescent="0.45">
      <c r="C1961" s="5"/>
    </row>
    <row r="1962" spans="3:3" x14ac:dyDescent="0.45">
      <c r="C1962" s="5"/>
    </row>
    <row r="1963" spans="3:3" x14ac:dyDescent="0.45">
      <c r="C1963" s="5"/>
    </row>
    <row r="1964" spans="3:3" x14ac:dyDescent="0.45">
      <c r="C1964" s="5"/>
    </row>
    <row r="1965" spans="3:3" x14ac:dyDescent="0.45">
      <c r="C1965" s="5"/>
    </row>
    <row r="1966" spans="3:3" x14ac:dyDescent="0.45">
      <c r="C1966" s="5"/>
    </row>
    <row r="1967" spans="3:3" x14ac:dyDescent="0.45">
      <c r="C1967" s="5"/>
    </row>
    <row r="1968" spans="3:3" x14ac:dyDescent="0.45">
      <c r="C1968" s="5"/>
    </row>
    <row r="1969" spans="3:3" x14ac:dyDescent="0.45">
      <c r="C1969" s="5"/>
    </row>
    <row r="1970" spans="3:3" x14ac:dyDescent="0.45">
      <c r="C1970" s="5"/>
    </row>
    <row r="1971" spans="3:3" x14ac:dyDescent="0.45">
      <c r="C1971" s="5"/>
    </row>
    <row r="1972" spans="3:3" x14ac:dyDescent="0.45">
      <c r="C1972" s="5"/>
    </row>
    <row r="1973" spans="3:3" x14ac:dyDescent="0.45">
      <c r="C1973" s="5"/>
    </row>
    <row r="1974" spans="3:3" x14ac:dyDescent="0.45">
      <c r="C1974" s="5"/>
    </row>
    <row r="1975" spans="3:3" x14ac:dyDescent="0.45">
      <c r="C1975" s="5"/>
    </row>
    <row r="1976" spans="3:3" x14ac:dyDescent="0.45">
      <c r="C1976" s="5"/>
    </row>
    <row r="1977" spans="3:3" x14ac:dyDescent="0.45">
      <c r="C1977" s="5"/>
    </row>
    <row r="1978" spans="3:3" x14ac:dyDescent="0.45">
      <c r="C1978" s="5"/>
    </row>
    <row r="1979" spans="3:3" x14ac:dyDescent="0.45">
      <c r="C1979" s="5"/>
    </row>
    <row r="1980" spans="3:3" x14ac:dyDescent="0.45">
      <c r="C1980" s="5"/>
    </row>
    <row r="1981" spans="3:3" x14ac:dyDescent="0.45">
      <c r="C1981" s="5"/>
    </row>
    <row r="1982" spans="3:3" x14ac:dyDescent="0.45">
      <c r="C1982" s="5"/>
    </row>
    <row r="1983" spans="3:3" x14ac:dyDescent="0.45">
      <c r="C1983" s="5"/>
    </row>
    <row r="1984" spans="3:3" x14ac:dyDescent="0.45">
      <c r="C1984" s="5"/>
    </row>
    <row r="1985" spans="3:3" x14ac:dyDescent="0.45">
      <c r="C1985" s="5"/>
    </row>
    <row r="1986" spans="3:3" x14ac:dyDescent="0.45">
      <c r="C1986" s="5"/>
    </row>
    <row r="1987" spans="3:3" x14ac:dyDescent="0.45">
      <c r="C1987" s="5"/>
    </row>
    <row r="1988" spans="3:3" x14ac:dyDescent="0.45">
      <c r="C1988" s="5"/>
    </row>
    <row r="1989" spans="3:3" x14ac:dyDescent="0.45">
      <c r="C1989" s="5"/>
    </row>
    <row r="1990" spans="3:3" x14ac:dyDescent="0.45">
      <c r="C1990" s="5"/>
    </row>
    <row r="1991" spans="3:3" x14ac:dyDescent="0.45">
      <c r="C1991" s="5"/>
    </row>
    <row r="1992" spans="3:3" x14ac:dyDescent="0.45">
      <c r="C1992" s="5"/>
    </row>
    <row r="1993" spans="3:3" x14ac:dyDescent="0.45">
      <c r="C1993" s="5"/>
    </row>
    <row r="1994" spans="3:3" x14ac:dyDescent="0.45">
      <c r="C1994" s="5"/>
    </row>
    <row r="1995" spans="3:3" x14ac:dyDescent="0.45">
      <c r="C1995" s="5"/>
    </row>
    <row r="1996" spans="3:3" x14ac:dyDescent="0.45">
      <c r="C1996" s="5"/>
    </row>
    <row r="1997" spans="3:3" x14ac:dyDescent="0.45">
      <c r="C1997" s="5"/>
    </row>
    <row r="1998" spans="3:3" x14ac:dyDescent="0.45">
      <c r="C1998" s="5"/>
    </row>
    <row r="1999" spans="3:3" x14ac:dyDescent="0.45">
      <c r="C1999" s="5"/>
    </row>
    <row r="2000" spans="3:3" x14ac:dyDescent="0.45">
      <c r="C2000" s="5"/>
    </row>
    <row r="2001" spans="3:3" x14ac:dyDescent="0.45">
      <c r="C2001" s="5"/>
    </row>
    <row r="2002" spans="3:3" x14ac:dyDescent="0.45">
      <c r="C2002" s="5"/>
    </row>
    <row r="2003" spans="3:3" x14ac:dyDescent="0.45">
      <c r="C2003" s="5"/>
    </row>
    <row r="2004" spans="3:3" x14ac:dyDescent="0.45">
      <c r="C2004" s="5"/>
    </row>
    <row r="2005" spans="3:3" x14ac:dyDescent="0.45">
      <c r="C2005" s="5"/>
    </row>
    <row r="2006" spans="3:3" x14ac:dyDescent="0.45">
      <c r="C2006" s="5"/>
    </row>
    <row r="2007" spans="3:3" x14ac:dyDescent="0.45">
      <c r="C2007" s="5"/>
    </row>
    <row r="2008" spans="3:3" x14ac:dyDescent="0.45">
      <c r="C2008" s="5"/>
    </row>
    <row r="2009" spans="3:3" x14ac:dyDescent="0.45">
      <c r="C2009" s="5"/>
    </row>
    <row r="2010" spans="3:3" x14ac:dyDescent="0.45">
      <c r="C2010" s="5"/>
    </row>
    <row r="2011" spans="3:3" x14ac:dyDescent="0.45">
      <c r="C2011" s="5"/>
    </row>
    <row r="2012" spans="3:3" x14ac:dyDescent="0.45">
      <c r="C2012" s="5"/>
    </row>
    <row r="2013" spans="3:3" x14ac:dyDescent="0.45">
      <c r="C2013" s="5"/>
    </row>
    <row r="2014" spans="3:3" x14ac:dyDescent="0.45">
      <c r="C2014" s="5"/>
    </row>
    <row r="2015" spans="3:3" x14ac:dyDescent="0.45">
      <c r="C2015" s="5"/>
    </row>
    <row r="2016" spans="3:3" x14ac:dyDescent="0.45">
      <c r="C2016" s="5"/>
    </row>
    <row r="2017" spans="3:3" x14ac:dyDescent="0.45">
      <c r="C2017" s="5"/>
    </row>
    <row r="2018" spans="3:3" x14ac:dyDescent="0.45">
      <c r="C2018" s="5"/>
    </row>
    <row r="2019" spans="3:3" x14ac:dyDescent="0.45">
      <c r="C2019" s="5"/>
    </row>
    <row r="2020" spans="3:3" x14ac:dyDescent="0.45">
      <c r="C2020" s="5"/>
    </row>
    <row r="2021" spans="3:3" x14ac:dyDescent="0.45">
      <c r="C2021" s="5"/>
    </row>
    <row r="2022" spans="3:3" x14ac:dyDescent="0.45">
      <c r="C2022" s="5"/>
    </row>
    <row r="2023" spans="3:3" x14ac:dyDescent="0.45">
      <c r="C2023" s="5"/>
    </row>
    <row r="2024" spans="3:3" x14ac:dyDescent="0.45">
      <c r="C2024" s="5"/>
    </row>
    <row r="2025" spans="3:3" x14ac:dyDescent="0.45">
      <c r="C2025" s="5"/>
    </row>
    <row r="2026" spans="3:3" x14ac:dyDescent="0.45">
      <c r="C2026" s="5"/>
    </row>
    <row r="2027" spans="3:3" x14ac:dyDescent="0.45">
      <c r="C2027" s="5"/>
    </row>
    <row r="2028" spans="3:3" x14ac:dyDescent="0.45">
      <c r="C2028" s="5"/>
    </row>
    <row r="2029" spans="3:3" x14ac:dyDescent="0.45">
      <c r="C2029" s="5"/>
    </row>
    <row r="2030" spans="3:3" x14ac:dyDescent="0.45">
      <c r="C2030" s="5"/>
    </row>
    <row r="2031" spans="3:3" x14ac:dyDescent="0.45">
      <c r="C2031" s="5"/>
    </row>
    <row r="2032" spans="3:3" x14ac:dyDescent="0.45">
      <c r="C2032" s="5"/>
    </row>
    <row r="2033" spans="3:3" x14ac:dyDescent="0.45">
      <c r="C2033" s="5"/>
    </row>
    <row r="2034" spans="3:3" x14ac:dyDescent="0.45">
      <c r="C2034" s="5"/>
    </row>
    <row r="2035" spans="3:3" x14ac:dyDescent="0.45">
      <c r="C2035" s="5"/>
    </row>
    <row r="2036" spans="3:3" x14ac:dyDescent="0.45">
      <c r="C2036" s="5"/>
    </row>
    <row r="2037" spans="3:3" x14ac:dyDescent="0.45">
      <c r="C2037" s="5"/>
    </row>
    <row r="2038" spans="3:3" x14ac:dyDescent="0.45">
      <c r="C2038" s="5"/>
    </row>
    <row r="2039" spans="3:3" x14ac:dyDescent="0.45">
      <c r="C2039" s="5"/>
    </row>
    <row r="2040" spans="3:3" x14ac:dyDescent="0.45">
      <c r="C2040" s="5"/>
    </row>
    <row r="2041" spans="3:3" x14ac:dyDescent="0.45">
      <c r="C2041" s="5"/>
    </row>
    <row r="2042" spans="3:3" x14ac:dyDescent="0.45">
      <c r="C2042" s="5"/>
    </row>
    <row r="2043" spans="3:3" x14ac:dyDescent="0.45">
      <c r="C2043" s="5"/>
    </row>
    <row r="2044" spans="3:3" x14ac:dyDescent="0.45">
      <c r="C2044" s="5"/>
    </row>
    <row r="2045" spans="3:3" x14ac:dyDescent="0.45">
      <c r="C2045" s="5"/>
    </row>
    <row r="2046" spans="3:3" x14ac:dyDescent="0.45">
      <c r="C2046" s="5"/>
    </row>
    <row r="2047" spans="3:3" x14ac:dyDescent="0.45">
      <c r="C2047" s="5"/>
    </row>
    <row r="2048" spans="3:3" x14ac:dyDescent="0.45">
      <c r="C2048" s="5"/>
    </row>
    <row r="2049" spans="3:3" x14ac:dyDescent="0.45">
      <c r="C2049" s="5"/>
    </row>
    <row r="2050" spans="3:3" x14ac:dyDescent="0.45">
      <c r="C2050" s="5"/>
    </row>
    <row r="2051" spans="3:3" x14ac:dyDescent="0.45">
      <c r="C2051" s="5"/>
    </row>
    <row r="2052" spans="3:3" x14ac:dyDescent="0.45">
      <c r="C2052" s="5"/>
    </row>
    <row r="2053" spans="3:3" x14ac:dyDescent="0.45">
      <c r="C2053" s="5"/>
    </row>
    <row r="2054" spans="3:3" x14ac:dyDescent="0.45">
      <c r="C2054" s="5"/>
    </row>
    <row r="2055" spans="3:3" x14ac:dyDescent="0.45">
      <c r="C2055" s="5"/>
    </row>
    <row r="2056" spans="3:3" x14ac:dyDescent="0.45">
      <c r="C2056" s="5"/>
    </row>
    <row r="2057" spans="3:3" x14ac:dyDescent="0.45">
      <c r="C2057" s="5"/>
    </row>
    <row r="2058" spans="3:3" x14ac:dyDescent="0.45">
      <c r="C2058" s="5"/>
    </row>
    <row r="2059" spans="3:3" x14ac:dyDescent="0.45">
      <c r="C2059" s="5"/>
    </row>
    <row r="2060" spans="3:3" x14ac:dyDescent="0.45">
      <c r="C2060" s="5"/>
    </row>
    <row r="2061" spans="3:3" x14ac:dyDescent="0.45">
      <c r="C2061" s="5"/>
    </row>
    <row r="2062" spans="3:3" x14ac:dyDescent="0.45">
      <c r="C2062" s="5"/>
    </row>
    <row r="2063" spans="3:3" x14ac:dyDescent="0.45">
      <c r="C2063" s="5"/>
    </row>
    <row r="2064" spans="3:3" x14ac:dyDescent="0.45">
      <c r="C2064" s="5"/>
    </row>
    <row r="2065" spans="3:3" x14ac:dyDescent="0.45">
      <c r="C2065" s="5"/>
    </row>
    <row r="2066" spans="3:3" x14ac:dyDescent="0.45">
      <c r="C2066" s="5"/>
    </row>
    <row r="2067" spans="3:3" x14ac:dyDescent="0.45">
      <c r="C2067" s="5"/>
    </row>
    <row r="2068" spans="3:3" x14ac:dyDescent="0.45">
      <c r="C2068" s="5"/>
    </row>
    <row r="2069" spans="3:3" x14ac:dyDescent="0.45">
      <c r="C2069" s="5"/>
    </row>
    <row r="2070" spans="3:3" x14ac:dyDescent="0.45">
      <c r="C2070" s="5"/>
    </row>
    <row r="2071" spans="3:3" x14ac:dyDescent="0.45">
      <c r="C2071" s="5"/>
    </row>
    <row r="2072" spans="3:3" x14ac:dyDescent="0.45">
      <c r="C2072" s="5"/>
    </row>
    <row r="2073" spans="3:3" x14ac:dyDescent="0.45">
      <c r="C2073" s="5"/>
    </row>
    <row r="2074" spans="3:3" x14ac:dyDescent="0.45">
      <c r="C2074" s="5"/>
    </row>
    <row r="2075" spans="3:3" x14ac:dyDescent="0.45">
      <c r="C2075" s="5"/>
    </row>
    <row r="2076" spans="3:3" x14ac:dyDescent="0.45">
      <c r="C2076" s="5"/>
    </row>
    <row r="2077" spans="3:3" x14ac:dyDescent="0.45">
      <c r="C2077" s="5"/>
    </row>
    <row r="2078" spans="3:3" x14ac:dyDescent="0.45">
      <c r="C2078" s="5"/>
    </row>
    <row r="2079" spans="3:3" x14ac:dyDescent="0.45">
      <c r="C2079" s="5"/>
    </row>
    <row r="2080" spans="3:3" x14ac:dyDescent="0.45">
      <c r="C2080" s="5"/>
    </row>
    <row r="2081" spans="3:3" x14ac:dyDescent="0.45">
      <c r="C2081" s="5"/>
    </row>
    <row r="2082" spans="3:3" x14ac:dyDescent="0.45">
      <c r="C2082" s="5"/>
    </row>
    <row r="2083" spans="3:3" x14ac:dyDescent="0.45">
      <c r="C2083" s="5"/>
    </row>
    <row r="2084" spans="3:3" x14ac:dyDescent="0.45">
      <c r="C2084" s="5"/>
    </row>
    <row r="2085" spans="3:3" x14ac:dyDescent="0.45">
      <c r="C2085" s="5"/>
    </row>
    <row r="2086" spans="3:3" x14ac:dyDescent="0.45">
      <c r="C2086" s="5"/>
    </row>
    <row r="2087" spans="3:3" x14ac:dyDescent="0.45">
      <c r="C2087" s="5"/>
    </row>
    <row r="2088" spans="3:3" x14ac:dyDescent="0.45">
      <c r="C2088" s="5"/>
    </row>
    <row r="2089" spans="3:3" x14ac:dyDescent="0.45">
      <c r="C2089" s="5"/>
    </row>
    <row r="2090" spans="3:3" x14ac:dyDescent="0.45">
      <c r="C2090" s="5"/>
    </row>
    <row r="2091" spans="3:3" x14ac:dyDescent="0.45">
      <c r="C2091" s="5"/>
    </row>
    <row r="2092" spans="3:3" x14ac:dyDescent="0.45">
      <c r="C2092" s="5"/>
    </row>
    <row r="2093" spans="3:3" x14ac:dyDescent="0.45">
      <c r="C2093" s="5"/>
    </row>
    <row r="2094" spans="3:3" x14ac:dyDescent="0.45">
      <c r="C2094" s="5"/>
    </row>
    <row r="2095" spans="3:3" x14ac:dyDescent="0.45">
      <c r="C2095" s="5"/>
    </row>
    <row r="2096" spans="3:3" x14ac:dyDescent="0.45">
      <c r="C2096" s="5"/>
    </row>
    <row r="2097" spans="3:3" x14ac:dyDescent="0.45">
      <c r="C2097" s="5"/>
    </row>
    <row r="2098" spans="3:3" x14ac:dyDescent="0.45">
      <c r="C2098" s="5"/>
    </row>
    <row r="2099" spans="3:3" x14ac:dyDescent="0.45">
      <c r="C2099" s="5"/>
    </row>
    <row r="2100" spans="3:3" x14ac:dyDescent="0.45">
      <c r="C2100" s="5"/>
    </row>
    <row r="2101" spans="3:3" x14ac:dyDescent="0.45">
      <c r="C2101" s="5"/>
    </row>
    <row r="2102" spans="3:3" x14ac:dyDescent="0.45">
      <c r="C2102" s="5"/>
    </row>
    <row r="2103" spans="3:3" x14ac:dyDescent="0.45">
      <c r="C2103" s="5"/>
    </row>
    <row r="2104" spans="3:3" x14ac:dyDescent="0.45">
      <c r="C2104" s="5"/>
    </row>
    <row r="2105" spans="3:3" x14ac:dyDescent="0.45">
      <c r="C2105" s="5"/>
    </row>
    <row r="2106" spans="3:3" x14ac:dyDescent="0.45">
      <c r="C2106" s="5"/>
    </row>
    <row r="2107" spans="3:3" x14ac:dyDescent="0.45">
      <c r="C2107" s="5"/>
    </row>
    <row r="2108" spans="3:3" x14ac:dyDescent="0.45">
      <c r="C2108" s="5"/>
    </row>
    <row r="2109" spans="3:3" x14ac:dyDescent="0.45">
      <c r="C2109" s="5"/>
    </row>
    <row r="2110" spans="3:3" x14ac:dyDescent="0.45">
      <c r="C2110" s="5"/>
    </row>
    <row r="2111" spans="3:3" x14ac:dyDescent="0.45">
      <c r="C2111" s="5"/>
    </row>
    <row r="2112" spans="3:3" x14ac:dyDescent="0.45">
      <c r="C2112" s="5"/>
    </row>
    <row r="2113" spans="3:3" x14ac:dyDescent="0.45">
      <c r="C2113" s="5"/>
    </row>
    <row r="2114" spans="3:3" x14ac:dyDescent="0.45">
      <c r="C2114" s="5"/>
    </row>
    <row r="2115" spans="3:3" x14ac:dyDescent="0.45">
      <c r="C2115" s="5"/>
    </row>
    <row r="2116" spans="3:3" x14ac:dyDescent="0.45">
      <c r="C2116" s="5"/>
    </row>
    <row r="2117" spans="3:3" x14ac:dyDescent="0.45">
      <c r="C2117" s="5"/>
    </row>
    <row r="2118" spans="3:3" x14ac:dyDescent="0.45">
      <c r="C2118" s="5"/>
    </row>
    <row r="2119" spans="3:3" x14ac:dyDescent="0.45">
      <c r="C2119" s="5"/>
    </row>
    <row r="2120" spans="3:3" x14ac:dyDescent="0.45">
      <c r="C2120" s="5"/>
    </row>
    <row r="2121" spans="3:3" x14ac:dyDescent="0.45">
      <c r="C2121" s="5"/>
    </row>
    <row r="2122" spans="3:3" x14ac:dyDescent="0.45">
      <c r="C2122" s="5"/>
    </row>
    <row r="2123" spans="3:3" x14ac:dyDescent="0.45">
      <c r="C2123" s="5"/>
    </row>
    <row r="2124" spans="3:3" x14ac:dyDescent="0.45">
      <c r="C2124" s="5"/>
    </row>
    <row r="2125" spans="3:3" x14ac:dyDescent="0.45">
      <c r="C2125" s="5"/>
    </row>
    <row r="2126" spans="3:3" x14ac:dyDescent="0.45">
      <c r="C2126" s="5"/>
    </row>
    <row r="2127" spans="3:3" x14ac:dyDescent="0.45">
      <c r="C2127" s="5"/>
    </row>
    <row r="2128" spans="3:3" x14ac:dyDescent="0.45">
      <c r="C2128" s="5"/>
    </row>
    <row r="2129" spans="3:3" x14ac:dyDescent="0.45">
      <c r="C2129" s="5"/>
    </row>
    <row r="2130" spans="3:3" x14ac:dyDescent="0.45">
      <c r="C2130" s="5"/>
    </row>
    <row r="2131" spans="3:3" x14ac:dyDescent="0.45">
      <c r="C2131" s="5"/>
    </row>
    <row r="2132" spans="3:3" x14ac:dyDescent="0.45">
      <c r="C2132" s="5"/>
    </row>
    <row r="2133" spans="3:3" x14ac:dyDescent="0.45">
      <c r="C2133" s="5"/>
    </row>
    <row r="2134" spans="3:3" x14ac:dyDescent="0.45">
      <c r="C2134" s="5"/>
    </row>
    <row r="2135" spans="3:3" x14ac:dyDescent="0.45">
      <c r="C2135" s="5"/>
    </row>
    <row r="2136" spans="3:3" x14ac:dyDescent="0.45">
      <c r="C2136" s="5"/>
    </row>
    <row r="2137" spans="3:3" x14ac:dyDescent="0.45">
      <c r="C2137" s="5"/>
    </row>
    <row r="2138" spans="3:3" x14ac:dyDescent="0.45">
      <c r="C2138" s="5"/>
    </row>
    <row r="2139" spans="3:3" x14ac:dyDescent="0.45">
      <c r="C2139" s="5"/>
    </row>
    <row r="2140" spans="3:3" x14ac:dyDescent="0.45">
      <c r="C2140" s="5"/>
    </row>
    <row r="2141" spans="3:3" x14ac:dyDescent="0.45">
      <c r="C2141" s="5"/>
    </row>
    <row r="2142" spans="3:3" x14ac:dyDescent="0.45">
      <c r="C2142" s="5"/>
    </row>
    <row r="2143" spans="3:3" x14ac:dyDescent="0.45">
      <c r="C2143" s="5"/>
    </row>
    <row r="2144" spans="3:3" x14ac:dyDescent="0.45">
      <c r="C2144" s="5"/>
    </row>
    <row r="2145" spans="3:3" x14ac:dyDescent="0.45">
      <c r="C2145" s="5"/>
    </row>
    <row r="2146" spans="3:3" x14ac:dyDescent="0.45">
      <c r="C2146" s="5"/>
    </row>
    <row r="2147" spans="3:3" x14ac:dyDescent="0.45">
      <c r="C2147" s="5"/>
    </row>
    <row r="2148" spans="3:3" x14ac:dyDescent="0.45">
      <c r="C2148" s="5"/>
    </row>
    <row r="2149" spans="3:3" x14ac:dyDescent="0.45">
      <c r="C2149" s="5"/>
    </row>
    <row r="2150" spans="3:3" x14ac:dyDescent="0.45">
      <c r="C2150" s="5"/>
    </row>
    <row r="2151" spans="3:3" x14ac:dyDescent="0.45">
      <c r="C2151" s="5"/>
    </row>
    <row r="2152" spans="3:3" x14ac:dyDescent="0.45">
      <c r="C2152" s="5"/>
    </row>
    <row r="2153" spans="3:3" x14ac:dyDescent="0.45">
      <c r="C2153" s="5"/>
    </row>
    <row r="2154" spans="3:3" x14ac:dyDescent="0.45">
      <c r="C2154" s="5"/>
    </row>
    <row r="2155" spans="3:3" x14ac:dyDescent="0.45">
      <c r="C2155" s="5"/>
    </row>
    <row r="2156" spans="3:3" x14ac:dyDescent="0.45">
      <c r="C2156" s="5"/>
    </row>
    <row r="2157" spans="3:3" x14ac:dyDescent="0.45">
      <c r="C2157" s="5"/>
    </row>
    <row r="2158" spans="3:3" x14ac:dyDescent="0.45">
      <c r="C2158" s="5"/>
    </row>
    <row r="2159" spans="3:3" x14ac:dyDescent="0.45">
      <c r="C2159" s="5"/>
    </row>
    <row r="2160" spans="3:3" x14ac:dyDescent="0.45">
      <c r="C2160" s="5"/>
    </row>
    <row r="2161" spans="3:3" x14ac:dyDescent="0.45">
      <c r="C2161" s="5"/>
    </row>
    <row r="2162" spans="3:3" x14ac:dyDescent="0.45">
      <c r="C2162" s="5"/>
    </row>
    <row r="2163" spans="3:3" x14ac:dyDescent="0.45">
      <c r="C2163" s="5"/>
    </row>
    <row r="2164" spans="3:3" x14ac:dyDescent="0.45">
      <c r="C2164" s="5"/>
    </row>
    <row r="2165" spans="3:3" x14ac:dyDescent="0.45">
      <c r="C2165" s="5"/>
    </row>
    <row r="2166" spans="3:3" x14ac:dyDescent="0.45">
      <c r="C2166" s="5"/>
    </row>
    <row r="2167" spans="3:3" x14ac:dyDescent="0.45">
      <c r="C2167" s="5"/>
    </row>
    <row r="2168" spans="3:3" x14ac:dyDescent="0.45">
      <c r="C2168" s="5"/>
    </row>
    <row r="2169" spans="3:3" x14ac:dyDescent="0.45">
      <c r="C2169" s="5"/>
    </row>
    <row r="2170" spans="3:3" x14ac:dyDescent="0.45">
      <c r="C2170" s="5"/>
    </row>
    <row r="2171" spans="3:3" x14ac:dyDescent="0.45">
      <c r="C2171" s="5"/>
    </row>
    <row r="2172" spans="3:3" x14ac:dyDescent="0.45">
      <c r="C2172" s="5"/>
    </row>
    <row r="2173" spans="3:3" x14ac:dyDescent="0.45">
      <c r="C2173" s="5"/>
    </row>
    <row r="2174" spans="3:3" x14ac:dyDescent="0.45">
      <c r="C2174" s="5"/>
    </row>
    <row r="2175" spans="3:3" x14ac:dyDescent="0.45">
      <c r="C2175" s="5"/>
    </row>
    <row r="2176" spans="3:3" x14ac:dyDescent="0.45">
      <c r="C2176" s="5"/>
    </row>
    <row r="2177" spans="3:3" x14ac:dyDescent="0.45">
      <c r="C2177" s="5"/>
    </row>
    <row r="2178" spans="3:3" x14ac:dyDescent="0.45">
      <c r="C2178" s="5"/>
    </row>
    <row r="2179" spans="3:3" x14ac:dyDescent="0.45">
      <c r="C2179" s="5"/>
    </row>
    <row r="2180" spans="3:3" x14ac:dyDescent="0.45">
      <c r="C2180" s="5"/>
    </row>
    <row r="2181" spans="3:3" x14ac:dyDescent="0.45">
      <c r="C2181" s="5"/>
    </row>
    <row r="2182" spans="3:3" x14ac:dyDescent="0.45">
      <c r="C2182" s="5"/>
    </row>
    <row r="2183" spans="3:3" x14ac:dyDescent="0.45">
      <c r="C2183" s="5"/>
    </row>
    <row r="2184" spans="3:3" x14ac:dyDescent="0.45">
      <c r="C2184" s="5"/>
    </row>
    <row r="2185" spans="3:3" x14ac:dyDescent="0.45">
      <c r="C2185" s="5"/>
    </row>
    <row r="2186" spans="3:3" x14ac:dyDescent="0.45">
      <c r="C2186" s="5"/>
    </row>
    <row r="2187" spans="3:3" x14ac:dyDescent="0.45">
      <c r="C2187" s="5"/>
    </row>
    <row r="2188" spans="3:3" x14ac:dyDescent="0.45">
      <c r="C2188" s="5"/>
    </row>
    <row r="2189" spans="3:3" x14ac:dyDescent="0.45">
      <c r="C2189" s="5"/>
    </row>
    <row r="2190" spans="3:3" x14ac:dyDescent="0.45">
      <c r="C2190" s="5"/>
    </row>
    <row r="2191" spans="3:3" x14ac:dyDescent="0.45">
      <c r="C2191" s="5"/>
    </row>
    <row r="2192" spans="3:3" x14ac:dyDescent="0.45">
      <c r="C2192" s="5"/>
    </row>
    <row r="2193" spans="3:3" x14ac:dyDescent="0.45">
      <c r="C2193" s="5"/>
    </row>
    <row r="2194" spans="3:3" x14ac:dyDescent="0.45">
      <c r="C2194" s="5"/>
    </row>
    <row r="2195" spans="3:3" x14ac:dyDescent="0.45">
      <c r="C2195" s="5"/>
    </row>
    <row r="2196" spans="3:3" x14ac:dyDescent="0.45">
      <c r="C2196" s="5"/>
    </row>
    <row r="2197" spans="3:3" x14ac:dyDescent="0.45">
      <c r="C2197" s="5"/>
    </row>
    <row r="2198" spans="3:3" x14ac:dyDescent="0.45">
      <c r="C2198" s="5"/>
    </row>
    <row r="2199" spans="3:3" x14ac:dyDescent="0.45">
      <c r="C2199" s="5"/>
    </row>
    <row r="2200" spans="3:3" x14ac:dyDescent="0.45">
      <c r="C2200" s="5"/>
    </row>
    <row r="2201" spans="3:3" x14ac:dyDescent="0.45">
      <c r="C2201" s="5"/>
    </row>
    <row r="2202" spans="3:3" x14ac:dyDescent="0.45">
      <c r="C2202" s="5"/>
    </row>
    <row r="2203" spans="3:3" x14ac:dyDescent="0.45">
      <c r="C2203" s="5"/>
    </row>
    <row r="2204" spans="3:3" x14ac:dyDescent="0.45">
      <c r="C2204" s="5"/>
    </row>
    <row r="2205" spans="3:3" x14ac:dyDescent="0.45">
      <c r="C2205" s="5"/>
    </row>
    <row r="2206" spans="3:3" x14ac:dyDescent="0.45">
      <c r="C2206" s="5"/>
    </row>
    <row r="2207" spans="3:3" x14ac:dyDescent="0.45">
      <c r="C2207" s="5"/>
    </row>
    <row r="2208" spans="3:3" x14ac:dyDescent="0.45">
      <c r="C2208" s="5"/>
    </row>
    <row r="2209" spans="3:3" x14ac:dyDescent="0.45">
      <c r="C2209" s="5"/>
    </row>
    <row r="2210" spans="3:3" x14ac:dyDescent="0.45">
      <c r="C2210" s="5"/>
    </row>
    <row r="2211" spans="3:3" x14ac:dyDescent="0.45">
      <c r="C2211" s="5"/>
    </row>
    <row r="2212" spans="3:3" x14ac:dyDescent="0.45">
      <c r="C2212" s="5"/>
    </row>
    <row r="2213" spans="3:3" x14ac:dyDescent="0.45">
      <c r="C2213" s="5"/>
    </row>
    <row r="2214" spans="3:3" x14ac:dyDescent="0.45">
      <c r="C2214" s="5"/>
    </row>
    <row r="2215" spans="3:3" x14ac:dyDescent="0.45">
      <c r="C2215" s="5"/>
    </row>
    <row r="2216" spans="3:3" x14ac:dyDescent="0.45">
      <c r="C2216" s="5"/>
    </row>
    <row r="2217" spans="3:3" x14ac:dyDescent="0.45">
      <c r="C2217" s="5"/>
    </row>
    <row r="2218" spans="3:3" x14ac:dyDescent="0.45">
      <c r="C2218" s="5"/>
    </row>
    <row r="2219" spans="3:3" x14ac:dyDescent="0.45">
      <c r="C2219" s="5"/>
    </row>
    <row r="2220" spans="3:3" x14ac:dyDescent="0.45">
      <c r="C2220" s="5"/>
    </row>
    <row r="2221" spans="3:3" x14ac:dyDescent="0.45">
      <c r="C2221" s="5"/>
    </row>
    <row r="2222" spans="3:3" x14ac:dyDescent="0.45">
      <c r="C2222" s="5"/>
    </row>
    <row r="2223" spans="3:3" x14ac:dyDescent="0.45">
      <c r="C2223" s="5"/>
    </row>
    <row r="2224" spans="3:3" x14ac:dyDescent="0.45">
      <c r="C2224" s="5"/>
    </row>
    <row r="2225" spans="3:3" x14ac:dyDescent="0.45">
      <c r="C2225" s="5"/>
    </row>
    <row r="2226" spans="3:3" x14ac:dyDescent="0.45">
      <c r="C2226" s="5"/>
    </row>
    <row r="2227" spans="3:3" x14ac:dyDescent="0.45">
      <c r="C2227" s="5"/>
    </row>
    <row r="2228" spans="3:3" x14ac:dyDescent="0.45">
      <c r="C2228" s="5"/>
    </row>
    <row r="2229" spans="3:3" x14ac:dyDescent="0.45">
      <c r="C2229" s="5"/>
    </row>
    <row r="2230" spans="3:3" x14ac:dyDescent="0.45">
      <c r="C2230" s="5"/>
    </row>
    <row r="2231" spans="3:3" x14ac:dyDescent="0.45">
      <c r="C2231" s="5"/>
    </row>
    <row r="2232" spans="3:3" x14ac:dyDescent="0.45">
      <c r="C2232" s="5"/>
    </row>
    <row r="2233" spans="3:3" x14ac:dyDescent="0.45">
      <c r="C2233" s="5"/>
    </row>
    <row r="2234" spans="3:3" x14ac:dyDescent="0.45">
      <c r="C2234" s="5"/>
    </row>
    <row r="2235" spans="3:3" x14ac:dyDescent="0.45">
      <c r="C2235" s="5"/>
    </row>
    <row r="2236" spans="3:3" x14ac:dyDescent="0.45">
      <c r="C2236" s="5"/>
    </row>
    <row r="2237" spans="3:3" x14ac:dyDescent="0.45">
      <c r="C2237" s="5"/>
    </row>
    <row r="2238" spans="3:3" x14ac:dyDescent="0.45">
      <c r="C2238" s="5"/>
    </row>
    <row r="2239" spans="3:3" x14ac:dyDescent="0.45">
      <c r="C2239" s="5"/>
    </row>
    <row r="2240" spans="3:3" x14ac:dyDescent="0.45">
      <c r="C2240" s="5"/>
    </row>
    <row r="2241" spans="3:3" x14ac:dyDescent="0.45">
      <c r="C2241" s="5"/>
    </row>
    <row r="2242" spans="3:3" x14ac:dyDescent="0.45">
      <c r="C2242" s="5"/>
    </row>
    <row r="2243" spans="3:3" x14ac:dyDescent="0.45">
      <c r="C2243" s="5"/>
    </row>
    <row r="2244" spans="3:3" x14ac:dyDescent="0.45">
      <c r="C2244" s="5"/>
    </row>
    <row r="2245" spans="3:3" x14ac:dyDescent="0.45">
      <c r="C2245" s="5"/>
    </row>
    <row r="2246" spans="3:3" x14ac:dyDescent="0.45">
      <c r="C2246" s="5"/>
    </row>
    <row r="2247" spans="3:3" x14ac:dyDescent="0.45">
      <c r="C2247" s="5"/>
    </row>
    <row r="2248" spans="3:3" x14ac:dyDescent="0.45">
      <c r="C2248" s="5"/>
    </row>
    <row r="2249" spans="3:3" x14ac:dyDescent="0.45">
      <c r="C2249" s="5"/>
    </row>
    <row r="2250" spans="3:3" x14ac:dyDescent="0.45">
      <c r="C2250" s="5"/>
    </row>
    <row r="2251" spans="3:3" x14ac:dyDescent="0.45">
      <c r="C2251" s="5"/>
    </row>
    <row r="2252" spans="3:3" x14ac:dyDescent="0.45">
      <c r="C2252" s="5"/>
    </row>
    <row r="2253" spans="3:3" x14ac:dyDescent="0.45">
      <c r="C2253" s="5"/>
    </row>
    <row r="2254" spans="3:3" x14ac:dyDescent="0.45">
      <c r="C2254" s="5"/>
    </row>
    <row r="2255" spans="3:3" x14ac:dyDescent="0.45">
      <c r="C2255" s="5"/>
    </row>
    <row r="2256" spans="3:3" x14ac:dyDescent="0.45">
      <c r="C2256" s="5"/>
    </row>
    <row r="2257" spans="3:3" x14ac:dyDescent="0.45">
      <c r="C2257" s="5"/>
    </row>
    <row r="2258" spans="3:3" x14ac:dyDescent="0.45">
      <c r="C2258" s="5"/>
    </row>
    <row r="2259" spans="3:3" x14ac:dyDescent="0.45">
      <c r="C2259" s="5"/>
    </row>
    <row r="2260" spans="3:3" x14ac:dyDescent="0.45">
      <c r="C2260" s="5"/>
    </row>
    <row r="2261" spans="3:3" x14ac:dyDescent="0.45">
      <c r="C2261" s="5"/>
    </row>
    <row r="2262" spans="3:3" x14ac:dyDescent="0.45">
      <c r="C2262" s="5"/>
    </row>
    <row r="2263" spans="3:3" x14ac:dyDescent="0.45">
      <c r="C2263" s="5"/>
    </row>
    <row r="2264" spans="3:3" x14ac:dyDescent="0.45">
      <c r="C2264" s="5"/>
    </row>
    <row r="2265" spans="3:3" x14ac:dyDescent="0.45">
      <c r="C2265" s="5"/>
    </row>
    <row r="2266" spans="3:3" x14ac:dyDescent="0.45">
      <c r="C2266" s="5"/>
    </row>
    <row r="2267" spans="3:3" x14ac:dyDescent="0.45">
      <c r="C2267" s="5"/>
    </row>
    <row r="2268" spans="3:3" x14ac:dyDescent="0.45">
      <c r="C2268" s="5"/>
    </row>
    <row r="2269" spans="3:3" x14ac:dyDescent="0.45">
      <c r="C2269" s="5"/>
    </row>
    <row r="2270" spans="3:3" x14ac:dyDescent="0.45">
      <c r="C2270" s="5"/>
    </row>
    <row r="2271" spans="3:3" x14ac:dyDescent="0.45">
      <c r="C2271" s="5"/>
    </row>
    <row r="2272" spans="3:3" x14ac:dyDescent="0.45">
      <c r="C2272" s="5"/>
    </row>
    <row r="2273" spans="3:3" x14ac:dyDescent="0.45">
      <c r="C2273" s="5"/>
    </row>
    <row r="2274" spans="3:3" x14ac:dyDescent="0.45">
      <c r="C2274" s="5"/>
    </row>
    <row r="2275" spans="3:3" x14ac:dyDescent="0.45">
      <c r="C2275" s="5"/>
    </row>
    <row r="2276" spans="3:3" x14ac:dyDescent="0.45">
      <c r="C2276" s="5"/>
    </row>
    <row r="2277" spans="3:3" x14ac:dyDescent="0.45">
      <c r="C2277" s="5"/>
    </row>
    <row r="2278" spans="3:3" x14ac:dyDescent="0.45">
      <c r="C2278" s="5"/>
    </row>
    <row r="2279" spans="3:3" x14ac:dyDescent="0.45">
      <c r="C2279" s="5"/>
    </row>
    <row r="2280" spans="3:3" x14ac:dyDescent="0.45">
      <c r="C2280" s="5"/>
    </row>
    <row r="2281" spans="3:3" x14ac:dyDescent="0.45">
      <c r="C2281" s="5"/>
    </row>
    <row r="2282" spans="3:3" x14ac:dyDescent="0.45">
      <c r="C2282" s="5"/>
    </row>
    <row r="2283" spans="3:3" x14ac:dyDescent="0.45">
      <c r="C2283" s="5"/>
    </row>
    <row r="2284" spans="3:3" x14ac:dyDescent="0.45">
      <c r="C2284" s="5"/>
    </row>
    <row r="2285" spans="3:3" x14ac:dyDescent="0.45">
      <c r="C2285" s="5"/>
    </row>
    <row r="2286" spans="3:3" x14ac:dyDescent="0.45">
      <c r="C2286" s="5"/>
    </row>
    <row r="2287" spans="3:3" x14ac:dyDescent="0.45">
      <c r="C2287" s="5"/>
    </row>
    <row r="2288" spans="3:3" x14ac:dyDescent="0.45">
      <c r="C2288" s="5"/>
    </row>
    <row r="2289" spans="3:3" x14ac:dyDescent="0.45">
      <c r="C2289" s="5"/>
    </row>
    <row r="2290" spans="3:3" x14ac:dyDescent="0.45">
      <c r="C2290" s="5"/>
    </row>
    <row r="2291" spans="3:3" x14ac:dyDescent="0.45">
      <c r="C2291" s="5"/>
    </row>
    <row r="2292" spans="3:3" x14ac:dyDescent="0.45">
      <c r="C2292" s="5"/>
    </row>
    <row r="2293" spans="3:3" x14ac:dyDescent="0.45">
      <c r="C2293" s="5"/>
    </row>
    <row r="2294" spans="3:3" x14ac:dyDescent="0.45">
      <c r="C2294" s="5"/>
    </row>
    <row r="2295" spans="3:3" x14ac:dyDescent="0.45">
      <c r="C2295" s="5"/>
    </row>
    <row r="2296" spans="3:3" x14ac:dyDescent="0.45">
      <c r="C2296" s="5"/>
    </row>
    <row r="2297" spans="3:3" x14ac:dyDescent="0.45">
      <c r="C2297" s="5"/>
    </row>
    <row r="2298" spans="3:3" x14ac:dyDescent="0.45">
      <c r="C2298" s="5"/>
    </row>
    <row r="2299" spans="3:3" x14ac:dyDescent="0.45">
      <c r="C2299" s="5"/>
    </row>
    <row r="2300" spans="3:3" x14ac:dyDescent="0.45">
      <c r="C2300" s="5"/>
    </row>
    <row r="2301" spans="3:3" x14ac:dyDescent="0.45">
      <c r="C2301" s="5"/>
    </row>
    <row r="2302" spans="3:3" x14ac:dyDescent="0.45">
      <c r="C2302" s="5"/>
    </row>
    <row r="2303" spans="3:3" x14ac:dyDescent="0.45">
      <c r="C2303" s="5"/>
    </row>
    <row r="2304" spans="3:3" x14ac:dyDescent="0.45">
      <c r="C2304" s="5"/>
    </row>
    <row r="2305" spans="3:3" x14ac:dyDescent="0.45">
      <c r="C2305" s="5"/>
    </row>
    <row r="2306" spans="3:3" x14ac:dyDescent="0.45">
      <c r="C2306" s="5"/>
    </row>
    <row r="2307" spans="3:3" x14ac:dyDescent="0.45">
      <c r="C2307" s="5"/>
    </row>
    <row r="2308" spans="3:3" x14ac:dyDescent="0.45">
      <c r="C2308" s="5"/>
    </row>
    <row r="2309" spans="3:3" x14ac:dyDescent="0.45">
      <c r="C2309" s="5"/>
    </row>
    <row r="2310" spans="3:3" x14ac:dyDescent="0.45">
      <c r="C2310" s="5"/>
    </row>
    <row r="2311" spans="3:3" x14ac:dyDescent="0.45">
      <c r="C2311" s="5"/>
    </row>
    <row r="2312" spans="3:3" x14ac:dyDescent="0.45">
      <c r="C2312" s="5"/>
    </row>
    <row r="2313" spans="3:3" x14ac:dyDescent="0.45">
      <c r="C2313" s="5"/>
    </row>
    <row r="2314" spans="3:3" x14ac:dyDescent="0.45">
      <c r="C2314" s="5"/>
    </row>
    <row r="2315" spans="3:3" x14ac:dyDescent="0.45">
      <c r="C2315" s="5"/>
    </row>
    <row r="2316" spans="3:3" x14ac:dyDescent="0.45">
      <c r="C2316" s="5"/>
    </row>
    <row r="2317" spans="3:3" x14ac:dyDescent="0.45">
      <c r="C2317" s="5"/>
    </row>
    <row r="2318" spans="3:3" x14ac:dyDescent="0.45">
      <c r="C2318" s="5"/>
    </row>
    <row r="2319" spans="3:3" x14ac:dyDescent="0.45">
      <c r="C2319" s="5"/>
    </row>
    <row r="2320" spans="3:3" x14ac:dyDescent="0.45">
      <c r="C2320" s="5"/>
    </row>
    <row r="2321" spans="3:3" x14ac:dyDescent="0.45">
      <c r="C2321" s="5"/>
    </row>
    <row r="2322" spans="3:3" x14ac:dyDescent="0.45">
      <c r="C2322" s="5"/>
    </row>
    <row r="2323" spans="3:3" x14ac:dyDescent="0.45">
      <c r="C2323" s="5"/>
    </row>
    <row r="2324" spans="3:3" x14ac:dyDescent="0.45">
      <c r="C2324" s="5"/>
    </row>
    <row r="2325" spans="3:3" x14ac:dyDescent="0.45">
      <c r="C2325" s="5"/>
    </row>
    <row r="2326" spans="3:3" x14ac:dyDescent="0.45">
      <c r="C2326" s="5"/>
    </row>
    <row r="2327" spans="3:3" x14ac:dyDescent="0.45">
      <c r="C2327" s="5"/>
    </row>
    <row r="2328" spans="3:3" x14ac:dyDescent="0.45">
      <c r="C2328" s="5"/>
    </row>
    <row r="2329" spans="3:3" x14ac:dyDescent="0.45">
      <c r="C2329" s="5"/>
    </row>
    <row r="2330" spans="3:3" x14ac:dyDescent="0.45">
      <c r="C2330" s="5"/>
    </row>
    <row r="2331" spans="3:3" x14ac:dyDescent="0.45">
      <c r="C2331" s="5"/>
    </row>
    <row r="2332" spans="3:3" x14ac:dyDescent="0.45">
      <c r="C2332" s="5"/>
    </row>
    <row r="2333" spans="3:3" x14ac:dyDescent="0.45">
      <c r="C2333" s="5"/>
    </row>
    <row r="2334" spans="3:3" x14ac:dyDescent="0.45">
      <c r="C2334" s="5"/>
    </row>
    <row r="2335" spans="3:3" x14ac:dyDescent="0.45">
      <c r="C2335" s="5"/>
    </row>
    <row r="2336" spans="3:3" x14ac:dyDescent="0.45">
      <c r="C2336" s="5"/>
    </row>
    <row r="2337" spans="3:3" x14ac:dyDescent="0.45">
      <c r="C2337" s="5"/>
    </row>
    <row r="2338" spans="3:3" x14ac:dyDescent="0.45">
      <c r="C2338" s="5"/>
    </row>
    <row r="2339" spans="3:3" x14ac:dyDescent="0.45">
      <c r="C2339" s="5"/>
    </row>
    <row r="2340" spans="3:3" x14ac:dyDescent="0.45">
      <c r="C2340" s="5"/>
    </row>
    <row r="2341" spans="3:3" x14ac:dyDescent="0.45">
      <c r="C2341" s="5"/>
    </row>
    <row r="2342" spans="3:3" x14ac:dyDescent="0.45">
      <c r="C2342" s="5"/>
    </row>
    <row r="2343" spans="3:3" x14ac:dyDescent="0.45">
      <c r="C2343" s="5"/>
    </row>
    <row r="2344" spans="3:3" x14ac:dyDescent="0.45">
      <c r="C2344" s="5"/>
    </row>
    <row r="2345" spans="3:3" x14ac:dyDescent="0.45">
      <c r="C2345" s="5"/>
    </row>
    <row r="2346" spans="3:3" x14ac:dyDescent="0.45">
      <c r="C2346" s="5"/>
    </row>
    <row r="2347" spans="3:3" x14ac:dyDescent="0.45">
      <c r="C2347" s="5"/>
    </row>
    <row r="2348" spans="3:3" x14ac:dyDescent="0.45">
      <c r="C2348" s="5"/>
    </row>
    <row r="2349" spans="3:3" x14ac:dyDescent="0.45">
      <c r="C2349" s="5"/>
    </row>
    <row r="2350" spans="3:3" x14ac:dyDescent="0.45">
      <c r="C2350" s="5"/>
    </row>
    <row r="2351" spans="3:3" x14ac:dyDescent="0.45">
      <c r="C2351" s="5"/>
    </row>
    <row r="2352" spans="3:3" x14ac:dyDescent="0.45">
      <c r="C2352" s="5"/>
    </row>
    <row r="2353" spans="3:3" x14ac:dyDescent="0.45">
      <c r="C2353" s="5"/>
    </row>
    <row r="2354" spans="3:3" x14ac:dyDescent="0.45">
      <c r="C2354" s="5"/>
    </row>
    <row r="2355" spans="3:3" x14ac:dyDescent="0.45">
      <c r="C2355" s="5"/>
    </row>
    <row r="2356" spans="3:3" x14ac:dyDescent="0.45">
      <c r="C2356" s="5"/>
    </row>
    <row r="2357" spans="3:3" x14ac:dyDescent="0.45">
      <c r="C2357" s="5"/>
    </row>
    <row r="2358" spans="3:3" x14ac:dyDescent="0.45">
      <c r="C2358" s="5"/>
    </row>
    <row r="2359" spans="3:3" x14ac:dyDescent="0.45">
      <c r="C2359" s="5"/>
    </row>
    <row r="2360" spans="3:3" x14ac:dyDescent="0.45">
      <c r="C2360" s="5"/>
    </row>
    <row r="2361" spans="3:3" x14ac:dyDescent="0.45">
      <c r="C2361" s="5"/>
    </row>
    <row r="2362" spans="3:3" x14ac:dyDescent="0.45">
      <c r="C2362" s="5"/>
    </row>
    <row r="2363" spans="3:3" x14ac:dyDescent="0.45">
      <c r="C2363" s="5"/>
    </row>
    <row r="2364" spans="3:3" x14ac:dyDescent="0.45">
      <c r="C2364" s="5"/>
    </row>
    <row r="2365" spans="3:3" x14ac:dyDescent="0.45">
      <c r="C2365" s="5"/>
    </row>
    <row r="2366" spans="3:3" x14ac:dyDescent="0.45">
      <c r="C2366" s="5"/>
    </row>
    <row r="2367" spans="3:3" x14ac:dyDescent="0.45">
      <c r="C2367" s="5"/>
    </row>
    <row r="2368" spans="3:3" x14ac:dyDescent="0.45">
      <c r="C2368" s="5"/>
    </row>
    <row r="2369" spans="3:3" x14ac:dyDescent="0.45">
      <c r="C2369" s="5"/>
    </row>
    <row r="2370" spans="3:3" x14ac:dyDescent="0.45">
      <c r="C2370" s="5"/>
    </row>
    <row r="2371" spans="3:3" x14ac:dyDescent="0.45">
      <c r="C2371" s="5"/>
    </row>
    <row r="2372" spans="3:3" x14ac:dyDescent="0.45">
      <c r="C2372" s="5"/>
    </row>
    <row r="2373" spans="3:3" x14ac:dyDescent="0.45">
      <c r="C2373" s="5"/>
    </row>
    <row r="2374" spans="3:3" x14ac:dyDescent="0.45">
      <c r="C2374" s="5"/>
    </row>
    <row r="2375" spans="3:3" x14ac:dyDescent="0.45">
      <c r="C2375" s="5"/>
    </row>
    <row r="2376" spans="3:3" x14ac:dyDescent="0.45">
      <c r="C2376" s="5"/>
    </row>
    <row r="2377" spans="3:3" x14ac:dyDescent="0.45">
      <c r="C2377" s="5"/>
    </row>
    <row r="2378" spans="3:3" x14ac:dyDescent="0.45">
      <c r="C2378" s="5"/>
    </row>
    <row r="2379" spans="3:3" x14ac:dyDescent="0.45">
      <c r="C2379" s="5"/>
    </row>
    <row r="2380" spans="3:3" x14ac:dyDescent="0.45">
      <c r="C2380" s="5"/>
    </row>
    <row r="2381" spans="3:3" x14ac:dyDescent="0.45">
      <c r="C2381" s="5"/>
    </row>
    <row r="2382" spans="3:3" x14ac:dyDescent="0.45">
      <c r="C2382" s="5"/>
    </row>
    <row r="2383" spans="3:3" x14ac:dyDescent="0.45">
      <c r="C2383" s="5"/>
    </row>
    <row r="2384" spans="3:3" x14ac:dyDescent="0.45">
      <c r="C2384" s="5"/>
    </row>
    <row r="2385" spans="3:3" x14ac:dyDescent="0.45">
      <c r="C2385" s="5"/>
    </row>
    <row r="2386" spans="3:3" x14ac:dyDescent="0.45">
      <c r="C2386" s="5"/>
    </row>
    <row r="2387" spans="3:3" x14ac:dyDescent="0.45">
      <c r="C2387" s="5"/>
    </row>
    <row r="2388" spans="3:3" x14ac:dyDescent="0.45">
      <c r="C2388" s="5"/>
    </row>
    <row r="2389" spans="3:3" x14ac:dyDescent="0.45">
      <c r="C2389" s="5"/>
    </row>
    <row r="2390" spans="3:3" x14ac:dyDescent="0.45">
      <c r="C2390" s="5"/>
    </row>
    <row r="2391" spans="3:3" x14ac:dyDescent="0.45">
      <c r="C2391" s="5"/>
    </row>
    <row r="2392" spans="3:3" x14ac:dyDescent="0.45">
      <c r="C2392" s="5"/>
    </row>
    <row r="2393" spans="3:3" x14ac:dyDescent="0.45">
      <c r="C2393" s="5"/>
    </row>
    <row r="2394" spans="3:3" x14ac:dyDescent="0.45">
      <c r="C2394" s="5"/>
    </row>
    <row r="2395" spans="3:3" x14ac:dyDescent="0.45">
      <c r="C2395" s="5"/>
    </row>
    <row r="2396" spans="3:3" x14ac:dyDescent="0.45">
      <c r="C2396" s="5"/>
    </row>
    <row r="2397" spans="3:3" x14ac:dyDescent="0.45">
      <c r="C2397" s="5"/>
    </row>
    <row r="2398" spans="3:3" x14ac:dyDescent="0.45">
      <c r="C2398" s="5"/>
    </row>
    <row r="2399" spans="3:3" x14ac:dyDescent="0.45">
      <c r="C2399" s="5"/>
    </row>
    <row r="2400" spans="3:3" x14ac:dyDescent="0.45">
      <c r="C2400" s="5"/>
    </row>
    <row r="2401" spans="3:3" x14ac:dyDescent="0.45">
      <c r="C2401" s="5"/>
    </row>
    <row r="2402" spans="3:3" x14ac:dyDescent="0.45">
      <c r="C2402" s="5"/>
    </row>
    <row r="2403" spans="3:3" x14ac:dyDescent="0.45">
      <c r="C2403" s="5"/>
    </row>
    <row r="2404" spans="3:3" x14ac:dyDescent="0.45">
      <c r="C2404" s="5"/>
    </row>
    <row r="2405" spans="3:3" x14ac:dyDescent="0.45">
      <c r="C2405" s="5"/>
    </row>
    <row r="2406" spans="3:3" x14ac:dyDescent="0.45">
      <c r="C2406" s="5"/>
    </row>
    <row r="2407" spans="3:3" x14ac:dyDescent="0.45">
      <c r="C2407" s="5"/>
    </row>
    <row r="2408" spans="3:3" x14ac:dyDescent="0.45">
      <c r="C2408" s="5"/>
    </row>
    <row r="2409" spans="3:3" x14ac:dyDescent="0.45">
      <c r="C2409" s="5"/>
    </row>
    <row r="2410" spans="3:3" x14ac:dyDescent="0.45">
      <c r="C2410" s="5"/>
    </row>
    <row r="2411" spans="3:3" x14ac:dyDescent="0.45">
      <c r="C2411" s="5"/>
    </row>
    <row r="2412" spans="3:3" x14ac:dyDescent="0.45">
      <c r="C2412" s="5"/>
    </row>
    <row r="2413" spans="3:3" x14ac:dyDescent="0.45">
      <c r="C2413" s="5"/>
    </row>
    <row r="2414" spans="3:3" x14ac:dyDescent="0.45">
      <c r="C2414" s="5"/>
    </row>
    <row r="2415" spans="3:3" x14ac:dyDescent="0.45">
      <c r="C2415" s="5"/>
    </row>
    <row r="2416" spans="3:3" x14ac:dyDescent="0.45">
      <c r="C2416" s="5"/>
    </row>
    <row r="2417" spans="3:3" x14ac:dyDescent="0.45">
      <c r="C2417" s="5"/>
    </row>
    <row r="2418" spans="3:3" x14ac:dyDescent="0.45">
      <c r="C2418" s="5"/>
    </row>
    <row r="2419" spans="3:3" x14ac:dyDescent="0.45">
      <c r="C2419" s="5"/>
    </row>
    <row r="2420" spans="3:3" x14ac:dyDescent="0.45">
      <c r="C2420" s="5"/>
    </row>
    <row r="2421" spans="3:3" x14ac:dyDescent="0.45">
      <c r="C2421" s="5"/>
    </row>
    <row r="2422" spans="3:3" x14ac:dyDescent="0.45">
      <c r="C2422" s="5"/>
    </row>
    <row r="2423" spans="3:3" x14ac:dyDescent="0.45">
      <c r="C2423" s="5"/>
    </row>
    <row r="2424" spans="3:3" x14ac:dyDescent="0.45">
      <c r="C2424" s="5"/>
    </row>
    <row r="2425" spans="3:3" x14ac:dyDescent="0.45">
      <c r="C2425" s="5"/>
    </row>
    <row r="2426" spans="3:3" x14ac:dyDescent="0.45">
      <c r="C2426" s="5"/>
    </row>
    <row r="2427" spans="3:3" x14ac:dyDescent="0.45">
      <c r="C2427" s="5"/>
    </row>
    <row r="2428" spans="3:3" x14ac:dyDescent="0.45">
      <c r="C2428" s="5"/>
    </row>
    <row r="2429" spans="3:3" x14ac:dyDescent="0.45">
      <c r="C2429" s="5"/>
    </row>
    <row r="2430" spans="3:3" x14ac:dyDescent="0.45">
      <c r="C2430" s="5"/>
    </row>
    <row r="2431" spans="3:3" x14ac:dyDescent="0.45">
      <c r="C2431" s="5"/>
    </row>
    <row r="2432" spans="3:3" x14ac:dyDescent="0.45">
      <c r="C2432" s="5"/>
    </row>
    <row r="2433" spans="3:3" x14ac:dyDescent="0.45">
      <c r="C2433" s="5"/>
    </row>
    <row r="2434" spans="3:3" x14ac:dyDescent="0.45">
      <c r="C2434" s="5"/>
    </row>
    <row r="2435" spans="3:3" x14ac:dyDescent="0.45">
      <c r="C2435" s="5"/>
    </row>
    <row r="2436" spans="3:3" x14ac:dyDescent="0.45">
      <c r="C2436" s="5"/>
    </row>
    <row r="2437" spans="3:3" x14ac:dyDescent="0.45">
      <c r="C2437" s="5"/>
    </row>
    <row r="2438" spans="3:3" x14ac:dyDescent="0.45">
      <c r="C2438" s="5"/>
    </row>
    <row r="2439" spans="3:3" x14ac:dyDescent="0.45">
      <c r="C2439" s="5"/>
    </row>
    <row r="2440" spans="3:3" x14ac:dyDescent="0.45">
      <c r="C2440" s="5"/>
    </row>
    <row r="2441" spans="3:3" x14ac:dyDescent="0.45">
      <c r="C2441" s="5"/>
    </row>
    <row r="2442" spans="3:3" x14ac:dyDescent="0.45">
      <c r="C2442" s="5"/>
    </row>
    <row r="2443" spans="3:3" x14ac:dyDescent="0.45">
      <c r="C2443" s="5"/>
    </row>
    <row r="2444" spans="3:3" x14ac:dyDescent="0.45">
      <c r="C2444" s="5"/>
    </row>
    <row r="2445" spans="3:3" x14ac:dyDescent="0.45">
      <c r="C2445" s="5"/>
    </row>
    <row r="2446" spans="3:3" x14ac:dyDescent="0.45">
      <c r="C2446" s="5"/>
    </row>
    <row r="2447" spans="3:3" x14ac:dyDescent="0.45">
      <c r="C2447" s="5"/>
    </row>
    <row r="2448" spans="3:3" x14ac:dyDescent="0.45">
      <c r="C2448" s="5"/>
    </row>
    <row r="2449" spans="3:3" x14ac:dyDescent="0.45">
      <c r="C2449" s="5"/>
    </row>
    <row r="2450" spans="3:3" x14ac:dyDescent="0.45">
      <c r="C2450" s="5"/>
    </row>
    <row r="2451" spans="3:3" x14ac:dyDescent="0.45">
      <c r="C2451" s="5"/>
    </row>
    <row r="2452" spans="3:3" x14ac:dyDescent="0.45">
      <c r="C2452" s="5"/>
    </row>
    <row r="2453" spans="3:3" x14ac:dyDescent="0.45">
      <c r="C2453" s="5"/>
    </row>
    <row r="2454" spans="3:3" x14ac:dyDescent="0.45">
      <c r="C2454" s="5"/>
    </row>
    <row r="2455" spans="3:3" x14ac:dyDescent="0.45">
      <c r="C2455" s="5"/>
    </row>
    <row r="2456" spans="3:3" x14ac:dyDescent="0.45">
      <c r="C2456" s="5"/>
    </row>
    <row r="2457" spans="3:3" x14ac:dyDescent="0.45">
      <c r="C2457" s="5"/>
    </row>
    <row r="2458" spans="3:3" x14ac:dyDescent="0.45">
      <c r="C2458" s="5"/>
    </row>
    <row r="2459" spans="3:3" x14ac:dyDescent="0.45">
      <c r="C2459" s="5"/>
    </row>
    <row r="2460" spans="3:3" x14ac:dyDescent="0.45">
      <c r="C2460" s="5"/>
    </row>
    <row r="2461" spans="3:3" x14ac:dyDescent="0.45">
      <c r="C2461" s="5"/>
    </row>
    <row r="2462" spans="3:3" x14ac:dyDescent="0.45">
      <c r="C2462" s="5"/>
    </row>
    <row r="2463" spans="3:3" x14ac:dyDescent="0.45">
      <c r="C2463" s="5"/>
    </row>
    <row r="2464" spans="3:3" x14ac:dyDescent="0.45">
      <c r="C2464" s="5"/>
    </row>
    <row r="2465" spans="3:3" x14ac:dyDescent="0.45">
      <c r="C2465" s="5"/>
    </row>
    <row r="2466" spans="3:3" x14ac:dyDescent="0.45">
      <c r="C2466" s="5"/>
    </row>
    <row r="2467" spans="3:3" x14ac:dyDescent="0.45">
      <c r="C2467" s="5"/>
    </row>
    <row r="2468" spans="3:3" x14ac:dyDescent="0.45">
      <c r="C2468" s="5"/>
    </row>
    <row r="2469" spans="3:3" x14ac:dyDescent="0.45">
      <c r="C2469" s="5"/>
    </row>
    <row r="2470" spans="3:3" x14ac:dyDescent="0.45">
      <c r="C2470" s="5"/>
    </row>
    <row r="2471" spans="3:3" x14ac:dyDescent="0.45">
      <c r="C2471" s="5"/>
    </row>
    <row r="2472" spans="3:3" x14ac:dyDescent="0.45">
      <c r="C2472" s="5"/>
    </row>
    <row r="2473" spans="3:3" x14ac:dyDescent="0.45">
      <c r="C2473" s="5"/>
    </row>
    <row r="2474" spans="3:3" x14ac:dyDescent="0.45">
      <c r="C2474" s="5"/>
    </row>
    <row r="2475" spans="3:3" x14ac:dyDescent="0.45">
      <c r="C2475" s="5"/>
    </row>
    <row r="2476" spans="3:3" x14ac:dyDescent="0.45">
      <c r="C2476" s="5"/>
    </row>
    <row r="2477" spans="3:3" x14ac:dyDescent="0.45">
      <c r="C2477" s="5"/>
    </row>
    <row r="2478" spans="3:3" x14ac:dyDescent="0.45">
      <c r="C2478" s="5"/>
    </row>
    <row r="2479" spans="3:3" x14ac:dyDescent="0.45">
      <c r="C2479" s="5"/>
    </row>
    <row r="2480" spans="3:3" x14ac:dyDescent="0.45">
      <c r="C2480" s="5"/>
    </row>
    <row r="2481" spans="3:3" x14ac:dyDescent="0.45">
      <c r="C2481" s="5"/>
    </row>
    <row r="2482" spans="3:3" x14ac:dyDescent="0.45">
      <c r="C2482" s="5"/>
    </row>
    <row r="2483" spans="3:3" x14ac:dyDescent="0.45">
      <c r="C2483" s="5"/>
    </row>
    <row r="2484" spans="3:3" x14ac:dyDescent="0.45">
      <c r="C2484" s="5"/>
    </row>
    <row r="2485" spans="3:3" x14ac:dyDescent="0.45">
      <c r="C2485" s="5"/>
    </row>
    <row r="2486" spans="3:3" x14ac:dyDescent="0.45">
      <c r="C2486" s="5"/>
    </row>
    <row r="2487" spans="3:3" x14ac:dyDescent="0.45">
      <c r="C2487" s="5"/>
    </row>
    <row r="2488" spans="3:3" x14ac:dyDescent="0.45">
      <c r="C2488" s="5"/>
    </row>
    <row r="2489" spans="3:3" x14ac:dyDescent="0.45">
      <c r="C2489" s="5"/>
    </row>
    <row r="2490" spans="3:3" x14ac:dyDescent="0.45">
      <c r="C2490" s="5"/>
    </row>
    <row r="2491" spans="3:3" x14ac:dyDescent="0.45">
      <c r="C2491" s="5"/>
    </row>
    <row r="2492" spans="3:3" x14ac:dyDescent="0.45">
      <c r="C2492" s="5"/>
    </row>
    <row r="2493" spans="3:3" x14ac:dyDescent="0.45">
      <c r="C2493" s="5"/>
    </row>
    <row r="2494" spans="3:3" x14ac:dyDescent="0.45">
      <c r="C2494" s="5"/>
    </row>
    <row r="2495" spans="3:3" x14ac:dyDescent="0.45">
      <c r="C2495" s="5"/>
    </row>
    <row r="2496" spans="3:3" x14ac:dyDescent="0.45">
      <c r="C2496" s="5"/>
    </row>
    <row r="2497" spans="3:3" x14ac:dyDescent="0.45">
      <c r="C2497" s="5"/>
    </row>
    <row r="2498" spans="3:3" x14ac:dyDescent="0.45">
      <c r="C2498" s="5"/>
    </row>
    <row r="2499" spans="3:3" x14ac:dyDescent="0.45">
      <c r="C2499" s="5"/>
    </row>
    <row r="2500" spans="3:3" x14ac:dyDescent="0.45">
      <c r="C2500" s="5"/>
    </row>
    <row r="2501" spans="3:3" x14ac:dyDescent="0.45">
      <c r="C2501" s="5"/>
    </row>
    <row r="2502" spans="3:3" x14ac:dyDescent="0.45">
      <c r="C2502" s="5"/>
    </row>
    <row r="2503" spans="3:3" x14ac:dyDescent="0.45">
      <c r="C2503" s="5"/>
    </row>
    <row r="2504" spans="3:3" x14ac:dyDescent="0.45">
      <c r="C2504" s="5"/>
    </row>
    <row r="2505" spans="3:3" x14ac:dyDescent="0.45">
      <c r="C2505" s="5"/>
    </row>
    <row r="2506" spans="3:3" x14ac:dyDescent="0.45">
      <c r="C2506" s="5"/>
    </row>
    <row r="2507" spans="3:3" x14ac:dyDescent="0.45">
      <c r="C2507" s="5"/>
    </row>
    <row r="2508" spans="3:3" x14ac:dyDescent="0.45">
      <c r="C2508" s="5"/>
    </row>
    <row r="2509" spans="3:3" x14ac:dyDescent="0.45">
      <c r="C2509" s="5"/>
    </row>
    <row r="2510" spans="3:3" x14ac:dyDescent="0.45">
      <c r="C2510" s="5"/>
    </row>
    <row r="2511" spans="3:3" x14ac:dyDescent="0.45">
      <c r="C2511" s="5"/>
    </row>
    <row r="2512" spans="3:3" x14ac:dyDescent="0.45">
      <c r="C2512" s="5"/>
    </row>
    <row r="2513" spans="3:3" x14ac:dyDescent="0.45">
      <c r="C2513" s="5"/>
    </row>
    <row r="2514" spans="3:3" x14ac:dyDescent="0.45">
      <c r="C2514" s="5"/>
    </row>
    <row r="2515" spans="3:3" x14ac:dyDescent="0.45">
      <c r="C2515" s="5"/>
    </row>
    <row r="2516" spans="3:3" x14ac:dyDescent="0.45">
      <c r="C2516" s="5"/>
    </row>
    <row r="2517" spans="3:3" x14ac:dyDescent="0.45">
      <c r="C2517" s="5"/>
    </row>
    <row r="2518" spans="3:3" x14ac:dyDescent="0.45">
      <c r="C2518" s="5"/>
    </row>
    <row r="2519" spans="3:3" x14ac:dyDescent="0.45">
      <c r="C2519" s="5"/>
    </row>
    <row r="2520" spans="3:3" x14ac:dyDescent="0.45">
      <c r="C2520" s="5"/>
    </row>
    <row r="2521" spans="3:3" x14ac:dyDescent="0.45">
      <c r="C2521" s="5"/>
    </row>
    <row r="2522" spans="3:3" x14ac:dyDescent="0.45">
      <c r="C2522" s="5"/>
    </row>
    <row r="2523" spans="3:3" x14ac:dyDescent="0.45">
      <c r="C2523" s="5"/>
    </row>
    <row r="2524" spans="3:3" x14ac:dyDescent="0.45">
      <c r="C2524" s="5"/>
    </row>
    <row r="2525" spans="3:3" x14ac:dyDescent="0.45">
      <c r="C2525" s="5"/>
    </row>
    <row r="2526" spans="3:3" x14ac:dyDescent="0.45">
      <c r="C2526" s="5"/>
    </row>
    <row r="2527" spans="3:3" x14ac:dyDescent="0.45">
      <c r="C2527" s="5"/>
    </row>
    <row r="2528" spans="3:3" x14ac:dyDescent="0.45">
      <c r="C2528" s="5"/>
    </row>
    <row r="2529" spans="3:3" x14ac:dyDescent="0.45">
      <c r="C2529" s="5"/>
    </row>
    <row r="2530" spans="3:3" x14ac:dyDescent="0.45">
      <c r="C2530" s="5"/>
    </row>
    <row r="2531" spans="3:3" x14ac:dyDescent="0.45">
      <c r="C2531" s="5"/>
    </row>
    <row r="2532" spans="3:3" x14ac:dyDescent="0.45">
      <c r="C2532" s="5"/>
    </row>
    <row r="2533" spans="3:3" x14ac:dyDescent="0.45">
      <c r="C2533" s="5"/>
    </row>
    <row r="2534" spans="3:3" x14ac:dyDescent="0.45">
      <c r="C2534" s="5"/>
    </row>
    <row r="2535" spans="3:3" x14ac:dyDescent="0.45">
      <c r="C2535" s="5"/>
    </row>
    <row r="2536" spans="3:3" x14ac:dyDescent="0.45">
      <c r="C2536" s="5"/>
    </row>
    <row r="2537" spans="3:3" x14ac:dyDescent="0.45">
      <c r="C2537" s="5"/>
    </row>
    <row r="2538" spans="3:3" x14ac:dyDescent="0.45">
      <c r="C2538" s="5"/>
    </row>
    <row r="2539" spans="3:3" x14ac:dyDescent="0.45">
      <c r="C2539" s="5"/>
    </row>
    <row r="2540" spans="3:3" x14ac:dyDescent="0.45">
      <c r="C2540" s="5"/>
    </row>
    <row r="2541" spans="3:3" x14ac:dyDescent="0.45">
      <c r="C2541" s="5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2542:G1048576 L4:M323 F1:G323">
    <cfRule type="cellIs" dxfId="3" priority="4" operator="between">
      <formula>1</formula>
      <formula>4</formula>
    </cfRule>
  </conditionalFormatting>
  <conditionalFormatting sqref="F324:G324 L324:M324">
    <cfRule type="cellIs" dxfId="2" priority="1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295275</xdr:colOff>
                    <xdr:row>5</xdr:row>
                    <xdr:rowOff>9525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1057275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561975</xdr:colOff>
                    <xdr:row>6</xdr:row>
                    <xdr:rowOff>180975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9525</xdr:colOff>
                    <xdr:row>6</xdr:row>
                    <xdr:rowOff>180975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92"/>
  <sheetViews>
    <sheetView showGridLines="0" showRowColHeaders="0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36" sqref="M36"/>
    </sheetView>
  </sheetViews>
  <sheetFormatPr defaultColWidth="9.1328125" defaultRowHeight="14.25" x14ac:dyDescent="0.45"/>
  <cols>
    <col min="1" max="1" width="3.1328125" style="29" customWidth="1"/>
    <col min="2" max="2" width="2.73046875" style="30" bestFit="1" customWidth="1"/>
    <col min="3" max="3" width="16.73046875" style="31" customWidth="1"/>
    <col min="4" max="6" width="9" style="29" customWidth="1"/>
    <col min="7" max="7" width="11.59765625" style="29" customWidth="1"/>
    <col min="8" max="10" width="9.1328125" style="29"/>
    <col min="11" max="14" width="8.73046875" style="29" customWidth="1"/>
    <col min="15" max="16384" width="9.1328125" style="29"/>
  </cols>
  <sheetData>
    <row r="1" spans="1:22" ht="20.25" customHeight="1" x14ac:dyDescent="0.65">
      <c r="A1" s="78" t="s">
        <v>191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22" ht="9.75" customHeight="1" x14ac:dyDescent="0.45">
      <c r="T2" s="32"/>
      <c r="U2" s="32"/>
      <c r="V2" s="32"/>
    </row>
    <row r="3" spans="1:22" ht="15.4" x14ac:dyDescent="0.45">
      <c r="C3" s="31" t="s">
        <v>103</v>
      </c>
      <c r="E3" s="33">
        <v>4</v>
      </c>
      <c r="T3" s="32"/>
      <c r="U3" s="28" t="s">
        <v>5</v>
      </c>
      <c r="V3" s="32"/>
    </row>
    <row r="4" spans="1:22" x14ac:dyDescent="0.45">
      <c r="T4" s="32"/>
      <c r="U4" s="28" t="s">
        <v>13</v>
      </c>
      <c r="V4" s="32"/>
    </row>
    <row r="5" spans="1:22" ht="21.75" customHeight="1" x14ac:dyDescent="0.45">
      <c r="A5" s="51"/>
      <c r="B5" s="52"/>
      <c r="C5" s="53"/>
      <c r="D5" s="51"/>
      <c r="E5" s="51"/>
      <c r="F5" s="51"/>
      <c r="G5" s="51"/>
      <c r="H5" s="51"/>
      <c r="I5" s="51"/>
      <c r="J5" s="51"/>
      <c r="K5" s="51"/>
      <c r="T5" s="32"/>
      <c r="U5" s="28" t="s">
        <v>14</v>
      </c>
      <c r="V5" s="32"/>
    </row>
    <row r="6" spans="1:22" x14ac:dyDescent="0.45">
      <c r="A6" s="51"/>
      <c r="B6" s="34"/>
      <c r="C6" s="35"/>
      <c r="D6" s="36" t="s">
        <v>100</v>
      </c>
      <c r="E6" s="36" t="s">
        <v>101</v>
      </c>
      <c r="F6" s="36" t="s">
        <v>102</v>
      </c>
      <c r="G6" s="32"/>
      <c r="H6" s="32"/>
      <c r="I6" s="32"/>
      <c r="J6" s="51"/>
      <c r="K6" s="51"/>
      <c r="T6" s="32"/>
      <c r="U6" s="28" t="s">
        <v>15</v>
      </c>
      <c r="V6" s="32"/>
    </row>
    <row r="7" spans="1:22" x14ac:dyDescent="0.45">
      <c r="A7" s="51"/>
      <c r="B7" s="37">
        <v>1</v>
      </c>
      <c r="C7" s="27" t="s">
        <v>57</v>
      </c>
      <c r="D7" s="38">
        <f>VLOOKUP($E$3*80-80+$B7,'Literacy Select LGA'!$A$5:$N$324,14)</f>
        <v>2.8301886792452819</v>
      </c>
      <c r="E7" s="38">
        <f>D7+0.0001*B7</f>
        <v>2.8302886792452822</v>
      </c>
      <c r="F7" s="39">
        <f>RANK(E7,E$7:E$85)</f>
        <v>74</v>
      </c>
      <c r="G7" s="40" t="str">
        <f>VLOOKUP(MATCH(B7,F$7:F$85,0),$B$7:$F$85,2)</f>
        <v>Strathbogie</v>
      </c>
      <c r="H7" s="41">
        <f>VLOOKUP(MATCH(B7,F$7:F$85,0),$B$7:$F$85,3)</f>
        <v>24.444444444444443</v>
      </c>
      <c r="I7" s="32"/>
      <c r="J7" s="51"/>
      <c r="K7" s="51"/>
      <c r="T7" s="32"/>
      <c r="U7" s="32"/>
      <c r="V7" s="32"/>
    </row>
    <row r="8" spans="1:22" x14ac:dyDescent="0.45">
      <c r="A8" s="51"/>
      <c r="B8" s="37">
        <v>2</v>
      </c>
      <c r="C8" s="27" t="s">
        <v>50</v>
      </c>
      <c r="D8" s="38">
        <f>VLOOKUP($E$3*80-80+$B8,'Literacy Select LGA'!$A$5:$N$324,14)</f>
        <v>8.461538461538467</v>
      </c>
      <c r="E8" s="38">
        <f t="shared" ref="E8:E71" si="0">D8+0.0001*B8</f>
        <v>8.4617384615384665</v>
      </c>
      <c r="F8" s="39">
        <f t="shared" ref="F8:F71" si="1">RANK(E8,E$7:E$85)</f>
        <v>51</v>
      </c>
      <c r="G8" s="40" t="str">
        <f t="shared" ref="G8:G71" si="2">VLOOKUP(MATCH(B8,F$7:F$85,0),$B$7:$F$85,2)</f>
        <v>Central Goldfields</v>
      </c>
      <c r="H8" s="41">
        <f t="shared" ref="H8:H71" si="3">VLOOKUP(MATCH(B8,F$7:F$85,0),$B$7:$F$85,3)</f>
        <v>20.987654320987659</v>
      </c>
      <c r="I8" s="32"/>
      <c r="J8" s="51"/>
      <c r="K8" s="51"/>
      <c r="T8" s="32"/>
      <c r="U8" s="32"/>
      <c r="V8" s="32"/>
    </row>
    <row r="9" spans="1:22" x14ac:dyDescent="0.45">
      <c r="A9" s="51"/>
      <c r="B9" s="37">
        <v>3</v>
      </c>
      <c r="C9" s="27" t="s">
        <v>18</v>
      </c>
      <c r="D9" s="38">
        <f>VLOOKUP($E$3*80-80+$B9,'Literacy Select LGA'!$A$5:$N$324,14)</f>
        <v>8.6218158066623118</v>
      </c>
      <c r="E9" s="38">
        <f t="shared" si="0"/>
        <v>8.6221158066623111</v>
      </c>
      <c r="F9" s="39">
        <f t="shared" si="1"/>
        <v>49</v>
      </c>
      <c r="G9" s="40" t="str">
        <f t="shared" si="2"/>
        <v>Wodonga</v>
      </c>
      <c r="H9" s="41">
        <f t="shared" si="3"/>
        <v>17.948717948717956</v>
      </c>
      <c r="I9" s="32"/>
      <c r="J9" s="51"/>
      <c r="K9" s="51"/>
      <c r="T9" s="32"/>
      <c r="U9" s="32"/>
      <c r="V9" s="32"/>
    </row>
    <row r="10" spans="1:22" x14ac:dyDescent="0.45">
      <c r="A10" s="51"/>
      <c r="B10" s="37">
        <v>4</v>
      </c>
      <c r="C10" s="27" t="s">
        <v>19</v>
      </c>
      <c r="D10" s="38">
        <f>VLOOKUP($E$3*80-80+$B10,'Literacy Select LGA'!$A$5:$N$324,14)</f>
        <v>6.2298603651987179</v>
      </c>
      <c r="E10" s="38">
        <f t="shared" si="0"/>
        <v>6.2302603651987178</v>
      </c>
      <c r="F10" s="39">
        <f t="shared" si="1"/>
        <v>59</v>
      </c>
      <c r="G10" s="40" t="str">
        <f t="shared" si="2"/>
        <v>Campaspe</v>
      </c>
      <c r="H10" s="41">
        <f t="shared" si="3"/>
        <v>16.969696969696969</v>
      </c>
      <c r="I10" s="32"/>
      <c r="J10" s="51"/>
      <c r="K10" s="51"/>
    </row>
    <row r="11" spans="1:22" x14ac:dyDescent="0.45">
      <c r="A11" s="51"/>
      <c r="B11" s="37">
        <v>5</v>
      </c>
      <c r="C11" s="27" t="s">
        <v>58</v>
      </c>
      <c r="D11" s="38">
        <f>VLOOKUP($E$3*80-80+$B11,'Literacy Select LGA'!$A$5:$N$324,14)</f>
        <v>9.3425605536332199</v>
      </c>
      <c r="E11" s="38">
        <f t="shared" si="0"/>
        <v>9.3430605536332205</v>
      </c>
      <c r="F11" s="39">
        <f t="shared" si="1"/>
        <v>44</v>
      </c>
      <c r="G11" s="40" t="str">
        <f t="shared" si="2"/>
        <v>Greater Shepparton</v>
      </c>
      <c r="H11" s="41">
        <f t="shared" si="3"/>
        <v>16.34615384615384</v>
      </c>
      <c r="I11" s="32"/>
      <c r="J11" s="51"/>
      <c r="K11" s="51"/>
    </row>
    <row r="12" spans="1:22" x14ac:dyDescent="0.45">
      <c r="A12" s="51"/>
      <c r="B12" s="37">
        <v>6</v>
      </c>
      <c r="C12" s="27" t="s">
        <v>59</v>
      </c>
      <c r="D12" s="38">
        <f>VLOOKUP($E$3*80-80+$B12,'Literacy Select LGA'!$A$5:$N$324,14)</f>
        <v>10.183875530410177</v>
      </c>
      <c r="E12" s="38">
        <f t="shared" si="0"/>
        <v>10.184475530410177</v>
      </c>
      <c r="F12" s="39">
        <f t="shared" si="1"/>
        <v>34</v>
      </c>
      <c r="G12" s="40" t="str">
        <f t="shared" si="2"/>
        <v>Benalla</v>
      </c>
      <c r="H12" s="41">
        <f t="shared" si="3"/>
        <v>15.887850467289724</v>
      </c>
      <c r="I12" s="32"/>
      <c r="J12" s="51"/>
      <c r="K12" s="51"/>
    </row>
    <row r="13" spans="1:22" x14ac:dyDescent="0.45">
      <c r="A13" s="51"/>
      <c r="B13" s="37">
        <v>7</v>
      </c>
      <c r="C13" s="27" t="s">
        <v>20</v>
      </c>
      <c r="D13" s="38">
        <f>VLOOKUP($E$3*80-80+$B13,'Literacy Select LGA'!$A$5:$N$324,14)</f>
        <v>3.540587219343692</v>
      </c>
      <c r="E13" s="38">
        <f t="shared" si="0"/>
        <v>3.5412872193436922</v>
      </c>
      <c r="F13" s="39">
        <f t="shared" si="1"/>
        <v>70</v>
      </c>
      <c r="G13" s="40" t="str">
        <f t="shared" si="2"/>
        <v>Glenelg</v>
      </c>
      <c r="H13" s="41">
        <f t="shared" si="3"/>
        <v>15.476190476190482</v>
      </c>
      <c r="I13" s="32"/>
      <c r="J13" s="51"/>
      <c r="K13" s="51"/>
    </row>
    <row r="14" spans="1:22" x14ac:dyDescent="0.45">
      <c r="A14" s="51"/>
      <c r="B14" s="37">
        <v>8</v>
      </c>
      <c r="C14" s="27" t="s">
        <v>51</v>
      </c>
      <c r="D14" s="38">
        <f>VLOOKUP($E$3*80-80+$B14,'Literacy Select LGA'!$A$5:$N$324,14)</f>
        <v>15.887850467289724</v>
      </c>
      <c r="E14" s="38">
        <f t="shared" si="0"/>
        <v>15.888650467289724</v>
      </c>
      <c r="F14" s="39">
        <f t="shared" si="1"/>
        <v>6</v>
      </c>
      <c r="G14" s="40" t="str">
        <f t="shared" si="2"/>
        <v>Hume</v>
      </c>
      <c r="H14" s="41">
        <f t="shared" si="3"/>
        <v>15.396518375241769</v>
      </c>
      <c r="I14" s="32"/>
      <c r="J14" s="51"/>
      <c r="K14" s="51"/>
    </row>
    <row r="15" spans="1:22" x14ac:dyDescent="0.45">
      <c r="A15" s="51"/>
      <c r="B15" s="37">
        <v>9</v>
      </c>
      <c r="C15" s="27" t="s">
        <v>21</v>
      </c>
      <c r="D15" s="38">
        <f>VLOOKUP($E$3*80-80+$B15,'Literacy Select LGA'!$A$5:$N$324,14)</f>
        <v>1.9366852886405894</v>
      </c>
      <c r="E15" s="38">
        <f t="shared" si="0"/>
        <v>1.9375852886405893</v>
      </c>
      <c r="F15" s="39">
        <f t="shared" si="1"/>
        <v>76</v>
      </c>
      <c r="G15" s="40" t="str">
        <f t="shared" si="2"/>
        <v>Northern Grampians</v>
      </c>
      <c r="H15" s="41">
        <f t="shared" si="3"/>
        <v>15.116279069767444</v>
      </c>
      <c r="I15" s="32"/>
      <c r="J15" s="51"/>
      <c r="K15" s="51"/>
    </row>
    <row r="16" spans="1:22" x14ac:dyDescent="0.45">
      <c r="A16" s="51"/>
      <c r="B16" s="37">
        <v>10</v>
      </c>
      <c r="C16" s="27" t="s">
        <v>22</v>
      </c>
      <c r="D16" s="38">
        <f>VLOOKUP($E$3*80-80+$B16,'Literacy Select LGA'!$A$5:$N$324,14)</f>
        <v>10.602289696366356</v>
      </c>
      <c r="E16" s="38">
        <f t="shared" si="0"/>
        <v>10.603289696366355</v>
      </c>
      <c r="F16" s="39">
        <f t="shared" si="1"/>
        <v>28</v>
      </c>
      <c r="G16" s="40" t="str">
        <f t="shared" si="2"/>
        <v>Swan Hill</v>
      </c>
      <c r="H16" s="41">
        <f t="shared" si="3"/>
        <v>14.8471615720524</v>
      </c>
      <c r="I16" s="32"/>
      <c r="J16" s="51"/>
      <c r="K16" s="51"/>
    </row>
    <row r="17" spans="1:11" x14ac:dyDescent="0.45">
      <c r="A17" s="51"/>
      <c r="B17" s="37">
        <v>11</v>
      </c>
      <c r="C17" s="27" t="s">
        <v>60</v>
      </c>
      <c r="D17" s="38">
        <f>VLOOKUP($E$3*80-80+$B17,'Literacy Select LGA'!$A$5:$N$324,14)</f>
        <v>3.0769230769230802</v>
      </c>
      <c r="E17" s="38">
        <f t="shared" si="0"/>
        <v>3.0780230769230803</v>
      </c>
      <c r="F17" s="39">
        <f t="shared" si="1"/>
        <v>73</v>
      </c>
      <c r="G17" s="40" t="str">
        <f t="shared" si="2"/>
        <v>Greater Dandenong</v>
      </c>
      <c r="H17" s="41">
        <f t="shared" si="3"/>
        <v>13.798977853492332</v>
      </c>
      <c r="I17" s="32"/>
      <c r="J17" s="51"/>
      <c r="K17" s="51"/>
    </row>
    <row r="18" spans="1:11" x14ac:dyDescent="0.45">
      <c r="A18" s="51"/>
      <c r="B18" s="37">
        <v>12</v>
      </c>
      <c r="C18" s="27" t="s">
        <v>61</v>
      </c>
      <c r="D18" s="38">
        <f>VLOOKUP($E$3*80-80+$B18,'Literacy Select LGA'!$A$5:$N$324,14)</f>
        <v>16.969696969696969</v>
      </c>
      <c r="E18" s="38">
        <f t="shared" si="0"/>
        <v>16.97089696969697</v>
      </c>
      <c r="F18" s="39">
        <f t="shared" si="1"/>
        <v>4</v>
      </c>
      <c r="G18" s="40" t="str">
        <f t="shared" si="2"/>
        <v>Horsham</v>
      </c>
      <c r="H18" s="41">
        <f t="shared" si="3"/>
        <v>13.392857142857139</v>
      </c>
      <c r="I18" s="32"/>
      <c r="J18" s="51"/>
      <c r="K18" s="51"/>
    </row>
    <row r="19" spans="1:11" x14ac:dyDescent="0.45">
      <c r="A19" s="51"/>
      <c r="B19" s="37">
        <v>13</v>
      </c>
      <c r="C19" s="27" t="s">
        <v>62</v>
      </c>
      <c r="D19" s="38">
        <f>VLOOKUP($E$3*80-80+$B19,'Literacy Select LGA'!$A$5:$N$324,14)</f>
        <v>10.561370123691731</v>
      </c>
      <c r="E19" s="38">
        <f t="shared" si="0"/>
        <v>10.562670123691731</v>
      </c>
      <c r="F19" s="39">
        <f t="shared" si="1"/>
        <v>29</v>
      </c>
      <c r="G19" s="40" t="str">
        <f t="shared" si="2"/>
        <v>Mildura</v>
      </c>
      <c r="H19" s="41">
        <f t="shared" si="3"/>
        <v>13.265306122448976</v>
      </c>
      <c r="I19" s="32"/>
      <c r="J19" s="51"/>
      <c r="K19" s="51"/>
    </row>
    <row r="20" spans="1:11" x14ac:dyDescent="0.45">
      <c r="A20" s="51"/>
      <c r="B20" s="37">
        <v>14</v>
      </c>
      <c r="C20" s="27" t="s">
        <v>23</v>
      </c>
      <c r="D20" s="38">
        <f>VLOOKUP($E$3*80-80+$B20,'Literacy Select LGA'!$A$5:$N$324,14)</f>
        <v>10.014306151645201</v>
      </c>
      <c r="E20" s="38">
        <f t="shared" si="0"/>
        <v>10.015706151645201</v>
      </c>
      <c r="F20" s="39">
        <f t="shared" si="1"/>
        <v>36</v>
      </c>
      <c r="G20" s="40" t="str">
        <f t="shared" si="2"/>
        <v>Greater Bendigo</v>
      </c>
      <c r="H20" s="41">
        <f t="shared" si="3"/>
        <v>13.07392996108949</v>
      </c>
      <c r="I20" s="32"/>
      <c r="J20" s="51"/>
      <c r="K20" s="51"/>
    </row>
    <row r="21" spans="1:11" x14ac:dyDescent="0.45">
      <c r="A21" s="51"/>
      <c r="B21" s="37">
        <v>15</v>
      </c>
      <c r="C21" s="27" t="s">
        <v>63</v>
      </c>
      <c r="D21" s="38">
        <f>VLOOKUP($E$3*80-80+$B21,'Literacy Select LGA'!$A$5:$N$324,14)</f>
        <v>20.987654320987659</v>
      </c>
      <c r="E21" s="38">
        <f t="shared" si="0"/>
        <v>20.989154320987659</v>
      </c>
      <c r="F21" s="39">
        <f t="shared" si="1"/>
        <v>2</v>
      </c>
      <c r="G21" s="40" t="str">
        <f t="shared" si="2"/>
        <v>Moreland</v>
      </c>
      <c r="H21" s="41">
        <f t="shared" si="3"/>
        <v>12.689804772234268</v>
      </c>
      <c r="I21" s="32"/>
      <c r="J21" s="51"/>
      <c r="K21" s="51"/>
    </row>
    <row r="22" spans="1:11" x14ac:dyDescent="0.45">
      <c r="A22" s="51"/>
      <c r="B22" s="37">
        <v>16</v>
      </c>
      <c r="C22" s="27" t="s">
        <v>64</v>
      </c>
      <c r="D22" s="38">
        <f>VLOOKUP($E$3*80-80+$B22,'Literacy Select LGA'!$A$5:$N$324,14)</f>
        <v>11.711711711711715</v>
      </c>
      <c r="E22" s="38">
        <f t="shared" si="0"/>
        <v>11.713311711711714</v>
      </c>
      <c r="F22" s="39">
        <f t="shared" si="1"/>
        <v>20</v>
      </c>
      <c r="G22" s="40" t="str">
        <f t="shared" si="2"/>
        <v>Latrobe</v>
      </c>
      <c r="H22" s="41">
        <f t="shared" si="3"/>
        <v>12.652439024390233</v>
      </c>
      <c r="I22" s="32"/>
      <c r="J22" s="51"/>
      <c r="K22" s="51"/>
    </row>
    <row r="23" spans="1:11" x14ac:dyDescent="0.45">
      <c r="A23" s="51"/>
      <c r="B23" s="37">
        <v>17</v>
      </c>
      <c r="C23" s="27" t="s">
        <v>65</v>
      </c>
      <c r="D23" s="38">
        <f>VLOOKUP($E$3*80-80+$B23,'Literacy Select LGA'!$A$5:$N$324,14)</f>
        <v>10.471204188481678</v>
      </c>
      <c r="E23" s="38">
        <f t="shared" si="0"/>
        <v>10.472904188481678</v>
      </c>
      <c r="F23" s="39">
        <f t="shared" si="1"/>
        <v>31</v>
      </c>
      <c r="G23" s="40" t="str">
        <f t="shared" si="2"/>
        <v>Indigo</v>
      </c>
      <c r="H23" s="41">
        <f t="shared" si="3"/>
        <v>12.222222222222229</v>
      </c>
      <c r="I23" s="32"/>
      <c r="J23" s="51"/>
      <c r="K23" s="51"/>
    </row>
    <row r="24" spans="1:11" x14ac:dyDescent="0.45">
      <c r="A24" s="51"/>
      <c r="B24" s="37">
        <v>18</v>
      </c>
      <c r="C24" s="27" t="s">
        <v>24</v>
      </c>
      <c r="D24" s="38">
        <f>VLOOKUP($E$3*80-80+$B24,'Literacy Select LGA'!$A$5:$N$324,14)</f>
        <v>5.6910569105691025</v>
      </c>
      <c r="E24" s="38">
        <f t="shared" si="0"/>
        <v>5.6928569105691027</v>
      </c>
      <c r="F24" s="39">
        <f t="shared" si="1"/>
        <v>61</v>
      </c>
      <c r="G24" s="40" t="str">
        <f t="shared" si="2"/>
        <v>Moira</v>
      </c>
      <c r="H24" s="41">
        <f t="shared" si="3"/>
        <v>12.012012012012008</v>
      </c>
      <c r="I24" s="32"/>
      <c r="J24" s="51"/>
      <c r="K24" s="51"/>
    </row>
    <row r="25" spans="1:11" x14ac:dyDescent="0.45">
      <c r="A25" s="51"/>
      <c r="B25" s="37">
        <v>19</v>
      </c>
      <c r="C25" s="27" t="s">
        <v>66</v>
      </c>
      <c r="D25" s="38">
        <f>VLOOKUP($E$3*80-80+$B25,'Literacy Select LGA'!$A$5:$N$324,14)</f>
        <v>11.022044088176358</v>
      </c>
      <c r="E25" s="38">
        <f t="shared" si="0"/>
        <v>11.023944088176357</v>
      </c>
      <c r="F25" s="39">
        <f t="shared" si="1"/>
        <v>25</v>
      </c>
      <c r="G25" s="40" t="str">
        <f t="shared" si="2"/>
        <v>Macedon Ranges</v>
      </c>
      <c r="H25" s="41">
        <f t="shared" si="3"/>
        <v>11.74168297455968</v>
      </c>
      <c r="I25" s="32"/>
      <c r="J25" s="51"/>
      <c r="K25" s="51"/>
    </row>
    <row r="26" spans="1:11" x14ac:dyDescent="0.45">
      <c r="A26" s="51"/>
      <c r="B26" s="37">
        <v>20</v>
      </c>
      <c r="C26" s="27" t="s">
        <v>25</v>
      </c>
      <c r="D26" s="38">
        <f>VLOOKUP($E$3*80-80+$B26,'Literacy Select LGA'!$A$5:$N$324,14)</f>
        <v>9.2796885139519816</v>
      </c>
      <c r="E26" s="38">
        <f t="shared" si="0"/>
        <v>9.2816885139519822</v>
      </c>
      <c r="F26" s="39">
        <f t="shared" si="1"/>
        <v>45</v>
      </c>
      <c r="G26" s="40" t="str">
        <f t="shared" si="2"/>
        <v>Colac-Otway</v>
      </c>
      <c r="H26" s="41">
        <f t="shared" si="3"/>
        <v>11.711711711711715</v>
      </c>
      <c r="I26" s="32"/>
      <c r="J26" s="51"/>
      <c r="K26" s="51"/>
    </row>
    <row r="27" spans="1:11" x14ac:dyDescent="0.45">
      <c r="A27" s="51"/>
      <c r="B27" s="37">
        <v>21</v>
      </c>
      <c r="C27" s="27" t="s">
        <v>67</v>
      </c>
      <c r="D27" s="38">
        <f>VLOOKUP($E$3*80-80+$B27,'Literacy Select LGA'!$A$5:$N$324,14)</f>
        <v>8.9552238805970177</v>
      </c>
      <c r="E27" s="38">
        <f t="shared" si="0"/>
        <v>8.9573238805970181</v>
      </c>
      <c r="F27" s="39">
        <f t="shared" si="1"/>
        <v>46</v>
      </c>
      <c r="G27" s="40" t="str">
        <f t="shared" si="2"/>
        <v>Whittlesea</v>
      </c>
      <c r="H27" s="41">
        <f t="shared" si="3"/>
        <v>11.584051724137936</v>
      </c>
      <c r="I27" s="32"/>
      <c r="J27" s="51"/>
      <c r="K27" s="51"/>
    </row>
    <row r="28" spans="1:11" x14ac:dyDescent="0.45">
      <c r="A28" s="51"/>
      <c r="B28" s="37">
        <v>22</v>
      </c>
      <c r="C28" s="27" t="s">
        <v>26</v>
      </c>
      <c r="D28" s="38">
        <f>VLOOKUP($E$3*80-80+$B28,'Literacy Select LGA'!$A$5:$N$324,14)</f>
        <v>3.6956521739130466</v>
      </c>
      <c r="E28" s="38">
        <f t="shared" si="0"/>
        <v>3.6978521739130468</v>
      </c>
      <c r="F28" s="39">
        <f t="shared" si="1"/>
        <v>68</v>
      </c>
      <c r="G28" s="40" t="str">
        <f t="shared" si="2"/>
        <v>Wangaratta</v>
      </c>
      <c r="H28" s="41">
        <f t="shared" si="3"/>
        <v>11.458333333333343</v>
      </c>
      <c r="I28" s="32"/>
      <c r="J28" s="51"/>
      <c r="K28" s="51"/>
    </row>
    <row r="29" spans="1:11" x14ac:dyDescent="0.45">
      <c r="A29" s="51"/>
      <c r="B29" s="37">
        <v>23</v>
      </c>
      <c r="C29" s="27" t="s">
        <v>68</v>
      </c>
      <c r="D29" s="38">
        <f>VLOOKUP($E$3*80-80+$B29,'Literacy Select LGA'!$A$5:$N$324,14)</f>
        <v>15.476190476190482</v>
      </c>
      <c r="E29" s="38">
        <f t="shared" si="0"/>
        <v>15.478490476190482</v>
      </c>
      <c r="F29" s="39">
        <f t="shared" si="1"/>
        <v>7</v>
      </c>
      <c r="G29" s="40" t="str">
        <f t="shared" si="2"/>
        <v>Loddon</v>
      </c>
      <c r="H29" s="41">
        <f t="shared" si="3"/>
        <v>11.111111111111114</v>
      </c>
      <c r="I29" s="32"/>
      <c r="J29" s="51"/>
      <c r="K29" s="51"/>
    </row>
    <row r="30" spans="1:11" x14ac:dyDescent="0.45">
      <c r="A30" s="51"/>
      <c r="B30" s="37">
        <v>24</v>
      </c>
      <c r="C30" s="27" t="s">
        <v>69</v>
      </c>
      <c r="D30" s="38">
        <f>VLOOKUP($E$3*80-80+$B30,'Literacy Select LGA'!$A$5:$N$324,14)</f>
        <v>8</v>
      </c>
      <c r="E30" s="38">
        <f t="shared" si="0"/>
        <v>8.0023999999999997</v>
      </c>
      <c r="F30" s="39">
        <f t="shared" si="1"/>
        <v>53</v>
      </c>
      <c r="G30" s="40" t="str">
        <f t="shared" si="2"/>
        <v>South Gippsland</v>
      </c>
      <c r="H30" s="41">
        <f t="shared" si="3"/>
        <v>11.078717201166171</v>
      </c>
      <c r="I30" s="32"/>
      <c r="J30" s="51"/>
      <c r="K30" s="51"/>
    </row>
    <row r="31" spans="1:11" x14ac:dyDescent="0.45">
      <c r="A31" s="51"/>
      <c r="B31" s="37">
        <v>25</v>
      </c>
      <c r="C31" s="27" t="s">
        <v>27</v>
      </c>
      <c r="D31" s="38">
        <f>VLOOKUP($E$3*80-80+$B31,'Literacy Select LGA'!$A$5:$N$324,14)</f>
        <v>13.07392996108949</v>
      </c>
      <c r="E31" s="38">
        <f t="shared" si="0"/>
        <v>13.07642996108949</v>
      </c>
      <c r="F31" s="39">
        <f t="shared" si="1"/>
        <v>14</v>
      </c>
      <c r="G31" s="40" t="str">
        <f t="shared" si="2"/>
        <v>East Gippsland</v>
      </c>
      <c r="H31" s="41">
        <f t="shared" si="3"/>
        <v>11.022044088176358</v>
      </c>
      <c r="I31" s="32"/>
      <c r="J31" s="51"/>
      <c r="K31" s="51"/>
    </row>
    <row r="32" spans="1:11" x14ac:dyDescent="0.45">
      <c r="A32" s="51"/>
      <c r="B32" s="37">
        <v>26</v>
      </c>
      <c r="C32" s="27" t="s">
        <v>28</v>
      </c>
      <c r="D32" s="38">
        <f>VLOOKUP($E$3*80-80+$B32,'Literacy Select LGA'!$A$5:$N$324,14)</f>
        <v>13.798977853492332</v>
      </c>
      <c r="E32" s="38">
        <f t="shared" si="0"/>
        <v>13.801577853492331</v>
      </c>
      <c r="F32" s="39">
        <f t="shared" si="1"/>
        <v>11</v>
      </c>
      <c r="G32" s="40" t="str">
        <f t="shared" si="2"/>
        <v>Murrindindi</v>
      </c>
      <c r="H32" s="41">
        <f t="shared" si="3"/>
        <v>11</v>
      </c>
      <c r="I32" s="32"/>
      <c r="J32" s="51"/>
      <c r="K32" s="51"/>
    </row>
    <row r="33" spans="1:11" x14ac:dyDescent="0.45">
      <c r="A33" s="51"/>
      <c r="B33" s="37">
        <v>27</v>
      </c>
      <c r="C33" s="27" t="s">
        <v>29</v>
      </c>
      <c r="D33" s="38">
        <f>VLOOKUP($E$3*80-80+$B33,'Literacy Select LGA'!$A$5:$N$324,14)</f>
        <v>7.4357192494787938</v>
      </c>
      <c r="E33" s="38">
        <f t="shared" si="0"/>
        <v>7.4384192494787937</v>
      </c>
      <c r="F33" s="39">
        <f t="shared" si="1"/>
        <v>54</v>
      </c>
      <c r="G33" s="40" t="str">
        <f t="shared" si="2"/>
        <v>Melton</v>
      </c>
      <c r="H33" s="41">
        <f t="shared" si="3"/>
        <v>10.85164835164835</v>
      </c>
      <c r="I33" s="32"/>
      <c r="J33" s="51"/>
      <c r="K33" s="51"/>
    </row>
    <row r="34" spans="1:11" x14ac:dyDescent="0.45">
      <c r="A34" s="51"/>
      <c r="B34" s="37">
        <v>28</v>
      </c>
      <c r="C34" s="27" t="s">
        <v>30</v>
      </c>
      <c r="D34" s="38">
        <f>VLOOKUP($E$3*80-80+$B34,'Literacy Select LGA'!$A$5:$N$324,14)</f>
        <v>16.34615384615384</v>
      </c>
      <c r="E34" s="38">
        <f t="shared" si="0"/>
        <v>16.34895384615384</v>
      </c>
      <c r="F34" s="39">
        <f t="shared" si="1"/>
        <v>5</v>
      </c>
      <c r="G34" s="40" t="str">
        <f t="shared" si="2"/>
        <v>Brimbank</v>
      </c>
      <c r="H34" s="41">
        <f t="shared" si="3"/>
        <v>10.602289696366356</v>
      </c>
      <c r="I34" s="32"/>
      <c r="J34" s="51"/>
      <c r="K34" s="51"/>
    </row>
    <row r="35" spans="1:11" x14ac:dyDescent="0.45">
      <c r="A35" s="51"/>
      <c r="B35" s="37">
        <v>29</v>
      </c>
      <c r="C35" s="27" t="s">
        <v>70</v>
      </c>
      <c r="D35" s="38">
        <f>VLOOKUP($E$3*80-80+$B35,'Literacy Select LGA'!$A$5:$N$324,14)</f>
        <v>9.5238095238095184</v>
      </c>
      <c r="E35" s="38">
        <f t="shared" si="0"/>
        <v>9.5267095238095187</v>
      </c>
      <c r="F35" s="39">
        <f t="shared" si="1"/>
        <v>42</v>
      </c>
      <c r="G35" s="40" t="str">
        <f t="shared" si="2"/>
        <v>Cardinia</v>
      </c>
      <c r="H35" s="41">
        <f t="shared" si="3"/>
        <v>10.561370123691731</v>
      </c>
      <c r="I35" s="32"/>
      <c r="J35" s="51"/>
      <c r="K35" s="51"/>
    </row>
    <row r="36" spans="1:11" x14ac:dyDescent="0.45">
      <c r="A36" s="51"/>
      <c r="B36" s="37">
        <v>30</v>
      </c>
      <c r="C36" s="27" t="s">
        <v>71</v>
      </c>
      <c r="D36" s="38">
        <f>VLOOKUP($E$3*80-80+$B36,'Literacy Select LGA'!$A$5:$N$324,14)</f>
        <v>9.8039215686274446</v>
      </c>
      <c r="E36" s="38">
        <f t="shared" si="0"/>
        <v>9.8069215686274447</v>
      </c>
      <c r="F36" s="39">
        <f t="shared" si="1"/>
        <v>39</v>
      </c>
      <c r="G36" s="40" t="str">
        <f t="shared" si="2"/>
        <v>Moyne</v>
      </c>
      <c r="H36" s="41">
        <f t="shared" si="3"/>
        <v>10.526315789473685</v>
      </c>
      <c r="I36" s="32"/>
      <c r="J36" s="51"/>
      <c r="K36" s="51"/>
    </row>
    <row r="37" spans="1:11" x14ac:dyDescent="0.45">
      <c r="A37" s="51"/>
      <c r="B37" s="37">
        <v>31</v>
      </c>
      <c r="C37" s="27" t="s">
        <v>31</v>
      </c>
      <c r="D37" s="38">
        <f>VLOOKUP($E$3*80-80+$B37,'Literacy Select LGA'!$A$5:$N$324,14)</f>
        <v>5</v>
      </c>
      <c r="E37" s="38">
        <f t="shared" si="0"/>
        <v>5.0030999999999999</v>
      </c>
      <c r="F37" s="39">
        <f t="shared" si="1"/>
        <v>64</v>
      </c>
      <c r="G37" s="40" t="str">
        <f t="shared" si="2"/>
        <v>Corangamite</v>
      </c>
      <c r="H37" s="41">
        <f t="shared" si="3"/>
        <v>10.471204188481678</v>
      </c>
      <c r="I37" s="32"/>
      <c r="J37" s="51"/>
      <c r="K37" s="51"/>
    </row>
    <row r="38" spans="1:11" x14ac:dyDescent="0.45">
      <c r="A38" s="51"/>
      <c r="B38" s="37">
        <v>32</v>
      </c>
      <c r="C38" s="27" t="s">
        <v>52</v>
      </c>
      <c r="D38" s="38">
        <f>VLOOKUP($E$3*80-80+$B38,'Literacy Select LGA'!$A$5:$N$324,14)</f>
        <v>13.392857142857139</v>
      </c>
      <c r="E38" s="38">
        <f t="shared" si="0"/>
        <v>13.396057142857138</v>
      </c>
      <c r="F38" s="39">
        <f t="shared" si="1"/>
        <v>12</v>
      </c>
      <c r="G38" s="40" t="str">
        <f t="shared" si="2"/>
        <v>Yarriambiack</v>
      </c>
      <c r="H38" s="41">
        <f t="shared" si="3"/>
        <v>10.447761194029852</v>
      </c>
      <c r="I38" s="32"/>
      <c r="J38" s="51"/>
      <c r="K38" s="51"/>
    </row>
    <row r="39" spans="1:11" x14ac:dyDescent="0.45">
      <c r="A39" s="51"/>
      <c r="B39" s="37">
        <v>33</v>
      </c>
      <c r="C39" s="27" t="s">
        <v>32</v>
      </c>
      <c r="D39" s="38">
        <f>VLOOKUP($E$3*80-80+$B39,'Literacy Select LGA'!$A$5:$N$324,14)</f>
        <v>15.396518375241769</v>
      </c>
      <c r="E39" s="38">
        <f t="shared" si="0"/>
        <v>15.399818375241768</v>
      </c>
      <c r="F39" s="39">
        <f t="shared" si="1"/>
        <v>8</v>
      </c>
      <c r="G39" s="40" t="str">
        <f t="shared" si="2"/>
        <v>Wellington</v>
      </c>
      <c r="H39" s="41">
        <f t="shared" si="3"/>
        <v>10.307017543859658</v>
      </c>
      <c r="I39" s="32"/>
      <c r="J39" s="51"/>
      <c r="K39" s="51"/>
    </row>
    <row r="40" spans="1:11" x14ac:dyDescent="0.45">
      <c r="A40" s="51"/>
      <c r="B40" s="37">
        <v>34</v>
      </c>
      <c r="C40" s="27" t="s">
        <v>72</v>
      </c>
      <c r="D40" s="38">
        <f>VLOOKUP($E$3*80-80+$B40,'Literacy Select LGA'!$A$5:$N$324,14)</f>
        <v>12.222222222222229</v>
      </c>
      <c r="E40" s="38">
        <f t="shared" si="0"/>
        <v>12.225622222222228</v>
      </c>
      <c r="F40" s="39">
        <f t="shared" si="1"/>
        <v>17</v>
      </c>
      <c r="G40" s="40" t="str">
        <f t="shared" si="2"/>
        <v>Baw Baw</v>
      </c>
      <c r="H40" s="41">
        <f t="shared" si="3"/>
        <v>10.183875530410177</v>
      </c>
      <c r="I40" s="32"/>
      <c r="J40" s="51"/>
      <c r="K40" s="51"/>
    </row>
    <row r="41" spans="1:11" x14ac:dyDescent="0.45">
      <c r="A41" s="51"/>
      <c r="B41" s="37">
        <v>35</v>
      </c>
      <c r="C41" s="27" t="s">
        <v>33</v>
      </c>
      <c r="D41" s="38">
        <f>VLOOKUP($E$3*80-80+$B41,'Literacy Select LGA'!$A$5:$N$324,14)</f>
        <v>6.2182741116751288</v>
      </c>
      <c r="E41" s="38">
        <f t="shared" si="0"/>
        <v>6.2217741116751286</v>
      </c>
      <c r="F41" s="39">
        <f t="shared" si="1"/>
        <v>60</v>
      </c>
      <c r="G41" s="40" t="str">
        <f t="shared" si="2"/>
        <v>Warrnambool</v>
      </c>
      <c r="H41" s="41">
        <f t="shared" si="3"/>
        <v>10.141987829614607</v>
      </c>
      <c r="I41" s="32"/>
      <c r="J41" s="51"/>
      <c r="K41" s="51"/>
    </row>
    <row r="42" spans="1:11" x14ac:dyDescent="0.45">
      <c r="A42" s="51"/>
      <c r="B42" s="37">
        <v>36</v>
      </c>
      <c r="C42" s="27" t="s">
        <v>34</v>
      </c>
      <c r="D42" s="38">
        <f>VLOOKUP($E$3*80-80+$B42,'Literacy Select LGA'!$A$5:$N$324,14)</f>
        <v>7.058823529411768</v>
      </c>
      <c r="E42" s="38">
        <f t="shared" si="0"/>
        <v>7.0624235294117677</v>
      </c>
      <c r="F42" s="39">
        <f t="shared" si="1"/>
        <v>55</v>
      </c>
      <c r="G42" s="40" t="str">
        <f t="shared" si="2"/>
        <v>Casey</v>
      </c>
      <c r="H42" s="41">
        <f t="shared" si="3"/>
        <v>10.014306151645201</v>
      </c>
      <c r="I42" s="32"/>
      <c r="J42" s="51"/>
      <c r="K42" s="51"/>
    </row>
    <row r="43" spans="1:11" x14ac:dyDescent="0.45">
      <c r="A43" s="51"/>
      <c r="B43" s="37">
        <v>37</v>
      </c>
      <c r="C43" s="27" t="s">
        <v>35</v>
      </c>
      <c r="D43" s="38">
        <f>VLOOKUP($E$3*80-80+$B43,'Literacy Select LGA'!$A$5:$N$324,14)</f>
        <v>12.652439024390233</v>
      </c>
      <c r="E43" s="38">
        <f t="shared" si="0"/>
        <v>12.656139024390233</v>
      </c>
      <c r="F43" s="39">
        <f t="shared" si="1"/>
        <v>16</v>
      </c>
      <c r="G43" s="40" t="str">
        <f t="shared" si="2"/>
        <v>Towong</v>
      </c>
      <c r="H43" s="41">
        <f t="shared" si="3"/>
        <v>9.8901098901098834</v>
      </c>
      <c r="I43" s="32"/>
      <c r="J43" s="51"/>
      <c r="K43" s="51"/>
    </row>
    <row r="44" spans="1:11" x14ac:dyDescent="0.45">
      <c r="A44" s="51"/>
      <c r="B44" s="37">
        <v>38</v>
      </c>
      <c r="C44" s="27" t="s">
        <v>73</v>
      </c>
      <c r="D44" s="38">
        <f>VLOOKUP($E$3*80-80+$B44,'Literacy Select LGA'!$A$5:$N$324,14)</f>
        <v>11.111111111111114</v>
      </c>
      <c r="E44" s="38">
        <f t="shared" si="0"/>
        <v>11.114911111111114</v>
      </c>
      <c r="F44" s="39">
        <f t="shared" si="1"/>
        <v>23</v>
      </c>
      <c r="G44" s="40" t="str">
        <f t="shared" si="2"/>
        <v>Wyndham</v>
      </c>
      <c r="H44" s="41">
        <f t="shared" si="3"/>
        <v>9.8438560760353084</v>
      </c>
      <c r="I44" s="32"/>
      <c r="J44" s="51"/>
      <c r="K44" s="51"/>
    </row>
    <row r="45" spans="1:11" x14ac:dyDescent="0.45">
      <c r="A45" s="51"/>
      <c r="B45" s="37">
        <v>39</v>
      </c>
      <c r="C45" s="27" t="s">
        <v>74</v>
      </c>
      <c r="D45" s="38">
        <f>VLOOKUP($E$3*80-80+$B45,'Literacy Select LGA'!$A$5:$N$324,14)</f>
        <v>11.74168297455968</v>
      </c>
      <c r="E45" s="38">
        <f t="shared" si="0"/>
        <v>11.74558297455968</v>
      </c>
      <c r="F45" s="39">
        <f t="shared" si="1"/>
        <v>19</v>
      </c>
      <c r="G45" s="40" t="str">
        <f t="shared" si="2"/>
        <v>Hindmarsh</v>
      </c>
      <c r="H45" s="41">
        <f t="shared" si="3"/>
        <v>9.8039215686274446</v>
      </c>
      <c r="I45" s="32"/>
      <c r="J45" s="51"/>
      <c r="K45" s="51"/>
    </row>
    <row r="46" spans="1:11" x14ac:dyDescent="0.45">
      <c r="A46" s="51"/>
      <c r="B46" s="37">
        <v>40</v>
      </c>
      <c r="C46" s="27" t="s">
        <v>36</v>
      </c>
      <c r="D46" s="38">
        <f>VLOOKUP($E$3*80-80+$B46,'Literacy Select LGA'!$A$5:$N$324,14)</f>
        <v>9.6979332273449899</v>
      </c>
      <c r="E46" s="38">
        <f t="shared" si="0"/>
        <v>9.7019332273449894</v>
      </c>
      <c r="F46" s="39">
        <f t="shared" si="1"/>
        <v>41</v>
      </c>
      <c r="G46" s="40" t="str">
        <f t="shared" si="2"/>
        <v>Mount Alexander</v>
      </c>
      <c r="H46" s="41">
        <f t="shared" si="3"/>
        <v>9.708737864077662</v>
      </c>
      <c r="I46" s="32"/>
      <c r="J46" s="51"/>
      <c r="K46" s="51"/>
    </row>
    <row r="47" spans="1:11" x14ac:dyDescent="0.45">
      <c r="A47" s="51"/>
      <c r="B47" s="37">
        <v>41</v>
      </c>
      <c r="C47" s="27" t="s">
        <v>75</v>
      </c>
      <c r="D47" s="38">
        <f>VLOOKUP($E$3*80-80+$B47,'Literacy Select LGA'!$A$5:$N$324,14)</f>
        <v>1.4888337468982655</v>
      </c>
      <c r="E47" s="38">
        <f t="shared" si="0"/>
        <v>1.4929337468982655</v>
      </c>
      <c r="F47" s="39">
        <f t="shared" si="1"/>
        <v>78</v>
      </c>
      <c r="G47" s="40" t="str">
        <f t="shared" si="2"/>
        <v>Manningham</v>
      </c>
      <c r="H47" s="41">
        <f t="shared" si="3"/>
        <v>9.6979332273449899</v>
      </c>
      <c r="I47" s="32"/>
      <c r="J47" s="51"/>
      <c r="K47" s="51"/>
    </row>
    <row r="48" spans="1:11" x14ac:dyDescent="0.45">
      <c r="A48" s="51"/>
      <c r="B48" s="37">
        <v>42</v>
      </c>
      <c r="C48" s="27" t="s">
        <v>37</v>
      </c>
      <c r="D48" s="38">
        <f>VLOOKUP($E$3*80-80+$B48,'Literacy Select LGA'!$A$5:$N$324,14)</f>
        <v>8.7223587223587202</v>
      </c>
      <c r="E48" s="38">
        <f t="shared" si="0"/>
        <v>8.7265587223587211</v>
      </c>
      <c r="F48" s="39">
        <f t="shared" si="1"/>
        <v>48</v>
      </c>
      <c r="G48" s="40" t="str">
        <f t="shared" si="2"/>
        <v>Hepburn</v>
      </c>
      <c r="H48" s="41">
        <f t="shared" si="3"/>
        <v>9.5238095238095184</v>
      </c>
      <c r="I48" s="32"/>
      <c r="J48" s="51"/>
      <c r="K48" s="51"/>
    </row>
    <row r="49" spans="1:11" x14ac:dyDescent="0.45">
      <c r="A49" s="51"/>
      <c r="B49" s="37">
        <v>43</v>
      </c>
      <c r="C49" s="27" t="s">
        <v>38</v>
      </c>
      <c r="D49" s="38">
        <f>VLOOKUP($E$3*80-80+$B49,'Literacy Select LGA'!$A$5:$N$324,14)</f>
        <v>6.8736141906873627</v>
      </c>
      <c r="E49" s="38">
        <f t="shared" si="0"/>
        <v>6.8779141906873624</v>
      </c>
      <c r="F49" s="39">
        <f t="shared" si="1"/>
        <v>57</v>
      </c>
      <c r="G49" s="40" t="str">
        <f t="shared" si="2"/>
        <v>Mitchell</v>
      </c>
      <c r="H49" s="41">
        <f t="shared" si="3"/>
        <v>9.4949494949494948</v>
      </c>
      <c r="I49" s="32"/>
      <c r="J49" s="51"/>
      <c r="K49" s="51"/>
    </row>
    <row r="50" spans="1:11" x14ac:dyDescent="0.45">
      <c r="A50" s="51"/>
      <c r="B50" s="37">
        <v>44</v>
      </c>
      <c r="C50" s="27" t="s">
        <v>39</v>
      </c>
      <c r="D50" s="38">
        <f>VLOOKUP($E$3*80-80+$B50,'Literacy Select LGA'!$A$5:$N$324,14)</f>
        <v>4.5120671563483796</v>
      </c>
      <c r="E50" s="38">
        <f t="shared" si="0"/>
        <v>4.51646715634838</v>
      </c>
      <c r="F50" s="39">
        <f t="shared" si="1"/>
        <v>66</v>
      </c>
      <c r="G50" s="40" t="str">
        <f t="shared" si="2"/>
        <v>Bass Coast</v>
      </c>
      <c r="H50" s="41">
        <f t="shared" si="3"/>
        <v>9.3425605536332199</v>
      </c>
      <c r="I50" s="32"/>
      <c r="J50" s="51"/>
      <c r="K50" s="51"/>
    </row>
    <row r="51" spans="1:11" x14ac:dyDescent="0.45">
      <c r="A51" s="51"/>
      <c r="B51" s="37">
        <v>45</v>
      </c>
      <c r="C51" s="27" t="s">
        <v>76</v>
      </c>
      <c r="D51" s="38">
        <f>VLOOKUP($E$3*80-80+$B51,'Literacy Select LGA'!$A$5:$N$324,14)</f>
        <v>10.85164835164835</v>
      </c>
      <c r="E51" s="38">
        <f t="shared" si="0"/>
        <v>10.856148351648351</v>
      </c>
      <c r="F51" s="39">
        <f t="shared" si="1"/>
        <v>27</v>
      </c>
      <c r="G51" s="40" t="str">
        <f t="shared" si="2"/>
        <v>Frankston</v>
      </c>
      <c r="H51" s="41">
        <f t="shared" si="3"/>
        <v>9.2796885139519816</v>
      </c>
      <c r="I51" s="32"/>
      <c r="J51" s="51"/>
      <c r="K51" s="51"/>
    </row>
    <row r="52" spans="1:11" x14ac:dyDescent="0.45">
      <c r="A52" s="51"/>
      <c r="B52" s="37">
        <v>46</v>
      </c>
      <c r="C52" s="27" t="s">
        <v>53</v>
      </c>
      <c r="D52" s="38">
        <f>VLOOKUP($E$3*80-80+$B52,'Literacy Select LGA'!$A$5:$N$324,14)</f>
        <v>13.265306122448976</v>
      </c>
      <c r="E52" s="38">
        <f t="shared" si="0"/>
        <v>13.269906122448976</v>
      </c>
      <c r="F52" s="39">
        <f t="shared" si="1"/>
        <v>13</v>
      </c>
      <c r="G52" s="40" t="str">
        <f t="shared" si="2"/>
        <v>Gannawarra</v>
      </c>
      <c r="H52" s="41">
        <f t="shared" si="3"/>
        <v>8.9552238805970177</v>
      </c>
      <c r="I52" s="32"/>
      <c r="J52" s="51"/>
      <c r="K52" s="51"/>
    </row>
    <row r="53" spans="1:11" x14ac:dyDescent="0.45">
      <c r="A53" s="51"/>
      <c r="B53" s="37">
        <v>47</v>
      </c>
      <c r="C53" s="27" t="s">
        <v>77</v>
      </c>
      <c r="D53" s="38">
        <f>VLOOKUP($E$3*80-80+$B53,'Literacy Select LGA'!$A$5:$N$324,14)</f>
        <v>9.4949494949494948</v>
      </c>
      <c r="E53" s="38">
        <f t="shared" si="0"/>
        <v>9.4996494949494945</v>
      </c>
      <c r="F53" s="39">
        <f t="shared" si="1"/>
        <v>43</v>
      </c>
      <c r="G53" s="40" t="str">
        <f t="shared" si="2"/>
        <v>Yarra Ranges</v>
      </c>
      <c r="H53" s="41">
        <f t="shared" si="3"/>
        <v>8.8849135360763256</v>
      </c>
      <c r="I53" s="32"/>
      <c r="J53" s="51"/>
      <c r="K53" s="51"/>
    </row>
    <row r="54" spans="1:11" x14ac:dyDescent="0.45">
      <c r="A54" s="51"/>
      <c r="B54" s="37">
        <v>48</v>
      </c>
      <c r="C54" s="27" t="s">
        <v>78</v>
      </c>
      <c r="D54" s="38">
        <f>VLOOKUP($E$3*80-80+$B54,'Literacy Select LGA'!$A$5:$N$324,14)</f>
        <v>12.012012012012008</v>
      </c>
      <c r="E54" s="38">
        <f t="shared" si="0"/>
        <v>12.016812012012007</v>
      </c>
      <c r="F54" s="39">
        <f t="shared" si="1"/>
        <v>18</v>
      </c>
      <c r="G54" s="40" t="str">
        <f t="shared" si="2"/>
        <v>Maribyrnong</v>
      </c>
      <c r="H54" s="41">
        <f t="shared" si="3"/>
        <v>8.7223587223587202</v>
      </c>
      <c r="I54" s="32"/>
      <c r="J54" s="51"/>
      <c r="K54" s="51"/>
    </row>
    <row r="55" spans="1:11" x14ac:dyDescent="0.45">
      <c r="A55" s="51"/>
      <c r="B55" s="37">
        <v>49</v>
      </c>
      <c r="C55" s="27" t="s">
        <v>40</v>
      </c>
      <c r="D55" s="38">
        <f>VLOOKUP($E$3*80-80+$B55,'Literacy Select LGA'!$A$5:$N$324,14)</f>
        <v>4.7193421523060408</v>
      </c>
      <c r="E55" s="38">
        <f t="shared" si="0"/>
        <v>4.7242421523060409</v>
      </c>
      <c r="F55" s="39">
        <f t="shared" si="1"/>
        <v>65</v>
      </c>
      <c r="G55" s="40" t="str">
        <f t="shared" si="2"/>
        <v>Ballarat</v>
      </c>
      <c r="H55" s="41">
        <f t="shared" si="3"/>
        <v>8.6218158066623118</v>
      </c>
      <c r="I55" s="32"/>
      <c r="J55" s="51"/>
      <c r="K55" s="51"/>
    </row>
    <row r="56" spans="1:11" x14ac:dyDescent="0.45">
      <c r="A56" s="51"/>
      <c r="B56" s="37">
        <v>50</v>
      </c>
      <c r="C56" s="27" t="s">
        <v>41</v>
      </c>
      <c r="D56" s="38">
        <f>VLOOKUP($E$3*80-80+$B56,'Literacy Select LGA'!$A$5:$N$324,14)</f>
        <v>5.2058111380145249</v>
      </c>
      <c r="E56" s="38">
        <f t="shared" si="0"/>
        <v>5.2108111380145248</v>
      </c>
      <c r="F56" s="39">
        <f t="shared" si="1"/>
        <v>63</v>
      </c>
      <c r="G56" s="40" t="str">
        <f t="shared" si="2"/>
        <v>West Wimmera</v>
      </c>
      <c r="H56" s="41">
        <f t="shared" si="3"/>
        <v>8.5714285714285694</v>
      </c>
      <c r="I56" s="32"/>
      <c r="J56" s="51"/>
      <c r="K56" s="51"/>
    </row>
    <row r="57" spans="1:11" x14ac:dyDescent="0.45">
      <c r="A57" s="51"/>
      <c r="B57" s="37">
        <v>51</v>
      </c>
      <c r="C57" s="27" t="s">
        <v>79</v>
      </c>
      <c r="D57" s="38">
        <f>VLOOKUP($E$3*80-80+$B57,'Literacy Select LGA'!$A$5:$N$324,14)</f>
        <v>3.6666666666666572</v>
      </c>
      <c r="E57" s="38">
        <f t="shared" si="0"/>
        <v>3.6717666666666573</v>
      </c>
      <c r="F57" s="39">
        <f t="shared" si="1"/>
        <v>69</v>
      </c>
      <c r="G57" s="40" t="str">
        <f t="shared" si="2"/>
        <v>Ararat</v>
      </c>
      <c r="H57" s="41">
        <f t="shared" si="3"/>
        <v>8.461538461538467</v>
      </c>
      <c r="I57" s="32"/>
      <c r="J57" s="51"/>
      <c r="K57" s="51"/>
    </row>
    <row r="58" spans="1:11" x14ac:dyDescent="0.45">
      <c r="A58" s="51"/>
      <c r="B58" s="37">
        <v>52</v>
      </c>
      <c r="C58" s="27" t="s">
        <v>42</v>
      </c>
      <c r="D58" s="38">
        <f>VLOOKUP($E$3*80-80+$B58,'Literacy Select LGA'!$A$5:$N$324,14)</f>
        <v>12.689804772234268</v>
      </c>
      <c r="E58" s="38">
        <f t="shared" si="0"/>
        <v>12.695004772234268</v>
      </c>
      <c r="F58" s="39">
        <f t="shared" si="1"/>
        <v>15</v>
      </c>
      <c r="G58" s="40" t="str">
        <f t="shared" si="2"/>
        <v>Queenscliffe (B)</v>
      </c>
      <c r="H58" s="41">
        <f t="shared" si="3"/>
        <v>8</v>
      </c>
      <c r="I58" s="32"/>
      <c r="J58" s="51"/>
      <c r="K58" s="51"/>
    </row>
    <row r="59" spans="1:11" x14ac:dyDescent="0.45">
      <c r="A59" s="51"/>
      <c r="B59" s="37">
        <v>53</v>
      </c>
      <c r="C59" s="27" t="s">
        <v>80</v>
      </c>
      <c r="D59" s="38">
        <f>VLOOKUP($E$3*80-80+$B59,'Literacy Select LGA'!$A$5:$N$324,14)</f>
        <v>6.8210262828535662</v>
      </c>
      <c r="E59" s="38">
        <f t="shared" si="0"/>
        <v>6.8263262828535662</v>
      </c>
      <c r="F59" s="39">
        <f t="shared" si="1"/>
        <v>58</v>
      </c>
      <c r="G59" s="40" t="str">
        <f t="shared" si="2"/>
        <v>Golden Plains</v>
      </c>
      <c r="H59" s="41">
        <f t="shared" si="3"/>
        <v>8</v>
      </c>
      <c r="I59" s="32"/>
      <c r="J59" s="51"/>
      <c r="K59" s="51"/>
    </row>
    <row r="60" spans="1:11" x14ac:dyDescent="0.45">
      <c r="A60" s="51"/>
      <c r="B60" s="37">
        <v>54</v>
      </c>
      <c r="C60" s="27" t="s">
        <v>81</v>
      </c>
      <c r="D60" s="38">
        <f>VLOOKUP($E$3*80-80+$B60,'Literacy Select LGA'!$A$5:$N$324,14)</f>
        <v>9.708737864077662</v>
      </c>
      <c r="E60" s="38">
        <f t="shared" si="0"/>
        <v>9.7141378640776619</v>
      </c>
      <c r="F60" s="39">
        <f t="shared" si="1"/>
        <v>40</v>
      </c>
      <c r="G60" s="40" t="str">
        <f t="shared" si="2"/>
        <v>Greater Geelong</v>
      </c>
      <c r="H60" s="41">
        <f t="shared" si="3"/>
        <v>7.4357192494787938</v>
      </c>
      <c r="I60" s="32"/>
      <c r="J60" s="51"/>
      <c r="K60" s="51"/>
    </row>
    <row r="61" spans="1:11" x14ac:dyDescent="0.45">
      <c r="A61" s="51"/>
      <c r="B61" s="37">
        <v>55</v>
      </c>
      <c r="C61" s="27" t="s">
        <v>82</v>
      </c>
      <c r="D61" s="38">
        <f>VLOOKUP($E$3*80-80+$B61,'Literacy Select LGA'!$A$5:$N$324,14)</f>
        <v>10.526315789473685</v>
      </c>
      <c r="E61" s="38">
        <f t="shared" si="0"/>
        <v>10.531815789473685</v>
      </c>
      <c r="F61" s="39">
        <f t="shared" si="1"/>
        <v>30</v>
      </c>
      <c r="G61" s="40" t="str">
        <f t="shared" si="2"/>
        <v>Knox</v>
      </c>
      <c r="H61" s="41">
        <f t="shared" si="3"/>
        <v>7.058823529411768</v>
      </c>
      <c r="I61" s="32"/>
      <c r="J61" s="51"/>
      <c r="K61" s="51"/>
    </row>
    <row r="62" spans="1:11" x14ac:dyDescent="0.45">
      <c r="A62" s="51"/>
      <c r="B62" s="37">
        <v>56</v>
      </c>
      <c r="C62" s="27" t="s">
        <v>83</v>
      </c>
      <c r="D62" s="38">
        <f>VLOOKUP($E$3*80-80+$B62,'Literacy Select LGA'!$A$5:$N$324,14)</f>
        <v>11</v>
      </c>
      <c r="E62" s="38">
        <f t="shared" si="0"/>
        <v>11.005599999999999</v>
      </c>
      <c r="F62" s="39">
        <f t="shared" si="1"/>
        <v>26</v>
      </c>
      <c r="G62" s="40" t="str">
        <f t="shared" si="2"/>
        <v>Nillumbik</v>
      </c>
      <c r="H62" s="41">
        <f t="shared" si="3"/>
        <v>6.9114470842332594</v>
      </c>
      <c r="I62" s="32"/>
      <c r="J62" s="51"/>
      <c r="K62" s="51"/>
    </row>
    <row r="63" spans="1:11" x14ac:dyDescent="0.45">
      <c r="A63" s="51"/>
      <c r="B63" s="37">
        <v>57</v>
      </c>
      <c r="C63" s="27" t="s">
        <v>84</v>
      </c>
      <c r="D63" s="38">
        <f>VLOOKUP($E$3*80-80+$B63,'Literacy Select LGA'!$A$5:$N$324,14)</f>
        <v>6.9114470842332594</v>
      </c>
      <c r="E63" s="38">
        <f t="shared" si="0"/>
        <v>6.9171470842332594</v>
      </c>
      <c r="F63" s="39">
        <f t="shared" si="1"/>
        <v>56</v>
      </c>
      <c r="G63" s="40" t="str">
        <f t="shared" si="2"/>
        <v>Maroondah</v>
      </c>
      <c r="H63" s="41">
        <f t="shared" si="3"/>
        <v>6.8736141906873627</v>
      </c>
      <c r="I63" s="32"/>
      <c r="J63" s="51"/>
      <c r="K63" s="51"/>
    </row>
    <row r="64" spans="1:11" x14ac:dyDescent="0.45">
      <c r="A64" s="51"/>
      <c r="B64" s="37">
        <v>58</v>
      </c>
      <c r="C64" s="27" t="s">
        <v>85</v>
      </c>
      <c r="D64" s="38">
        <f>VLOOKUP($E$3*80-80+$B64,'Literacy Select LGA'!$A$5:$N$324,14)</f>
        <v>15.116279069767444</v>
      </c>
      <c r="E64" s="38">
        <f t="shared" si="0"/>
        <v>15.122079069767445</v>
      </c>
      <c r="F64" s="39">
        <f t="shared" si="1"/>
        <v>9</v>
      </c>
      <c r="G64" s="40" t="str">
        <f t="shared" si="2"/>
        <v>Mornington Peninsula</v>
      </c>
      <c r="H64" s="41">
        <f t="shared" si="3"/>
        <v>6.8210262828535662</v>
      </c>
      <c r="I64" s="32"/>
      <c r="J64" s="51"/>
      <c r="K64" s="51"/>
    </row>
    <row r="65" spans="1:11" x14ac:dyDescent="0.45">
      <c r="A65" s="51"/>
      <c r="B65" s="37">
        <v>59</v>
      </c>
      <c r="C65" s="27" t="s">
        <v>43</v>
      </c>
      <c r="D65" s="38">
        <f>VLOOKUP($E$3*80-80+$B65,'Literacy Select LGA'!$A$5:$N$324,14)</f>
        <v>2.2222222222222285</v>
      </c>
      <c r="E65" s="38">
        <f t="shared" si="0"/>
        <v>2.2281222222222286</v>
      </c>
      <c r="F65" s="39">
        <f t="shared" si="1"/>
        <v>75</v>
      </c>
      <c r="G65" s="40" t="str">
        <f t="shared" si="2"/>
        <v>Banyule</v>
      </c>
      <c r="H65" s="41">
        <f t="shared" si="3"/>
        <v>6.2298603651987179</v>
      </c>
      <c r="I65" s="32"/>
      <c r="J65" s="51"/>
      <c r="K65" s="51"/>
    </row>
    <row r="66" spans="1:11" x14ac:dyDescent="0.45">
      <c r="A66" s="51"/>
      <c r="B66" s="37">
        <v>60</v>
      </c>
      <c r="C66" s="27" t="s">
        <v>86</v>
      </c>
      <c r="D66" s="38">
        <f>VLOOKUP($E$3*80-80+$B66,'Literacy Select LGA'!$A$5:$N$324,14)</f>
        <v>0</v>
      </c>
      <c r="E66" s="38">
        <f t="shared" si="0"/>
        <v>6.0000000000000001E-3</v>
      </c>
      <c r="F66" s="39">
        <f t="shared" si="1"/>
        <v>79</v>
      </c>
      <c r="G66" s="40" t="str">
        <f t="shared" si="2"/>
        <v>Kingston</v>
      </c>
      <c r="H66" s="41">
        <f t="shared" si="3"/>
        <v>6.2182741116751288</v>
      </c>
      <c r="I66" s="32"/>
      <c r="J66" s="51"/>
      <c r="K66" s="51"/>
    </row>
    <row r="67" spans="1:11" x14ac:dyDescent="0.45">
      <c r="A67" s="51"/>
      <c r="B67" s="37">
        <v>61</v>
      </c>
      <c r="C67" s="27" t="s">
        <v>16</v>
      </c>
      <c r="D67" s="38">
        <f>VLOOKUP($E$3*80-80+$B67,'Literacy Select LGA'!$A$5:$N$324,14)</f>
        <v>8</v>
      </c>
      <c r="E67" s="38">
        <f t="shared" si="0"/>
        <v>8.0061</v>
      </c>
      <c r="F67" s="39">
        <f t="shared" si="1"/>
        <v>52</v>
      </c>
      <c r="G67" s="40" t="str">
        <f t="shared" si="2"/>
        <v>Darebin</v>
      </c>
      <c r="H67" s="41">
        <f t="shared" si="3"/>
        <v>5.6910569105691025</v>
      </c>
      <c r="I67" s="32"/>
      <c r="J67" s="51"/>
      <c r="K67" s="51"/>
    </row>
    <row r="68" spans="1:11" x14ac:dyDescent="0.45">
      <c r="A68" s="51"/>
      <c r="B68" s="37">
        <v>62</v>
      </c>
      <c r="C68" s="27" t="s">
        <v>87</v>
      </c>
      <c r="D68" s="38">
        <f>VLOOKUP($E$3*80-80+$B68,'Literacy Select LGA'!$A$5:$N$324,14)</f>
        <v>11.078717201166171</v>
      </c>
      <c r="E68" s="38">
        <f t="shared" si="0"/>
        <v>11.084917201166171</v>
      </c>
      <c r="F68" s="39">
        <f t="shared" si="1"/>
        <v>24</v>
      </c>
      <c r="G68" s="40" t="str">
        <f t="shared" si="2"/>
        <v>Whitehorse</v>
      </c>
      <c r="H68" s="41">
        <f t="shared" si="3"/>
        <v>5.5433589462129476</v>
      </c>
      <c r="I68" s="32"/>
      <c r="J68" s="51"/>
      <c r="K68" s="51"/>
    </row>
    <row r="69" spans="1:11" x14ac:dyDescent="0.45">
      <c r="A69" s="51"/>
      <c r="B69" s="37">
        <v>63</v>
      </c>
      <c r="C69" s="27" t="s">
        <v>88</v>
      </c>
      <c r="D69" s="38">
        <f>VLOOKUP($E$3*80-80+$B69,'Literacy Select LGA'!$A$5:$N$324,14)</f>
        <v>3.4653465346534631</v>
      </c>
      <c r="E69" s="38">
        <f t="shared" si="0"/>
        <v>3.4716465346534631</v>
      </c>
      <c r="F69" s="39">
        <f t="shared" si="1"/>
        <v>72</v>
      </c>
      <c r="G69" s="40" t="str">
        <f t="shared" si="2"/>
        <v>Moonee Valley</v>
      </c>
      <c r="H69" s="41">
        <f t="shared" si="3"/>
        <v>5.2058111380145249</v>
      </c>
      <c r="I69" s="32"/>
      <c r="J69" s="51"/>
      <c r="K69" s="51"/>
    </row>
    <row r="70" spans="1:11" x14ac:dyDescent="0.45">
      <c r="A70" s="51"/>
      <c r="B70" s="37">
        <v>64</v>
      </c>
      <c r="C70" s="27" t="s">
        <v>44</v>
      </c>
      <c r="D70" s="38">
        <f>VLOOKUP($E$3*80-80+$B70,'Literacy Select LGA'!$A$5:$N$324,14)</f>
        <v>1.6895459345300878</v>
      </c>
      <c r="E70" s="38">
        <f t="shared" si="0"/>
        <v>1.6959459345300878</v>
      </c>
      <c r="F70" s="39">
        <f t="shared" si="1"/>
        <v>77</v>
      </c>
      <c r="G70" s="40" t="str">
        <f t="shared" si="2"/>
        <v>Hobsons Bay</v>
      </c>
      <c r="H70" s="41">
        <f t="shared" si="3"/>
        <v>5</v>
      </c>
      <c r="I70" s="32"/>
      <c r="J70" s="51"/>
      <c r="K70" s="51"/>
    </row>
    <row r="71" spans="1:11" x14ac:dyDescent="0.45">
      <c r="A71" s="51"/>
      <c r="B71" s="37">
        <v>65</v>
      </c>
      <c r="C71" s="27" t="s">
        <v>89</v>
      </c>
      <c r="D71" s="38">
        <f>VLOOKUP($E$3*80-80+$B71,'Literacy Select LGA'!$A$5:$N$324,14)</f>
        <v>24.444444444444443</v>
      </c>
      <c r="E71" s="38">
        <f t="shared" si="0"/>
        <v>24.450944444444442</v>
      </c>
      <c r="F71" s="39">
        <f t="shared" si="1"/>
        <v>1</v>
      </c>
      <c r="G71" s="40" t="str">
        <f t="shared" si="2"/>
        <v>Monash</v>
      </c>
      <c r="H71" s="41">
        <f t="shared" si="3"/>
        <v>4.7193421523060408</v>
      </c>
      <c r="I71" s="32"/>
      <c r="J71" s="51"/>
      <c r="K71" s="51"/>
    </row>
    <row r="72" spans="1:11" x14ac:dyDescent="0.45">
      <c r="A72" s="51"/>
      <c r="B72" s="37">
        <v>66</v>
      </c>
      <c r="C72" s="27" t="s">
        <v>90</v>
      </c>
      <c r="D72" s="38">
        <f>VLOOKUP($E$3*80-80+$B72,'Literacy Select LGA'!$A$5:$N$324,14)</f>
        <v>3.4722222222222143</v>
      </c>
      <c r="E72" s="38">
        <f t="shared" ref="E72:E85" si="4">D72+0.0001*B72</f>
        <v>3.4788222222222145</v>
      </c>
      <c r="F72" s="39">
        <f t="shared" ref="F72:F85" si="5">RANK(E72,E$7:E$85)</f>
        <v>71</v>
      </c>
      <c r="G72" s="40" t="str">
        <f t="shared" ref="G72:G85" si="6">VLOOKUP(MATCH(B72,F$7:F$85,0),$B$7:$F$85,2)</f>
        <v>Melbourne</v>
      </c>
      <c r="H72" s="41">
        <f t="shared" ref="H72:H85" si="7">VLOOKUP(MATCH(B72,F$7:F$85,0),$B$7:$F$85,3)</f>
        <v>4.5120671563483796</v>
      </c>
      <c r="I72" s="32"/>
      <c r="J72" s="51"/>
      <c r="K72" s="51"/>
    </row>
    <row r="73" spans="1:11" x14ac:dyDescent="0.45">
      <c r="A73" s="51"/>
      <c r="B73" s="37">
        <v>67</v>
      </c>
      <c r="C73" s="27" t="s">
        <v>54</v>
      </c>
      <c r="D73" s="38">
        <f>VLOOKUP($E$3*80-80+$B73,'Literacy Select LGA'!$A$5:$N$324,14)</f>
        <v>14.8471615720524</v>
      </c>
      <c r="E73" s="38">
        <f t="shared" si="4"/>
        <v>14.8538615720524</v>
      </c>
      <c r="F73" s="39">
        <f t="shared" si="5"/>
        <v>10</v>
      </c>
      <c r="G73" s="40" t="str">
        <f t="shared" si="6"/>
        <v>Yarra</v>
      </c>
      <c r="H73" s="41">
        <f t="shared" si="7"/>
        <v>3.7878787878787818</v>
      </c>
      <c r="I73" s="32"/>
      <c r="J73" s="51"/>
      <c r="K73" s="51"/>
    </row>
    <row r="74" spans="1:11" x14ac:dyDescent="0.45">
      <c r="A74" s="51"/>
      <c r="B74" s="37">
        <v>68</v>
      </c>
      <c r="C74" s="27" t="s">
        <v>91</v>
      </c>
      <c r="D74" s="38">
        <f>VLOOKUP($E$3*80-80+$B74,'Literacy Select LGA'!$A$5:$N$324,14)</f>
        <v>9.8901098901098834</v>
      </c>
      <c r="E74" s="38">
        <f t="shared" si="4"/>
        <v>9.8969098901098835</v>
      </c>
      <c r="F74" s="39">
        <f t="shared" si="5"/>
        <v>37</v>
      </c>
      <c r="G74" s="40" t="str">
        <f t="shared" si="6"/>
        <v>Glen Eira</v>
      </c>
      <c r="H74" s="41">
        <f t="shared" si="7"/>
        <v>3.6956521739130466</v>
      </c>
      <c r="I74" s="32"/>
      <c r="J74" s="51"/>
      <c r="K74" s="51"/>
    </row>
    <row r="75" spans="1:11" x14ac:dyDescent="0.45">
      <c r="A75" s="51"/>
      <c r="B75" s="37">
        <v>69</v>
      </c>
      <c r="C75" s="27" t="s">
        <v>55</v>
      </c>
      <c r="D75" s="38">
        <f>VLOOKUP($E$3*80-80+$B75,'Literacy Select LGA'!$A$5:$N$324,14)</f>
        <v>11.458333333333343</v>
      </c>
      <c r="E75" s="38">
        <f t="shared" si="4"/>
        <v>11.465233333333343</v>
      </c>
      <c r="F75" s="39">
        <f t="shared" si="5"/>
        <v>22</v>
      </c>
      <c r="G75" s="40" t="str">
        <f t="shared" si="6"/>
        <v>Moorabool</v>
      </c>
      <c r="H75" s="41">
        <f t="shared" si="7"/>
        <v>3.6666666666666572</v>
      </c>
      <c r="I75" s="32"/>
      <c r="J75" s="51"/>
      <c r="K75" s="51"/>
    </row>
    <row r="76" spans="1:11" x14ac:dyDescent="0.45">
      <c r="A76" s="51"/>
      <c r="B76" s="37">
        <v>70</v>
      </c>
      <c r="C76" s="27" t="s">
        <v>45</v>
      </c>
      <c r="D76" s="38">
        <f>VLOOKUP($E$3*80-80+$B76,'Literacy Select LGA'!$A$5:$N$324,14)</f>
        <v>10.141987829614607</v>
      </c>
      <c r="E76" s="38">
        <f t="shared" si="4"/>
        <v>10.148987829614606</v>
      </c>
      <c r="F76" s="39">
        <f t="shared" si="5"/>
        <v>35</v>
      </c>
      <c r="G76" s="40" t="str">
        <f t="shared" si="6"/>
        <v>Bayside</v>
      </c>
      <c r="H76" s="41">
        <f t="shared" si="7"/>
        <v>3.540587219343692</v>
      </c>
      <c r="I76" s="32"/>
      <c r="J76" s="51"/>
      <c r="K76" s="51"/>
    </row>
    <row r="77" spans="1:11" x14ac:dyDescent="0.45">
      <c r="A77" s="51"/>
      <c r="B77" s="37">
        <v>71</v>
      </c>
      <c r="C77" s="27" t="s">
        <v>92</v>
      </c>
      <c r="D77" s="38">
        <f>VLOOKUP($E$3*80-80+$B77,'Literacy Select LGA'!$A$5:$N$324,14)</f>
        <v>10.307017543859658</v>
      </c>
      <c r="E77" s="38">
        <f t="shared" si="4"/>
        <v>10.314117543859657</v>
      </c>
      <c r="F77" s="39">
        <f t="shared" si="5"/>
        <v>33</v>
      </c>
      <c r="G77" s="40" t="str">
        <f t="shared" si="6"/>
        <v>Surf Coast</v>
      </c>
      <c r="H77" s="41">
        <f t="shared" si="7"/>
        <v>3.4722222222222143</v>
      </c>
      <c r="I77" s="32"/>
      <c r="J77" s="51"/>
      <c r="K77" s="51"/>
    </row>
    <row r="78" spans="1:11" x14ac:dyDescent="0.45">
      <c r="A78" s="51"/>
      <c r="B78" s="37">
        <v>72</v>
      </c>
      <c r="C78" s="27" t="s">
        <v>93</v>
      </c>
      <c r="D78" s="38">
        <f>VLOOKUP($E$3*80-80+$B78,'Literacy Select LGA'!$A$5:$N$324,14)</f>
        <v>8.5714285714285694</v>
      </c>
      <c r="E78" s="38">
        <f t="shared" si="4"/>
        <v>8.5786285714285686</v>
      </c>
      <c r="F78" s="39">
        <f t="shared" si="5"/>
        <v>50</v>
      </c>
      <c r="G78" s="40" t="str">
        <f t="shared" si="6"/>
        <v>Southern Grampians</v>
      </c>
      <c r="H78" s="41">
        <f t="shared" si="7"/>
        <v>3.4653465346534631</v>
      </c>
      <c r="I78" s="32"/>
      <c r="J78" s="51"/>
      <c r="K78" s="51"/>
    </row>
    <row r="79" spans="1:11" x14ac:dyDescent="0.45">
      <c r="A79" s="51"/>
      <c r="B79" s="37">
        <v>73</v>
      </c>
      <c r="C79" s="27" t="s">
        <v>46</v>
      </c>
      <c r="D79" s="38">
        <f>VLOOKUP($E$3*80-80+$B79,'Literacy Select LGA'!$A$5:$N$324,14)</f>
        <v>5.5433589462129476</v>
      </c>
      <c r="E79" s="38">
        <f t="shared" si="4"/>
        <v>5.5506589462129474</v>
      </c>
      <c r="F79" s="39">
        <f t="shared" si="5"/>
        <v>62</v>
      </c>
      <c r="G79" s="40" t="str">
        <f t="shared" si="6"/>
        <v>Buloke</v>
      </c>
      <c r="H79" s="41">
        <f t="shared" si="7"/>
        <v>3.0769230769230802</v>
      </c>
      <c r="I79" s="32"/>
      <c r="J79" s="51"/>
      <c r="K79" s="51"/>
    </row>
    <row r="80" spans="1:11" x14ac:dyDescent="0.45">
      <c r="A80" s="51"/>
      <c r="B80" s="37">
        <v>74</v>
      </c>
      <c r="C80" s="27" t="s">
        <v>47</v>
      </c>
      <c r="D80" s="38">
        <f>VLOOKUP($E$3*80-80+$B80,'Literacy Select LGA'!$A$5:$N$324,14)</f>
        <v>11.584051724137936</v>
      </c>
      <c r="E80" s="38">
        <f t="shared" si="4"/>
        <v>11.591451724137936</v>
      </c>
      <c r="F80" s="39">
        <f t="shared" si="5"/>
        <v>21</v>
      </c>
      <c r="G80" s="40" t="str">
        <f t="shared" si="6"/>
        <v>Alpine</v>
      </c>
      <c r="H80" s="41">
        <f t="shared" si="7"/>
        <v>2.8301886792452819</v>
      </c>
      <c r="I80" s="32"/>
      <c r="J80" s="51"/>
      <c r="K80" s="51"/>
    </row>
    <row r="81" spans="1:11" x14ac:dyDescent="0.45">
      <c r="A81" s="51"/>
      <c r="B81" s="37">
        <v>75</v>
      </c>
      <c r="C81" s="27" t="s">
        <v>56</v>
      </c>
      <c r="D81" s="38">
        <f>VLOOKUP($E$3*80-80+$B81,'Literacy Select LGA'!$A$5:$N$324,14)</f>
        <v>17.948717948717956</v>
      </c>
      <c r="E81" s="38">
        <f t="shared" si="4"/>
        <v>17.956217948717956</v>
      </c>
      <c r="F81" s="39">
        <f t="shared" si="5"/>
        <v>3</v>
      </c>
      <c r="G81" s="40" t="str">
        <f t="shared" si="6"/>
        <v>Port Phillip</v>
      </c>
      <c r="H81" s="41">
        <f t="shared" si="7"/>
        <v>2.2222222222222285</v>
      </c>
      <c r="I81" s="32"/>
      <c r="J81" s="51"/>
      <c r="K81" s="51"/>
    </row>
    <row r="82" spans="1:11" x14ac:dyDescent="0.45">
      <c r="A82" s="51"/>
      <c r="B82" s="37">
        <v>76</v>
      </c>
      <c r="C82" s="27" t="s">
        <v>48</v>
      </c>
      <c r="D82" s="38">
        <f>VLOOKUP($E$3*80-80+$B82,'Literacy Select LGA'!$A$5:$N$324,14)</f>
        <v>9.8438560760353084</v>
      </c>
      <c r="E82" s="38">
        <f t="shared" si="4"/>
        <v>9.8514560760353085</v>
      </c>
      <c r="F82" s="39">
        <f t="shared" si="5"/>
        <v>38</v>
      </c>
      <c r="G82" s="40" t="str">
        <f t="shared" si="6"/>
        <v>Boroondara</v>
      </c>
      <c r="H82" s="41">
        <f t="shared" si="7"/>
        <v>1.9366852886405894</v>
      </c>
      <c r="I82" s="32"/>
      <c r="J82" s="51"/>
      <c r="K82" s="51"/>
    </row>
    <row r="83" spans="1:11" x14ac:dyDescent="0.45">
      <c r="A83" s="51"/>
      <c r="B83" s="37">
        <v>77</v>
      </c>
      <c r="C83" s="27" t="s">
        <v>49</v>
      </c>
      <c r="D83" s="38">
        <f>VLOOKUP($E$3*80-80+$B83,'Literacy Select LGA'!$A$5:$N$324,14)</f>
        <v>3.7878787878787818</v>
      </c>
      <c r="E83" s="38">
        <f t="shared" si="4"/>
        <v>3.7955787878787817</v>
      </c>
      <c r="F83" s="39">
        <f t="shared" si="5"/>
        <v>67</v>
      </c>
      <c r="G83" s="40" t="str">
        <f t="shared" si="6"/>
        <v>Stonnington</v>
      </c>
      <c r="H83" s="41">
        <f t="shared" si="7"/>
        <v>1.6895459345300878</v>
      </c>
      <c r="I83" s="32"/>
      <c r="J83" s="51"/>
      <c r="K83" s="51"/>
    </row>
    <row r="84" spans="1:11" x14ac:dyDescent="0.45">
      <c r="A84" s="51"/>
      <c r="B84" s="37">
        <v>78</v>
      </c>
      <c r="C84" s="27" t="s">
        <v>94</v>
      </c>
      <c r="D84" s="38">
        <f>VLOOKUP($E$3*80-80+$B84,'Literacy Select LGA'!$A$5:$N$324,14)</f>
        <v>8.8849135360763256</v>
      </c>
      <c r="E84" s="38">
        <f t="shared" si="4"/>
        <v>8.8927135360763252</v>
      </c>
      <c r="F84" s="39">
        <f t="shared" si="5"/>
        <v>47</v>
      </c>
      <c r="G84" s="40" t="str">
        <f t="shared" si="6"/>
        <v>Mansfield</v>
      </c>
      <c r="H84" s="41">
        <f t="shared" si="7"/>
        <v>1.4888337468982655</v>
      </c>
      <c r="I84" s="32"/>
      <c r="J84" s="51"/>
      <c r="K84" s="51"/>
    </row>
    <row r="85" spans="1:11" x14ac:dyDescent="0.45">
      <c r="A85" s="51"/>
      <c r="B85" s="37">
        <v>79</v>
      </c>
      <c r="C85" s="27" t="s">
        <v>95</v>
      </c>
      <c r="D85" s="38">
        <f>VLOOKUP($E$3*80-80+$B85,'Literacy Select LGA'!$A$5:$N$324,14)</f>
        <v>10.447761194029852</v>
      </c>
      <c r="E85" s="38">
        <f t="shared" si="4"/>
        <v>10.455661194029851</v>
      </c>
      <c r="F85" s="39">
        <f t="shared" si="5"/>
        <v>32</v>
      </c>
      <c r="G85" s="40" t="str">
        <f t="shared" si="6"/>
        <v>Pyrenees</v>
      </c>
      <c r="H85" s="41">
        <f t="shared" si="7"/>
        <v>0</v>
      </c>
      <c r="I85" s="32"/>
      <c r="J85" s="51"/>
      <c r="K85" s="51"/>
    </row>
    <row r="86" spans="1:11" x14ac:dyDescent="0.45">
      <c r="A86" s="49"/>
      <c r="B86" s="58"/>
      <c r="C86" s="59"/>
      <c r="D86" s="60"/>
      <c r="E86" s="60"/>
      <c r="F86" s="60"/>
      <c r="G86" s="60"/>
      <c r="H86" s="60"/>
      <c r="I86" s="60"/>
      <c r="J86" s="49"/>
      <c r="K86" s="49"/>
    </row>
    <row r="87" spans="1:11" x14ac:dyDescent="0.45">
      <c r="A87" s="49"/>
      <c r="B87" s="58"/>
      <c r="C87" s="59"/>
      <c r="D87" s="60"/>
      <c r="E87" s="60"/>
      <c r="F87" s="60"/>
      <c r="G87" s="60"/>
      <c r="H87" s="60"/>
      <c r="I87" s="60"/>
      <c r="J87" s="49"/>
      <c r="K87" s="49"/>
    </row>
    <row r="88" spans="1:11" x14ac:dyDescent="0.45">
      <c r="A88" s="49"/>
      <c r="B88" s="50"/>
      <c r="D88" s="49"/>
      <c r="E88" s="49"/>
      <c r="F88" s="49"/>
      <c r="G88" s="49"/>
      <c r="H88" s="49"/>
      <c r="I88" s="49"/>
      <c r="J88" s="49"/>
      <c r="K88" s="49"/>
    </row>
    <row r="89" spans="1:11" x14ac:dyDescent="0.45">
      <c r="A89" s="49"/>
      <c r="B89" s="50"/>
      <c r="D89" s="49"/>
      <c r="E89" s="49"/>
      <c r="F89" s="49"/>
      <c r="G89" s="49"/>
      <c r="H89" s="49"/>
      <c r="I89" s="49"/>
      <c r="J89" s="49"/>
      <c r="K89" s="49"/>
    </row>
    <row r="90" spans="1:11" x14ac:dyDescent="0.45">
      <c r="A90" s="49"/>
      <c r="B90" s="50"/>
      <c r="D90" s="49"/>
      <c r="E90" s="49"/>
      <c r="F90" s="49"/>
      <c r="G90" s="49"/>
      <c r="H90" s="49"/>
      <c r="I90" s="49"/>
      <c r="J90" s="49"/>
      <c r="K90" s="49"/>
    </row>
    <row r="91" spans="1:11" x14ac:dyDescent="0.45">
      <c r="A91" s="49"/>
      <c r="B91" s="50"/>
      <c r="D91" s="49"/>
      <c r="E91" s="49"/>
      <c r="F91" s="49"/>
      <c r="G91" s="49"/>
      <c r="H91" s="49"/>
      <c r="I91" s="49"/>
      <c r="J91" s="49"/>
      <c r="K91" s="49"/>
    </row>
    <row r="92" spans="1:11" x14ac:dyDescent="0.45">
      <c r="A92" s="49"/>
      <c r="B92" s="50"/>
      <c r="D92" s="49"/>
      <c r="E92" s="49"/>
      <c r="F92" s="49"/>
      <c r="G92" s="49"/>
      <c r="H92" s="49"/>
      <c r="I92" s="49"/>
      <c r="J92" s="49"/>
      <c r="K92" s="49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428625</xdr:colOff>
                    <xdr:row>2</xdr:row>
                    <xdr:rowOff>9525</xdr:rowOff>
                  </from>
                  <to>
                    <xdr:col>5</xdr:col>
                    <xdr:colOff>9525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85" zoomScaleNormal="85" workbookViewId="0">
      <selection activeCell="G6" sqref="G6"/>
    </sheetView>
  </sheetViews>
  <sheetFormatPr defaultRowHeight="14.25" x14ac:dyDescent="0.45"/>
  <cols>
    <col min="1" max="1" width="9.1328125" customWidth="1"/>
    <col min="2" max="2" width="23.73046875" customWidth="1"/>
    <col min="3" max="3" width="12.265625" style="26" customWidth="1"/>
    <col min="4" max="4" width="6.265625" customWidth="1"/>
    <col min="6" max="6" width="23" bestFit="1" customWidth="1"/>
    <col min="7" max="7" width="12" style="26" customWidth="1"/>
    <col min="9" max="9" width="21.1328125" customWidth="1"/>
  </cols>
  <sheetData>
    <row r="1" spans="1:9" ht="17.649999999999999" x14ac:dyDescent="0.45">
      <c r="A1" s="68" t="s">
        <v>104</v>
      </c>
      <c r="B1" s="68"/>
      <c r="C1" s="68"/>
      <c r="D1" s="68"/>
      <c r="E1" s="68"/>
      <c r="F1" s="68"/>
      <c r="G1" s="68"/>
      <c r="H1" s="68"/>
      <c r="I1" s="68"/>
    </row>
    <row r="2" spans="1:9" ht="25.5" customHeight="1" x14ac:dyDescent="0.45">
      <c r="I2" s="79" t="s">
        <v>194</v>
      </c>
    </row>
    <row r="3" spans="1:9" x14ac:dyDescent="0.45">
      <c r="A3" t="s">
        <v>0</v>
      </c>
      <c r="B3" t="s">
        <v>3</v>
      </c>
      <c r="C3" s="26" t="s">
        <v>1</v>
      </c>
      <c r="G3" s="26" t="s">
        <v>1</v>
      </c>
      <c r="I3" s="79"/>
    </row>
    <row r="4" spans="1:9" x14ac:dyDescent="0.45">
      <c r="A4" s="1" t="s">
        <v>5</v>
      </c>
      <c r="E4" s="1" t="s">
        <v>5</v>
      </c>
      <c r="I4" s="79"/>
    </row>
    <row r="5" spans="1:9" x14ac:dyDescent="0.45">
      <c r="A5" s="42">
        <v>2008</v>
      </c>
      <c r="B5" s="42" t="s">
        <v>6</v>
      </c>
      <c r="C5" s="44">
        <v>3.2000000000000028</v>
      </c>
      <c r="E5" s="42">
        <v>2019</v>
      </c>
      <c r="F5" s="42" t="s">
        <v>6</v>
      </c>
      <c r="G5" s="44">
        <v>2.2999999999999972</v>
      </c>
      <c r="I5" s="44">
        <f>G5-C5</f>
        <v>-0.90000000000000568</v>
      </c>
    </row>
    <row r="6" spans="1:9" x14ac:dyDescent="0.45">
      <c r="A6" s="2">
        <v>2008</v>
      </c>
      <c r="B6" s="2" t="s">
        <v>7</v>
      </c>
      <c r="C6" s="45">
        <v>6.2000000000000028</v>
      </c>
      <c r="E6" s="42">
        <v>2019</v>
      </c>
      <c r="F6" s="2" t="s">
        <v>7</v>
      </c>
      <c r="G6" s="45">
        <v>4.4000000000000057</v>
      </c>
      <c r="I6" s="44">
        <f t="shared" ref="I6:I35" si="0">G6-C6</f>
        <v>-1.7999999999999972</v>
      </c>
    </row>
    <row r="7" spans="1:9" x14ac:dyDescent="0.45">
      <c r="A7" s="2">
        <v>2008</v>
      </c>
      <c r="B7" s="2" t="s">
        <v>8</v>
      </c>
      <c r="C7" s="45">
        <v>11.900000000000006</v>
      </c>
      <c r="E7" s="42">
        <v>2019</v>
      </c>
      <c r="F7" s="2" t="s">
        <v>8</v>
      </c>
      <c r="G7" s="45">
        <v>11.400000000000006</v>
      </c>
      <c r="I7" s="44">
        <f t="shared" si="0"/>
        <v>-0.5</v>
      </c>
    </row>
    <row r="8" spans="1:9" x14ac:dyDescent="0.45">
      <c r="A8" s="2">
        <v>2008</v>
      </c>
      <c r="B8" s="2" t="s">
        <v>9</v>
      </c>
      <c r="C8" s="45">
        <v>4.4000000000000057</v>
      </c>
      <c r="E8" s="42">
        <v>2019</v>
      </c>
      <c r="F8" s="2" t="s">
        <v>9</v>
      </c>
      <c r="G8" s="45">
        <v>3.2000000000000028</v>
      </c>
      <c r="I8" s="44">
        <f t="shared" si="0"/>
        <v>-1.2000000000000028</v>
      </c>
    </row>
    <row r="9" spans="1:9" x14ac:dyDescent="0.45">
      <c r="A9" s="2">
        <v>2008</v>
      </c>
      <c r="B9" s="2" t="s">
        <v>10</v>
      </c>
      <c r="C9" s="45">
        <v>5.7999999999999972</v>
      </c>
      <c r="E9" s="42">
        <v>2019</v>
      </c>
      <c r="F9" s="2" t="s">
        <v>10</v>
      </c>
      <c r="G9" s="45">
        <v>4.0999999999999943</v>
      </c>
      <c r="I9" s="44">
        <f t="shared" si="0"/>
        <v>-1.7000000000000028</v>
      </c>
    </row>
    <row r="10" spans="1:9" x14ac:dyDescent="0.45">
      <c r="A10" s="2">
        <v>2008</v>
      </c>
      <c r="B10" s="2" t="s">
        <v>11</v>
      </c>
      <c r="C10" s="45">
        <v>4.4000000000000057</v>
      </c>
      <c r="E10" s="42">
        <v>2019</v>
      </c>
      <c r="F10" s="2" t="s">
        <v>11</v>
      </c>
      <c r="G10" s="45">
        <v>3</v>
      </c>
      <c r="I10" s="44">
        <f t="shared" si="0"/>
        <v>-1.4000000000000057</v>
      </c>
    </row>
    <row r="11" spans="1:9" x14ac:dyDescent="0.45">
      <c r="A11" s="43">
        <v>2008</v>
      </c>
      <c r="B11" s="43" t="s">
        <v>12</v>
      </c>
      <c r="C11" s="46">
        <v>4.7999999999999972</v>
      </c>
      <c r="E11" s="42">
        <v>2019</v>
      </c>
      <c r="F11" s="43" t="s">
        <v>12</v>
      </c>
      <c r="G11" s="46">
        <v>3.4000000000000057</v>
      </c>
      <c r="I11" s="44">
        <f t="shared" si="0"/>
        <v>-1.3999999999999915</v>
      </c>
    </row>
    <row r="12" spans="1:9" x14ac:dyDescent="0.45">
      <c r="A12" s="1" t="s">
        <v>13</v>
      </c>
      <c r="E12" s="1" t="s">
        <v>13</v>
      </c>
    </row>
    <row r="13" spans="1:9" x14ac:dyDescent="0.45">
      <c r="A13" s="42">
        <v>2008</v>
      </c>
      <c r="B13" s="42" t="s">
        <v>6</v>
      </c>
      <c r="C13" s="44">
        <v>4.7999999999999972</v>
      </c>
      <c r="E13" s="42">
        <v>2019</v>
      </c>
      <c r="F13" s="42" t="s">
        <v>6</v>
      </c>
      <c r="G13" s="44">
        <v>2.7000000000000028</v>
      </c>
      <c r="I13" s="44">
        <f t="shared" si="0"/>
        <v>-2.0999999999999943</v>
      </c>
    </row>
    <row r="14" spans="1:9" x14ac:dyDescent="0.45">
      <c r="A14" s="2">
        <v>2008</v>
      </c>
      <c r="B14" s="2" t="s">
        <v>7</v>
      </c>
      <c r="C14" s="45">
        <v>7.7999999999999972</v>
      </c>
      <c r="E14" s="42">
        <v>2019</v>
      </c>
      <c r="F14" s="2" t="s">
        <v>7</v>
      </c>
      <c r="G14" s="45">
        <v>5.4000000000000057</v>
      </c>
      <c r="I14" s="44">
        <f t="shared" si="0"/>
        <v>-2.3999999999999915</v>
      </c>
    </row>
    <row r="15" spans="1:9" x14ac:dyDescent="0.45">
      <c r="A15" s="2">
        <v>2008</v>
      </c>
      <c r="B15" s="2" t="s">
        <v>8</v>
      </c>
      <c r="C15" s="47">
        <v>17</v>
      </c>
      <c r="E15" s="42">
        <v>2019</v>
      </c>
      <c r="F15" s="2" t="s">
        <v>8</v>
      </c>
      <c r="G15" s="47">
        <v>12.799999999999997</v>
      </c>
      <c r="I15" s="44">
        <f t="shared" si="0"/>
        <v>-4.2000000000000028</v>
      </c>
    </row>
    <row r="16" spans="1:9" x14ac:dyDescent="0.45">
      <c r="A16" s="2">
        <v>2008</v>
      </c>
      <c r="B16" s="2" t="s">
        <v>9</v>
      </c>
      <c r="C16" s="47">
        <v>6</v>
      </c>
      <c r="E16" s="42">
        <v>2019</v>
      </c>
      <c r="F16" s="2" t="s">
        <v>9</v>
      </c>
      <c r="G16" s="47">
        <v>3.9000000000000057</v>
      </c>
      <c r="I16" s="44">
        <f t="shared" si="0"/>
        <v>-2.0999999999999943</v>
      </c>
    </row>
    <row r="17" spans="1:9" x14ac:dyDescent="0.45">
      <c r="A17" s="2">
        <v>2008</v>
      </c>
      <c r="B17" s="2" t="s">
        <v>10</v>
      </c>
      <c r="C17" s="45">
        <v>8.0999999999999943</v>
      </c>
      <c r="E17" s="42">
        <v>2019</v>
      </c>
      <c r="F17" s="2" t="s">
        <v>10</v>
      </c>
      <c r="G17" s="45">
        <v>5.2000000000000028</v>
      </c>
      <c r="I17" s="44">
        <f t="shared" si="0"/>
        <v>-2.8999999999999915</v>
      </c>
    </row>
    <row r="18" spans="1:9" x14ac:dyDescent="0.45">
      <c r="A18" s="2">
        <v>2008</v>
      </c>
      <c r="B18" s="2" t="s">
        <v>11</v>
      </c>
      <c r="C18" s="45">
        <v>5.7000000000000028</v>
      </c>
      <c r="E18" s="42">
        <v>2019</v>
      </c>
      <c r="F18" s="2" t="s">
        <v>11</v>
      </c>
      <c r="G18" s="45">
        <v>3.5999999999999943</v>
      </c>
      <c r="I18" s="44">
        <f t="shared" si="0"/>
        <v>-2.1000000000000085</v>
      </c>
    </row>
    <row r="19" spans="1:9" x14ac:dyDescent="0.45">
      <c r="A19" s="43">
        <v>2008</v>
      </c>
      <c r="B19" s="43" t="s">
        <v>12</v>
      </c>
      <c r="C19" s="46">
        <v>6.2999999999999972</v>
      </c>
      <c r="E19" s="42">
        <v>2019</v>
      </c>
      <c r="F19" s="43" t="s">
        <v>12</v>
      </c>
      <c r="G19" s="46">
        <v>4.0999999999999943</v>
      </c>
      <c r="I19" s="44">
        <f t="shared" si="0"/>
        <v>-2.2000000000000028</v>
      </c>
    </row>
    <row r="20" spans="1:9" x14ac:dyDescent="0.45">
      <c r="A20" s="1" t="s">
        <v>14</v>
      </c>
      <c r="E20" s="1" t="s">
        <v>14</v>
      </c>
    </row>
    <row r="21" spans="1:9" x14ac:dyDescent="0.45">
      <c r="A21" s="42">
        <v>2008</v>
      </c>
      <c r="B21" s="42" t="s">
        <v>6</v>
      </c>
      <c r="C21" s="48">
        <v>3</v>
      </c>
      <c r="E21" s="42">
        <v>2019</v>
      </c>
      <c r="F21" s="42" t="s">
        <v>6</v>
      </c>
      <c r="G21" s="48">
        <v>2.9000000000000057</v>
      </c>
      <c r="I21" s="44">
        <f t="shared" si="0"/>
        <v>-9.9999999999994316E-2</v>
      </c>
    </row>
    <row r="22" spans="1:9" x14ac:dyDescent="0.45">
      <c r="A22" s="2">
        <v>2008</v>
      </c>
      <c r="B22" s="2" t="s">
        <v>7</v>
      </c>
      <c r="C22" s="45">
        <v>5.2999999999999972</v>
      </c>
      <c r="E22" s="42">
        <v>2019</v>
      </c>
      <c r="F22" s="2" t="s">
        <v>7</v>
      </c>
      <c r="G22" s="45">
        <v>5.5999999999999943</v>
      </c>
      <c r="I22" s="44">
        <f t="shared" si="0"/>
        <v>0.29999999999999716</v>
      </c>
    </row>
    <row r="23" spans="1:9" x14ac:dyDescent="0.45">
      <c r="A23" s="2">
        <v>2008</v>
      </c>
      <c r="B23" s="2" t="s">
        <v>8</v>
      </c>
      <c r="C23" s="45">
        <v>14.5</v>
      </c>
      <c r="E23" s="42">
        <v>2019</v>
      </c>
      <c r="F23" s="2" t="s">
        <v>8</v>
      </c>
      <c r="G23" s="45">
        <v>15.400000000000006</v>
      </c>
      <c r="I23" s="44">
        <f t="shared" si="0"/>
        <v>0.90000000000000568</v>
      </c>
    </row>
    <row r="24" spans="1:9" x14ac:dyDescent="0.45">
      <c r="A24" s="2">
        <v>2008</v>
      </c>
      <c r="B24" s="2" t="s">
        <v>9</v>
      </c>
      <c r="C24" s="45">
        <v>3.9000000000000057</v>
      </c>
      <c r="E24" s="42">
        <v>2019</v>
      </c>
      <c r="F24" s="2" t="s">
        <v>9</v>
      </c>
      <c r="G24" s="45">
        <v>4</v>
      </c>
      <c r="I24" s="44">
        <f t="shared" si="0"/>
        <v>9.9999999999994316E-2</v>
      </c>
    </row>
    <row r="25" spans="1:9" x14ac:dyDescent="0.45">
      <c r="A25" s="2">
        <v>2008</v>
      </c>
      <c r="B25" s="2" t="s">
        <v>10</v>
      </c>
      <c r="C25" s="45">
        <v>5.9000000000000057</v>
      </c>
      <c r="E25" s="42">
        <v>2019</v>
      </c>
      <c r="F25" s="2" t="s">
        <v>10</v>
      </c>
      <c r="G25" s="45">
        <v>5.5</v>
      </c>
      <c r="I25" s="44">
        <f t="shared" si="0"/>
        <v>-0.40000000000000568</v>
      </c>
    </row>
    <row r="26" spans="1:9" x14ac:dyDescent="0.45">
      <c r="A26" s="2">
        <v>2008</v>
      </c>
      <c r="B26" s="2" t="s">
        <v>11</v>
      </c>
      <c r="C26" s="45">
        <v>3.7000000000000028</v>
      </c>
      <c r="E26" s="42">
        <v>2019</v>
      </c>
      <c r="F26" s="2" t="s">
        <v>11</v>
      </c>
      <c r="G26" s="45">
        <v>3.7999999999999972</v>
      </c>
      <c r="I26" s="44">
        <f t="shared" si="0"/>
        <v>9.9999999999994316E-2</v>
      </c>
    </row>
    <row r="27" spans="1:9" x14ac:dyDescent="0.45">
      <c r="A27" s="43">
        <v>2008</v>
      </c>
      <c r="B27" s="43" t="s">
        <v>12</v>
      </c>
      <c r="C27" s="46">
        <v>4.2000000000000028</v>
      </c>
      <c r="E27" s="42">
        <v>2019</v>
      </c>
      <c r="F27" s="43" t="s">
        <v>12</v>
      </c>
      <c r="G27" s="46">
        <v>4.2999999999999972</v>
      </c>
      <c r="I27" s="44">
        <f t="shared" si="0"/>
        <v>9.9999999999994316E-2</v>
      </c>
    </row>
    <row r="28" spans="1:9" x14ac:dyDescent="0.45">
      <c r="A28" s="1" t="s">
        <v>15</v>
      </c>
      <c r="E28" s="1" t="s">
        <v>15</v>
      </c>
    </row>
    <row r="29" spans="1:9" x14ac:dyDescent="0.45">
      <c r="A29" s="42">
        <v>2008</v>
      </c>
      <c r="B29" s="42" t="s">
        <v>6</v>
      </c>
      <c r="C29" s="44">
        <v>4.2000000000000028</v>
      </c>
      <c r="E29" s="42">
        <v>2019</v>
      </c>
      <c r="F29" s="42" t="s">
        <v>6</v>
      </c>
      <c r="G29" s="44">
        <v>5.2000000000000028</v>
      </c>
      <c r="I29" s="44">
        <f t="shared" si="0"/>
        <v>1</v>
      </c>
    </row>
    <row r="30" spans="1:9" x14ac:dyDescent="0.45">
      <c r="A30" s="2">
        <v>2008</v>
      </c>
      <c r="B30" s="2" t="s">
        <v>7</v>
      </c>
      <c r="C30" s="45">
        <v>6.5</v>
      </c>
      <c r="E30" s="42">
        <v>2019</v>
      </c>
      <c r="F30" s="2" t="s">
        <v>7</v>
      </c>
      <c r="G30" s="45">
        <v>9.7999999999999972</v>
      </c>
      <c r="I30" s="44">
        <f t="shared" si="0"/>
        <v>3.2999999999999972</v>
      </c>
    </row>
    <row r="31" spans="1:9" x14ac:dyDescent="0.45">
      <c r="A31" s="2">
        <v>2008</v>
      </c>
      <c r="B31" s="2" t="s">
        <v>8</v>
      </c>
      <c r="C31" s="45">
        <v>20.099999999999994</v>
      </c>
      <c r="E31" s="42">
        <v>2019</v>
      </c>
      <c r="F31" s="2" t="s">
        <v>8</v>
      </c>
      <c r="G31" s="45">
        <v>21.200000000000003</v>
      </c>
      <c r="I31" s="44">
        <f t="shared" si="0"/>
        <v>1.1000000000000085</v>
      </c>
    </row>
    <row r="32" spans="1:9" x14ac:dyDescent="0.45">
      <c r="A32" s="2">
        <v>2008</v>
      </c>
      <c r="B32" s="2" t="s">
        <v>9</v>
      </c>
      <c r="C32" s="47">
        <v>5</v>
      </c>
      <c r="E32" s="42">
        <v>2019</v>
      </c>
      <c r="F32" s="2" t="s">
        <v>9</v>
      </c>
      <c r="G32" s="47">
        <v>7.2999999999999972</v>
      </c>
      <c r="I32" s="44">
        <f t="shared" si="0"/>
        <v>2.2999999999999972</v>
      </c>
    </row>
    <row r="33" spans="1:9" x14ac:dyDescent="0.45">
      <c r="A33" s="2">
        <v>2008</v>
      </c>
      <c r="B33" s="2" t="s">
        <v>10</v>
      </c>
      <c r="C33" s="45">
        <v>7.2000000000000028</v>
      </c>
      <c r="E33" s="42">
        <v>2019</v>
      </c>
      <c r="F33" s="2" t="s">
        <v>10</v>
      </c>
      <c r="G33" s="45">
        <v>9</v>
      </c>
      <c r="I33" s="44">
        <f t="shared" si="0"/>
        <v>1.7999999999999972</v>
      </c>
    </row>
    <row r="34" spans="1:9" x14ac:dyDescent="0.45">
      <c r="A34" s="2">
        <v>2008</v>
      </c>
      <c r="B34" s="2" t="s">
        <v>11</v>
      </c>
      <c r="C34" s="45">
        <v>4.7999999999999972</v>
      </c>
      <c r="E34" s="42">
        <v>2019</v>
      </c>
      <c r="F34" s="2" t="s">
        <v>11</v>
      </c>
      <c r="G34" s="45">
        <v>7</v>
      </c>
      <c r="I34" s="44">
        <f t="shared" si="0"/>
        <v>2.2000000000000028</v>
      </c>
    </row>
    <row r="35" spans="1:9" x14ac:dyDescent="0.45">
      <c r="A35" s="43">
        <v>2008</v>
      </c>
      <c r="B35" s="43" t="s">
        <v>12</v>
      </c>
      <c r="C35" s="46">
        <v>5.2999999999999972</v>
      </c>
      <c r="E35" s="42">
        <v>2019</v>
      </c>
      <c r="F35" s="42" t="s">
        <v>12</v>
      </c>
      <c r="G35" s="44">
        <v>7.5999999999999943</v>
      </c>
      <c r="I35" s="44">
        <f t="shared" si="0"/>
        <v>2.2999999999999972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O1" workbookViewId="0">
      <pane xSplit="8" ySplit="3" topLeftCell="W4" activePane="bottomRight" state="frozen"/>
      <selection activeCell="O1" sqref="O1"/>
      <selection pane="topRight" activeCell="W1" sqref="W1"/>
      <selection pane="bottomLeft" activeCell="O4" sqref="O4"/>
      <selection pane="bottomRight" activeCell="Y1" sqref="Y1"/>
    </sheetView>
  </sheetViews>
  <sheetFormatPr defaultColWidth="9.1328125" defaultRowHeight="14.25" x14ac:dyDescent="0.45"/>
  <cols>
    <col min="1" max="1" width="3.1328125" style="5" bestFit="1" customWidth="1"/>
    <col min="2" max="2" width="4.59765625" style="5" customWidth="1"/>
    <col min="3" max="3" width="9.1328125" style="7" customWidth="1"/>
    <col min="4" max="4" width="11.3984375" style="5" customWidth="1"/>
    <col min="5" max="5" width="19.1328125" style="5" customWidth="1"/>
    <col min="6" max="7" width="11.265625" style="5" customWidth="1"/>
    <col min="8" max="8" width="8.1328125" style="10" customWidth="1"/>
    <col min="9" max="10" width="9.1328125" style="5"/>
    <col min="11" max="11" width="19.1328125" style="5" customWidth="1"/>
    <col min="12" max="13" width="11.265625" style="5" customWidth="1"/>
    <col min="14" max="14" width="8.1328125" style="5" customWidth="1"/>
    <col min="15" max="15" width="7.06640625" style="5" customWidth="1"/>
    <col min="16" max="16" width="14" style="5" customWidth="1"/>
    <col min="17" max="17" width="9.1328125" style="5" customWidth="1"/>
    <col min="18" max="20" width="16" style="5" customWidth="1"/>
    <col min="21" max="21" width="6.3984375" style="5" customWidth="1"/>
    <col min="22" max="22" width="7.265625" style="5" customWidth="1"/>
    <col min="23" max="16384" width="9.1328125" style="5"/>
  </cols>
  <sheetData>
    <row r="1" spans="1:22" ht="23.25" x14ac:dyDescent="0.45">
      <c r="B1" s="3"/>
      <c r="C1" s="4" t="s">
        <v>106</v>
      </c>
      <c r="O1" s="3">
        <v>2008</v>
      </c>
      <c r="P1" s="81" t="s">
        <v>105</v>
      </c>
      <c r="Q1" s="81"/>
      <c r="R1" s="81"/>
      <c r="S1" s="81"/>
      <c r="T1" s="81"/>
      <c r="U1" s="81"/>
      <c r="V1" s="81"/>
    </row>
    <row r="2" spans="1:22" x14ac:dyDescent="0.45">
      <c r="B2" s="3"/>
      <c r="C2" s="6" t="s">
        <v>189</v>
      </c>
      <c r="O2" s="3">
        <v>2019</v>
      </c>
      <c r="P2" s="71" t="s">
        <v>196</v>
      </c>
      <c r="Q2" s="71"/>
      <c r="R2" s="71"/>
      <c r="S2" s="71"/>
      <c r="T2" s="71"/>
      <c r="U2" s="71"/>
      <c r="V2" s="71"/>
    </row>
    <row r="3" spans="1:22" x14ac:dyDescent="0.45">
      <c r="H3" s="82" t="s">
        <v>99</v>
      </c>
      <c r="N3" s="69" t="s">
        <v>99</v>
      </c>
      <c r="O3" s="29"/>
      <c r="P3" s="71"/>
      <c r="Q3" s="71"/>
      <c r="R3" s="71"/>
      <c r="S3" s="71"/>
      <c r="T3" s="71"/>
      <c r="U3" s="71"/>
      <c r="V3" s="71"/>
    </row>
    <row r="4" spans="1:22" ht="15" customHeight="1" x14ac:dyDescent="0.45">
      <c r="C4" s="8" t="s">
        <v>0</v>
      </c>
      <c r="D4" s="8" t="s">
        <v>17</v>
      </c>
      <c r="E4" s="8" t="s">
        <v>96</v>
      </c>
      <c r="F4" s="8" t="s">
        <v>2</v>
      </c>
      <c r="G4" s="8" t="s">
        <v>4</v>
      </c>
      <c r="H4" s="82"/>
      <c r="I4" s="8" t="s">
        <v>0</v>
      </c>
      <c r="J4" s="8" t="s">
        <v>17</v>
      </c>
      <c r="K4" s="8" t="s">
        <v>96</v>
      </c>
      <c r="L4" s="8" t="s">
        <v>2</v>
      </c>
      <c r="M4" s="8" t="s">
        <v>4</v>
      </c>
      <c r="N4" s="69"/>
      <c r="O4" s="29"/>
    </row>
    <row r="5" spans="1:22" x14ac:dyDescent="0.45">
      <c r="A5" s="18">
        <v>1</v>
      </c>
      <c r="B5" s="25">
        <v>1</v>
      </c>
      <c r="C5" s="7">
        <v>2008</v>
      </c>
      <c r="D5" s="5" t="s">
        <v>5</v>
      </c>
      <c r="E5" s="54" t="s">
        <v>57</v>
      </c>
      <c r="F5" s="19">
        <v>139</v>
      </c>
      <c r="G5" s="19">
        <v>143</v>
      </c>
      <c r="H5" s="9">
        <f>100-(F5/G5*100)</f>
        <v>2.7972027972028002</v>
      </c>
      <c r="I5" s="23">
        <v>2019</v>
      </c>
      <c r="J5" s="20" t="s">
        <v>5</v>
      </c>
      <c r="K5" s="20" t="s">
        <v>111</v>
      </c>
      <c r="L5" s="20">
        <v>137</v>
      </c>
      <c r="M5" s="20">
        <v>141</v>
      </c>
      <c r="N5" s="9">
        <f>100-(L5/M5*100)</f>
        <v>2.8368794326241158</v>
      </c>
      <c r="O5" s="29"/>
    </row>
    <row r="6" spans="1:22" x14ac:dyDescent="0.45">
      <c r="A6" s="18">
        <v>2</v>
      </c>
      <c r="B6" s="25">
        <v>2</v>
      </c>
      <c r="C6" s="11">
        <v>2008</v>
      </c>
      <c r="D6" s="12" t="s">
        <v>5</v>
      </c>
      <c r="E6" s="55" t="s">
        <v>50</v>
      </c>
      <c r="F6" s="21">
        <v>130</v>
      </c>
      <c r="G6" s="21">
        <v>140</v>
      </c>
      <c r="H6" s="9">
        <f t="shared" ref="H6:H69" si="0">100-(F6/G6*100)</f>
        <v>7.1428571428571388</v>
      </c>
      <c r="I6" s="23">
        <v>2019</v>
      </c>
      <c r="J6" s="22" t="s">
        <v>5</v>
      </c>
      <c r="K6" s="22" t="s">
        <v>112</v>
      </c>
      <c r="L6" s="22">
        <v>110</v>
      </c>
      <c r="M6" s="22">
        <v>112</v>
      </c>
      <c r="N6" s="9">
        <f t="shared" ref="N6:N69" si="1">100-(L6/M6*100)</f>
        <v>1.7857142857142918</v>
      </c>
      <c r="O6" s="29"/>
      <c r="Q6" s="13">
        <v>37</v>
      </c>
      <c r="S6" s="13">
        <v>9</v>
      </c>
    </row>
    <row r="7" spans="1:22" x14ac:dyDescent="0.45">
      <c r="A7" s="18">
        <v>3</v>
      </c>
      <c r="B7" s="25">
        <v>3</v>
      </c>
      <c r="C7" s="11">
        <v>2008</v>
      </c>
      <c r="D7" s="12" t="s">
        <v>5</v>
      </c>
      <c r="E7" s="55" t="s">
        <v>18</v>
      </c>
      <c r="F7" s="21">
        <v>1108</v>
      </c>
      <c r="G7" s="21">
        <v>1183</v>
      </c>
      <c r="H7" s="9">
        <f t="shared" si="0"/>
        <v>6.3398140321217227</v>
      </c>
      <c r="I7" s="23">
        <v>2019</v>
      </c>
      <c r="J7" s="22" t="s">
        <v>5</v>
      </c>
      <c r="K7" s="22" t="s">
        <v>113</v>
      </c>
      <c r="L7" s="22">
        <v>1375</v>
      </c>
      <c r="M7" s="22">
        <v>1446</v>
      </c>
      <c r="N7" s="9">
        <f t="shared" si="1"/>
        <v>4.9100968188105156</v>
      </c>
      <c r="O7" s="29"/>
    </row>
    <row r="8" spans="1:22" x14ac:dyDescent="0.45">
      <c r="A8" s="18">
        <v>4</v>
      </c>
      <c r="B8" s="25">
        <v>4</v>
      </c>
      <c r="C8" s="11">
        <v>2008</v>
      </c>
      <c r="D8" s="12" t="s">
        <v>5</v>
      </c>
      <c r="E8" s="55" t="s">
        <v>19</v>
      </c>
      <c r="F8" s="21">
        <v>1430</v>
      </c>
      <c r="G8" s="21">
        <v>1471</v>
      </c>
      <c r="H8" s="9">
        <f t="shared" si="0"/>
        <v>2.7872195785180196</v>
      </c>
      <c r="I8" s="23">
        <v>2019</v>
      </c>
      <c r="J8" s="22" t="s">
        <v>5</v>
      </c>
      <c r="K8" s="22" t="s">
        <v>114</v>
      </c>
      <c r="L8" s="22">
        <v>1526</v>
      </c>
      <c r="M8" s="22">
        <v>1562</v>
      </c>
      <c r="N8" s="9">
        <f t="shared" si="1"/>
        <v>2.3047375160051189</v>
      </c>
      <c r="O8" s="29"/>
      <c r="Q8" s="13">
        <v>2</v>
      </c>
      <c r="S8" s="61">
        <v>2</v>
      </c>
    </row>
    <row r="9" spans="1:22" ht="18" customHeight="1" x14ac:dyDescent="0.45">
      <c r="A9" s="18">
        <v>5</v>
      </c>
      <c r="B9" s="25">
        <v>5</v>
      </c>
      <c r="C9" s="11">
        <v>2008</v>
      </c>
      <c r="D9" s="12" t="s">
        <v>5</v>
      </c>
      <c r="E9" s="55" t="s">
        <v>58</v>
      </c>
      <c r="F9" s="21">
        <v>263</v>
      </c>
      <c r="G9" s="21">
        <v>276</v>
      </c>
      <c r="H9" s="9">
        <f t="shared" si="0"/>
        <v>4.7101449275362341</v>
      </c>
      <c r="I9" s="23">
        <v>2019</v>
      </c>
      <c r="J9" s="22" t="s">
        <v>5</v>
      </c>
      <c r="K9" s="22" t="s">
        <v>115</v>
      </c>
      <c r="L9" s="22">
        <v>368</v>
      </c>
      <c r="M9" s="22">
        <v>374</v>
      </c>
      <c r="N9" s="9">
        <f t="shared" si="1"/>
        <v>1.6042780748663006</v>
      </c>
      <c r="O9" s="29"/>
      <c r="R9" s="72" t="str">
        <f>CONCATENATE(INDEX(E5:E84,Q6),": ",INDEX(O1:O2,Q8))</f>
        <v>Latrobe: 2019</v>
      </c>
      <c r="S9" s="74" t="str">
        <f>CONCATENATE(INDEX(E5:E84,S6),": ",INDEX(O1:O2,S8))</f>
        <v>Boroondara: 2019</v>
      </c>
      <c r="T9" s="76" t="str">
        <f>CONCATENATE(INDEX(E5:E84,Q6),": per cent greater or less than ", INDEX(E5:E84,S6))</f>
        <v>Latrobe: per cent greater or less than Boroondara</v>
      </c>
    </row>
    <row r="10" spans="1:22" ht="18" customHeight="1" x14ac:dyDescent="0.45">
      <c r="A10" s="18">
        <v>6</v>
      </c>
      <c r="B10" s="25">
        <v>6</v>
      </c>
      <c r="C10" s="11">
        <v>2008</v>
      </c>
      <c r="D10" s="12" t="s">
        <v>5</v>
      </c>
      <c r="E10" s="55" t="s">
        <v>59</v>
      </c>
      <c r="F10" s="21">
        <v>512</v>
      </c>
      <c r="G10" s="21">
        <v>530</v>
      </c>
      <c r="H10" s="9">
        <f t="shared" si="0"/>
        <v>3.3962264150943327</v>
      </c>
      <c r="I10" s="23">
        <v>2019</v>
      </c>
      <c r="J10" s="22" t="s">
        <v>5</v>
      </c>
      <c r="K10" s="22" t="s">
        <v>116</v>
      </c>
      <c r="L10" s="22">
        <v>624</v>
      </c>
      <c r="M10" s="22">
        <v>642</v>
      </c>
      <c r="N10" s="9">
        <f t="shared" si="1"/>
        <v>2.8037383177570092</v>
      </c>
      <c r="O10" s="29"/>
      <c r="R10" s="73"/>
      <c r="S10" s="75"/>
      <c r="T10" s="77"/>
    </row>
    <row r="11" spans="1:22" x14ac:dyDescent="0.45">
      <c r="A11" s="18">
        <v>7</v>
      </c>
      <c r="B11" s="25">
        <v>7</v>
      </c>
      <c r="C11" s="11">
        <v>2008</v>
      </c>
      <c r="D11" s="12" t="s">
        <v>5</v>
      </c>
      <c r="E11" s="55" t="s">
        <v>20</v>
      </c>
      <c r="F11" s="21">
        <v>1321</v>
      </c>
      <c r="G11" s="21">
        <v>1332</v>
      </c>
      <c r="H11" s="9">
        <f t="shared" si="0"/>
        <v>0.82582582582581665</v>
      </c>
      <c r="I11" s="23">
        <v>2019</v>
      </c>
      <c r="J11" s="22" t="s">
        <v>5</v>
      </c>
      <c r="K11" s="22" t="s">
        <v>117</v>
      </c>
      <c r="L11" s="22">
        <v>1479</v>
      </c>
      <c r="M11" s="22">
        <v>1488</v>
      </c>
      <c r="N11" s="9">
        <f t="shared" si="1"/>
        <v>0.60483870967742348</v>
      </c>
      <c r="O11" s="29"/>
      <c r="Q11" s="14" t="s">
        <v>5</v>
      </c>
      <c r="R11" s="15">
        <f>VLOOKUP($Q$6,$B$5:$N$84,1+$Q$8*6)</f>
        <v>7.1657754010695243</v>
      </c>
      <c r="S11" s="16">
        <f>VLOOKUP($S$6,$B$5:$N$84,1+$S$8*6)</f>
        <v>1.0159010600706608</v>
      </c>
      <c r="T11" s="62">
        <f>(R11-S11)/S11*100</f>
        <v>605.36154382702478</v>
      </c>
    </row>
    <row r="12" spans="1:22" x14ac:dyDescent="0.45">
      <c r="A12" s="18">
        <v>8</v>
      </c>
      <c r="B12" s="25">
        <v>8</v>
      </c>
      <c r="C12" s="11">
        <v>2008</v>
      </c>
      <c r="D12" s="12" t="s">
        <v>5</v>
      </c>
      <c r="E12" s="55" t="s">
        <v>51</v>
      </c>
      <c r="F12" s="21">
        <v>139</v>
      </c>
      <c r="G12" s="21">
        <v>143</v>
      </c>
      <c r="H12" s="9">
        <f t="shared" si="0"/>
        <v>2.7972027972028002</v>
      </c>
      <c r="I12" s="23">
        <v>2019</v>
      </c>
      <c r="J12" s="22" t="s">
        <v>5</v>
      </c>
      <c r="K12" s="22" t="s">
        <v>118</v>
      </c>
      <c r="L12" s="22">
        <v>108</v>
      </c>
      <c r="M12" s="22">
        <v>112</v>
      </c>
      <c r="N12" s="9">
        <f t="shared" si="1"/>
        <v>3.5714285714285694</v>
      </c>
      <c r="O12" s="29"/>
      <c r="Q12" s="14" t="s">
        <v>13</v>
      </c>
      <c r="R12" s="15">
        <f>VLOOKUP($Q$6,$B$85:$N$164,1+$Q$8*6)</f>
        <v>6.8702290076335828</v>
      </c>
      <c r="S12" s="16">
        <f>VLOOKUP($S$6,$B$85:$N$164,1+$S$8*6)</f>
        <v>1.0254306808859752</v>
      </c>
      <c r="T12" s="62">
        <f t="shared" ref="T12:T14" si="2">(R12-S12)/S12*100</f>
        <v>569.98473282442501</v>
      </c>
    </row>
    <row r="13" spans="1:22" x14ac:dyDescent="0.45">
      <c r="A13" s="18">
        <v>9</v>
      </c>
      <c r="B13" s="25">
        <v>9</v>
      </c>
      <c r="C13" s="11">
        <v>2008</v>
      </c>
      <c r="D13" s="12" t="s">
        <v>5</v>
      </c>
      <c r="E13" s="55" t="s">
        <v>21</v>
      </c>
      <c r="F13" s="21">
        <v>2000</v>
      </c>
      <c r="G13" s="21">
        <v>2031</v>
      </c>
      <c r="H13" s="9">
        <f t="shared" si="0"/>
        <v>1.5263417035942979</v>
      </c>
      <c r="I13" s="23">
        <v>2019</v>
      </c>
      <c r="J13" s="22" t="s">
        <v>5</v>
      </c>
      <c r="K13" s="22" t="s">
        <v>119</v>
      </c>
      <c r="L13" s="22">
        <v>2241</v>
      </c>
      <c r="M13" s="22">
        <v>2264</v>
      </c>
      <c r="N13" s="9">
        <f t="shared" si="1"/>
        <v>1.0159010600706608</v>
      </c>
      <c r="O13" s="29"/>
      <c r="Q13" s="14" t="s">
        <v>14</v>
      </c>
      <c r="R13" s="15">
        <f>VLOOKUP($Q$6,$B$165:$N$244,1+$Q$8*6)</f>
        <v>8.7467362924282099</v>
      </c>
      <c r="S13" s="16">
        <f>VLOOKUP($S$6,$B$165:$N$244,1+$S$8*6)</f>
        <v>0.44781260764725062</v>
      </c>
      <c r="T13" s="62">
        <f t="shared" si="2"/>
        <v>1853.2134966861313</v>
      </c>
    </row>
    <row r="14" spans="1:22" x14ac:dyDescent="0.45">
      <c r="A14" s="18">
        <v>10</v>
      </c>
      <c r="B14" s="25">
        <v>10</v>
      </c>
      <c r="C14" s="11">
        <v>2008</v>
      </c>
      <c r="D14" s="12" t="s">
        <v>5</v>
      </c>
      <c r="E14" s="55" t="s">
        <v>22</v>
      </c>
      <c r="F14" s="21">
        <v>2202</v>
      </c>
      <c r="G14" s="21">
        <v>2358</v>
      </c>
      <c r="H14" s="9">
        <f t="shared" si="0"/>
        <v>6.61577608142494</v>
      </c>
      <c r="I14" s="23">
        <v>2019</v>
      </c>
      <c r="J14" s="22" t="s">
        <v>5</v>
      </c>
      <c r="K14" s="22" t="s">
        <v>120</v>
      </c>
      <c r="L14" s="22">
        <v>2289</v>
      </c>
      <c r="M14" s="22">
        <v>2438</v>
      </c>
      <c r="N14" s="9">
        <f t="shared" si="1"/>
        <v>6.1115668580803941</v>
      </c>
      <c r="O14" s="29"/>
      <c r="Q14" s="14" t="s">
        <v>15</v>
      </c>
      <c r="R14" s="15">
        <f>VLOOKUP($Q$6,$B$245:$N$324,1+$Q$8*6)</f>
        <v>6.7175572519084028</v>
      </c>
      <c r="S14" s="16">
        <f>VLOOKUP($S$6,$B$245:$N$324,1+$S$8*6)</f>
        <v>0.51741979993100529</v>
      </c>
      <c r="T14" s="62">
        <f t="shared" si="2"/>
        <v>1198.2798982188442</v>
      </c>
    </row>
    <row r="15" spans="1:22" x14ac:dyDescent="0.45">
      <c r="A15" s="18">
        <v>11</v>
      </c>
      <c r="B15" s="25">
        <v>11</v>
      </c>
      <c r="C15" s="11">
        <v>2008</v>
      </c>
      <c r="D15" s="12" t="s">
        <v>5</v>
      </c>
      <c r="E15" s="55" t="s">
        <v>60</v>
      </c>
      <c r="F15" s="21">
        <v>89</v>
      </c>
      <c r="G15" s="21">
        <v>93</v>
      </c>
      <c r="H15" s="9">
        <f t="shared" si="0"/>
        <v>4.3010752688172005</v>
      </c>
      <c r="I15" s="23">
        <v>2019</v>
      </c>
      <c r="J15" s="22" t="s">
        <v>5</v>
      </c>
      <c r="K15" s="22" t="s">
        <v>121</v>
      </c>
      <c r="L15" s="22">
        <v>59</v>
      </c>
      <c r="M15" s="22">
        <v>63</v>
      </c>
      <c r="N15" s="9">
        <f t="shared" si="1"/>
        <v>6.3492063492063551</v>
      </c>
      <c r="O15" s="29"/>
    </row>
    <row r="16" spans="1:22" x14ac:dyDescent="0.45">
      <c r="A16" s="18">
        <v>12</v>
      </c>
      <c r="B16" s="25">
        <v>12</v>
      </c>
      <c r="C16" s="11">
        <v>2008</v>
      </c>
      <c r="D16" s="12" t="s">
        <v>5</v>
      </c>
      <c r="E16" s="55" t="s">
        <v>61</v>
      </c>
      <c r="F16" s="21">
        <v>543</v>
      </c>
      <c r="G16" s="21">
        <v>563</v>
      </c>
      <c r="H16" s="9">
        <f t="shared" si="0"/>
        <v>3.5523978685612718</v>
      </c>
      <c r="I16" s="23">
        <v>2019</v>
      </c>
      <c r="J16" s="22" t="s">
        <v>5</v>
      </c>
      <c r="K16" s="22" t="s">
        <v>122</v>
      </c>
      <c r="L16" s="22">
        <v>470</v>
      </c>
      <c r="M16" s="22">
        <v>494</v>
      </c>
      <c r="N16" s="9">
        <f t="shared" si="1"/>
        <v>4.8582995951417018</v>
      </c>
      <c r="O16" s="29"/>
    </row>
    <row r="17" spans="1:15" x14ac:dyDescent="0.45">
      <c r="A17" s="18">
        <v>13</v>
      </c>
      <c r="B17" s="25">
        <v>13</v>
      </c>
      <c r="C17" s="11">
        <v>2008</v>
      </c>
      <c r="D17" s="12" t="s">
        <v>5</v>
      </c>
      <c r="E17" s="55" t="s">
        <v>62</v>
      </c>
      <c r="F17" s="21">
        <v>868</v>
      </c>
      <c r="G17" s="21">
        <v>887</v>
      </c>
      <c r="H17" s="9">
        <f t="shared" si="0"/>
        <v>2.1420518602029262</v>
      </c>
      <c r="I17" s="23">
        <v>2019</v>
      </c>
      <c r="J17" s="22" t="s">
        <v>5</v>
      </c>
      <c r="K17" s="22" t="s">
        <v>123</v>
      </c>
      <c r="L17" s="22">
        <v>1467</v>
      </c>
      <c r="M17" s="22">
        <v>1526</v>
      </c>
      <c r="N17" s="9">
        <f t="shared" si="1"/>
        <v>3.8663171690694611</v>
      </c>
      <c r="O17" s="29"/>
    </row>
    <row r="18" spans="1:15" x14ac:dyDescent="0.45">
      <c r="A18" s="18">
        <v>14</v>
      </c>
      <c r="B18" s="25">
        <v>14</v>
      </c>
      <c r="C18" s="11">
        <v>2008</v>
      </c>
      <c r="D18" s="12" t="s">
        <v>5</v>
      </c>
      <c r="E18" s="55" t="s">
        <v>23</v>
      </c>
      <c r="F18" s="21">
        <v>3406</v>
      </c>
      <c r="G18" s="21">
        <v>3569</v>
      </c>
      <c r="H18" s="9">
        <f t="shared" si="0"/>
        <v>4.5671056318296479</v>
      </c>
      <c r="I18" s="23">
        <v>2019</v>
      </c>
      <c r="J18" s="22" t="s">
        <v>5</v>
      </c>
      <c r="K18" s="22" t="s">
        <v>124</v>
      </c>
      <c r="L18" s="22">
        <v>4504</v>
      </c>
      <c r="M18" s="22">
        <v>4687</v>
      </c>
      <c r="N18" s="9">
        <f t="shared" si="1"/>
        <v>3.9044164710902578</v>
      </c>
      <c r="O18" s="29"/>
    </row>
    <row r="19" spans="1:15" x14ac:dyDescent="0.45">
      <c r="A19" s="18">
        <v>15</v>
      </c>
      <c r="B19" s="25">
        <v>15</v>
      </c>
      <c r="C19" s="11">
        <v>2008</v>
      </c>
      <c r="D19" s="12" t="s">
        <v>5</v>
      </c>
      <c r="E19" s="55" t="s">
        <v>63</v>
      </c>
      <c r="F19" s="21">
        <v>133</v>
      </c>
      <c r="G19" s="21">
        <v>143</v>
      </c>
      <c r="H19" s="9">
        <f t="shared" si="0"/>
        <v>6.9930069930069862</v>
      </c>
      <c r="I19" s="23">
        <v>2019</v>
      </c>
      <c r="J19" s="22" t="s">
        <v>5</v>
      </c>
      <c r="K19" s="22" t="s">
        <v>125</v>
      </c>
      <c r="L19" s="22">
        <v>136</v>
      </c>
      <c r="M19" s="22">
        <v>145</v>
      </c>
      <c r="N19" s="9">
        <f t="shared" si="1"/>
        <v>6.2068965517241423</v>
      </c>
      <c r="O19" s="29"/>
    </row>
    <row r="20" spans="1:15" x14ac:dyDescent="0.45">
      <c r="A20" s="18">
        <v>16</v>
      </c>
      <c r="B20" s="25">
        <v>16</v>
      </c>
      <c r="C20" s="11">
        <v>2008</v>
      </c>
      <c r="D20" s="12" t="s">
        <v>5</v>
      </c>
      <c r="E20" s="55" t="s">
        <v>64</v>
      </c>
      <c r="F20" s="21">
        <v>240</v>
      </c>
      <c r="G20" s="21">
        <v>251</v>
      </c>
      <c r="H20" s="9">
        <f t="shared" si="0"/>
        <v>4.382470119521912</v>
      </c>
      <c r="I20" s="23">
        <v>2019</v>
      </c>
      <c r="J20" s="22" t="s">
        <v>5</v>
      </c>
      <c r="K20" s="22" t="s">
        <v>126</v>
      </c>
      <c r="L20" s="22">
        <v>229</v>
      </c>
      <c r="M20" s="22">
        <v>243</v>
      </c>
      <c r="N20" s="9">
        <f t="shared" si="1"/>
        <v>5.7613168724279831</v>
      </c>
      <c r="O20" s="29"/>
    </row>
    <row r="21" spans="1:15" x14ac:dyDescent="0.45">
      <c r="A21" s="18">
        <v>17</v>
      </c>
      <c r="B21" s="25">
        <v>17</v>
      </c>
      <c r="C21" s="11">
        <v>2008</v>
      </c>
      <c r="D21" s="12" t="s">
        <v>5</v>
      </c>
      <c r="E21" s="55" t="s">
        <v>65</v>
      </c>
      <c r="F21" s="21">
        <v>233</v>
      </c>
      <c r="G21" s="21">
        <v>243</v>
      </c>
      <c r="H21" s="9">
        <f t="shared" si="0"/>
        <v>4.1152263374485614</v>
      </c>
      <c r="I21" s="23">
        <v>2019</v>
      </c>
      <c r="J21" s="22" t="s">
        <v>5</v>
      </c>
      <c r="K21" s="22" t="s">
        <v>127</v>
      </c>
      <c r="L21" s="22">
        <v>211</v>
      </c>
      <c r="M21" s="22">
        <v>220</v>
      </c>
      <c r="N21" s="9">
        <f t="shared" si="1"/>
        <v>4.0909090909090935</v>
      </c>
      <c r="O21" s="29"/>
    </row>
    <row r="22" spans="1:15" x14ac:dyDescent="0.45">
      <c r="A22" s="18">
        <v>18</v>
      </c>
      <c r="B22" s="25">
        <v>18</v>
      </c>
      <c r="C22" s="11">
        <v>2008</v>
      </c>
      <c r="D22" s="12" t="s">
        <v>5</v>
      </c>
      <c r="E22" s="55" t="s">
        <v>24</v>
      </c>
      <c r="F22" s="21">
        <v>1069</v>
      </c>
      <c r="G22" s="21">
        <v>1131</v>
      </c>
      <c r="H22" s="9">
        <f t="shared" si="0"/>
        <v>5.4818744473916894</v>
      </c>
      <c r="I22" s="23">
        <v>2019</v>
      </c>
      <c r="J22" s="22" t="s">
        <v>5</v>
      </c>
      <c r="K22" s="22" t="s">
        <v>128</v>
      </c>
      <c r="L22" s="22">
        <v>1303</v>
      </c>
      <c r="M22" s="22">
        <v>1380</v>
      </c>
      <c r="N22" s="9">
        <f t="shared" si="1"/>
        <v>5.5797101449275459</v>
      </c>
      <c r="O22" s="29"/>
    </row>
    <row r="23" spans="1:15" x14ac:dyDescent="0.45">
      <c r="A23" s="18">
        <v>19</v>
      </c>
      <c r="B23" s="25">
        <v>19</v>
      </c>
      <c r="C23" s="11">
        <v>2008</v>
      </c>
      <c r="D23" s="12" t="s">
        <v>5</v>
      </c>
      <c r="E23" s="55" t="s">
        <v>66</v>
      </c>
      <c r="F23" s="21">
        <v>457</v>
      </c>
      <c r="G23" s="21">
        <v>476</v>
      </c>
      <c r="H23" s="9">
        <f t="shared" si="0"/>
        <v>3.9915966386554658</v>
      </c>
      <c r="I23" s="23">
        <v>2019</v>
      </c>
      <c r="J23" s="22" t="s">
        <v>5</v>
      </c>
      <c r="K23" s="22" t="s">
        <v>129</v>
      </c>
      <c r="L23" s="22">
        <v>446</v>
      </c>
      <c r="M23" s="22">
        <v>475</v>
      </c>
      <c r="N23" s="9">
        <f t="shared" si="1"/>
        <v>6.1052631578947398</v>
      </c>
      <c r="O23" s="29"/>
    </row>
    <row r="24" spans="1:15" x14ac:dyDescent="0.45">
      <c r="A24" s="18">
        <v>20</v>
      </c>
      <c r="B24" s="25">
        <v>20</v>
      </c>
      <c r="C24" s="11">
        <v>2008</v>
      </c>
      <c r="D24" s="12" t="s">
        <v>5</v>
      </c>
      <c r="E24" s="55" t="s">
        <v>25</v>
      </c>
      <c r="F24" s="21">
        <v>1464</v>
      </c>
      <c r="G24" s="21">
        <v>1536</v>
      </c>
      <c r="H24" s="9">
        <f t="shared" si="0"/>
        <v>4.6875</v>
      </c>
      <c r="I24" s="23">
        <v>2019</v>
      </c>
      <c r="J24" s="22" t="s">
        <v>5</v>
      </c>
      <c r="K24" s="22" t="s">
        <v>130</v>
      </c>
      <c r="L24" s="22">
        <v>1479</v>
      </c>
      <c r="M24" s="22">
        <v>1522</v>
      </c>
      <c r="N24" s="9">
        <f t="shared" si="1"/>
        <v>2.8252299605781843</v>
      </c>
      <c r="O24" s="29"/>
    </row>
    <row r="25" spans="1:15" x14ac:dyDescent="0.45">
      <c r="A25" s="18">
        <v>21</v>
      </c>
      <c r="B25" s="25">
        <v>21</v>
      </c>
      <c r="C25" s="11">
        <v>2008</v>
      </c>
      <c r="D25" s="12" t="s">
        <v>5</v>
      </c>
      <c r="E25" s="55" t="s">
        <v>67</v>
      </c>
      <c r="F25" s="21">
        <v>130</v>
      </c>
      <c r="G25" s="21">
        <v>132</v>
      </c>
      <c r="H25" s="9">
        <f t="shared" si="0"/>
        <v>1.5151515151515156</v>
      </c>
      <c r="I25" s="23">
        <v>2019</v>
      </c>
      <c r="J25" s="22" t="s">
        <v>5</v>
      </c>
      <c r="K25" s="22" t="s">
        <v>131</v>
      </c>
      <c r="L25" s="22">
        <v>112</v>
      </c>
      <c r="M25" s="22">
        <v>114</v>
      </c>
      <c r="N25" s="9">
        <f t="shared" si="1"/>
        <v>1.7543859649122879</v>
      </c>
      <c r="O25" s="29"/>
    </row>
    <row r="26" spans="1:15" x14ac:dyDescent="0.45">
      <c r="A26" s="18">
        <v>22</v>
      </c>
      <c r="B26" s="25">
        <v>22</v>
      </c>
      <c r="C26" s="11">
        <v>2008</v>
      </c>
      <c r="D26" s="12" t="s">
        <v>5</v>
      </c>
      <c r="E26" s="55" t="s">
        <v>26</v>
      </c>
      <c r="F26" s="21">
        <v>1329</v>
      </c>
      <c r="G26" s="21">
        <v>1384</v>
      </c>
      <c r="H26" s="9">
        <f t="shared" si="0"/>
        <v>3.9739884393063534</v>
      </c>
      <c r="I26" s="23">
        <v>2019</v>
      </c>
      <c r="J26" s="22" t="s">
        <v>5</v>
      </c>
      <c r="K26" s="22" t="s">
        <v>132</v>
      </c>
      <c r="L26" s="22">
        <v>1778</v>
      </c>
      <c r="M26" s="22">
        <v>1845</v>
      </c>
      <c r="N26" s="9">
        <f t="shared" si="1"/>
        <v>3.6314363143631425</v>
      </c>
      <c r="O26" s="29"/>
    </row>
    <row r="27" spans="1:15" x14ac:dyDescent="0.45">
      <c r="A27" s="18">
        <v>23</v>
      </c>
      <c r="B27" s="25">
        <v>23</v>
      </c>
      <c r="C27" s="11">
        <v>2008</v>
      </c>
      <c r="D27" s="12" t="s">
        <v>5</v>
      </c>
      <c r="E27" s="55" t="s">
        <v>68</v>
      </c>
      <c r="F27" s="21">
        <v>252</v>
      </c>
      <c r="G27" s="21">
        <v>266</v>
      </c>
      <c r="H27" s="9">
        <f t="shared" si="0"/>
        <v>5.2631578947368496</v>
      </c>
      <c r="I27" s="23">
        <v>2019</v>
      </c>
      <c r="J27" s="22" t="s">
        <v>5</v>
      </c>
      <c r="K27" s="22" t="s">
        <v>133</v>
      </c>
      <c r="L27" s="22">
        <v>180</v>
      </c>
      <c r="M27" s="22">
        <v>192</v>
      </c>
      <c r="N27" s="9">
        <f t="shared" si="1"/>
        <v>6.25</v>
      </c>
      <c r="O27" s="29"/>
    </row>
    <row r="28" spans="1:15" x14ac:dyDescent="0.45">
      <c r="A28" s="18">
        <v>24</v>
      </c>
      <c r="B28" s="25">
        <v>24</v>
      </c>
      <c r="C28" s="11">
        <v>2008</v>
      </c>
      <c r="D28" s="12" t="s">
        <v>5</v>
      </c>
      <c r="E28" s="55" t="s">
        <v>69</v>
      </c>
      <c r="F28" s="21">
        <v>206</v>
      </c>
      <c r="G28" s="21">
        <v>208</v>
      </c>
      <c r="H28" s="9">
        <f t="shared" si="0"/>
        <v>0.96153846153845279</v>
      </c>
      <c r="I28" s="23">
        <v>2019</v>
      </c>
      <c r="J28" s="22" t="s">
        <v>5</v>
      </c>
      <c r="K28" s="22" t="s">
        <v>134</v>
      </c>
      <c r="L28" s="22">
        <v>241</v>
      </c>
      <c r="M28" s="22">
        <v>252</v>
      </c>
      <c r="N28" s="9">
        <f t="shared" si="1"/>
        <v>4.3650793650793673</v>
      </c>
      <c r="O28" s="29"/>
    </row>
    <row r="29" spans="1:15" x14ac:dyDescent="0.45">
      <c r="A29" s="18">
        <v>25</v>
      </c>
      <c r="B29" s="25">
        <v>25</v>
      </c>
      <c r="C29" s="11">
        <v>2008</v>
      </c>
      <c r="D29" s="12" t="s">
        <v>5</v>
      </c>
      <c r="E29" s="55" t="s">
        <v>27</v>
      </c>
      <c r="F29" s="21">
        <v>1183</v>
      </c>
      <c r="G29" s="21">
        <v>1236</v>
      </c>
      <c r="H29" s="9">
        <f t="shared" si="0"/>
        <v>4.288025889967642</v>
      </c>
      <c r="I29" s="23">
        <v>2019</v>
      </c>
      <c r="J29" s="22" t="s">
        <v>5</v>
      </c>
      <c r="K29" s="22" t="s">
        <v>135</v>
      </c>
      <c r="L29" s="22">
        <v>1376</v>
      </c>
      <c r="M29" s="22">
        <v>1462</v>
      </c>
      <c r="N29" s="9">
        <f t="shared" si="1"/>
        <v>5.8823529411764781</v>
      </c>
      <c r="O29" s="29"/>
    </row>
    <row r="30" spans="1:15" x14ac:dyDescent="0.45">
      <c r="A30" s="18">
        <v>26</v>
      </c>
      <c r="B30" s="25">
        <v>26</v>
      </c>
      <c r="C30" s="11">
        <v>2008</v>
      </c>
      <c r="D30" s="12" t="s">
        <v>5</v>
      </c>
      <c r="E30" s="55" t="s">
        <v>28</v>
      </c>
      <c r="F30" s="21">
        <v>1457</v>
      </c>
      <c r="G30" s="21">
        <v>1573</v>
      </c>
      <c r="H30" s="9">
        <f t="shared" si="0"/>
        <v>7.3744437380801031</v>
      </c>
      <c r="I30" s="23">
        <v>2019</v>
      </c>
      <c r="J30" s="22" t="s">
        <v>5</v>
      </c>
      <c r="K30" s="22" t="s">
        <v>136</v>
      </c>
      <c r="L30" s="22">
        <v>1474</v>
      </c>
      <c r="M30" s="22">
        <v>1627</v>
      </c>
      <c r="N30" s="9">
        <f t="shared" si="1"/>
        <v>9.4038106945298097</v>
      </c>
      <c r="O30" s="29"/>
    </row>
    <row r="31" spans="1:15" x14ac:dyDescent="0.45">
      <c r="A31" s="18">
        <v>27</v>
      </c>
      <c r="B31" s="25">
        <v>27</v>
      </c>
      <c r="C31" s="11">
        <v>2008</v>
      </c>
      <c r="D31" s="12" t="s">
        <v>5</v>
      </c>
      <c r="E31" s="55" t="s">
        <v>29</v>
      </c>
      <c r="F31" s="21">
        <v>2446</v>
      </c>
      <c r="G31" s="21">
        <v>2563</v>
      </c>
      <c r="H31" s="9">
        <f t="shared" si="0"/>
        <v>4.56496293406164</v>
      </c>
      <c r="I31" s="23">
        <v>2019</v>
      </c>
      <c r="J31" s="22" t="s">
        <v>5</v>
      </c>
      <c r="K31" s="22" t="s">
        <v>137</v>
      </c>
      <c r="L31" s="22">
        <v>2799</v>
      </c>
      <c r="M31" s="22">
        <v>2913</v>
      </c>
      <c r="N31" s="9">
        <f t="shared" si="1"/>
        <v>3.913491246137994</v>
      </c>
      <c r="O31" s="29"/>
    </row>
    <row r="32" spans="1:15" x14ac:dyDescent="0.45">
      <c r="A32" s="18">
        <v>28</v>
      </c>
      <c r="B32" s="25">
        <v>28</v>
      </c>
      <c r="C32" s="11">
        <v>2008</v>
      </c>
      <c r="D32" s="12" t="s">
        <v>5</v>
      </c>
      <c r="E32" s="55" t="s">
        <v>30</v>
      </c>
      <c r="F32" s="21">
        <v>828</v>
      </c>
      <c r="G32" s="21">
        <v>879</v>
      </c>
      <c r="H32" s="9">
        <f t="shared" si="0"/>
        <v>5.8020477815699678</v>
      </c>
      <c r="I32" s="23">
        <v>2019</v>
      </c>
      <c r="J32" s="22" t="s">
        <v>5</v>
      </c>
      <c r="K32" s="22" t="s">
        <v>138</v>
      </c>
      <c r="L32" s="22">
        <v>790</v>
      </c>
      <c r="M32" s="22">
        <v>836</v>
      </c>
      <c r="N32" s="9">
        <f t="shared" si="1"/>
        <v>5.5023923444976077</v>
      </c>
      <c r="O32" s="29"/>
    </row>
    <row r="33" spans="1:22" x14ac:dyDescent="0.45">
      <c r="A33" s="18">
        <v>29</v>
      </c>
      <c r="B33" s="25">
        <v>29</v>
      </c>
      <c r="C33" s="11">
        <v>2008</v>
      </c>
      <c r="D33" s="12" t="s">
        <v>5</v>
      </c>
      <c r="E33" s="55" t="s">
        <v>70</v>
      </c>
      <c r="F33" s="21">
        <v>149</v>
      </c>
      <c r="G33" s="21">
        <v>151</v>
      </c>
      <c r="H33" s="9">
        <f t="shared" si="0"/>
        <v>1.3245033112582689</v>
      </c>
      <c r="I33" s="23">
        <v>2019</v>
      </c>
      <c r="J33" s="22" t="s">
        <v>5</v>
      </c>
      <c r="K33" s="22" t="s">
        <v>139</v>
      </c>
      <c r="L33" s="22">
        <v>144</v>
      </c>
      <c r="M33" s="22">
        <v>148</v>
      </c>
      <c r="N33" s="9">
        <f t="shared" si="1"/>
        <v>2.7027027027026946</v>
      </c>
      <c r="O33" s="29"/>
    </row>
    <row r="34" spans="1:22" x14ac:dyDescent="0.45">
      <c r="A34" s="18">
        <v>30</v>
      </c>
      <c r="B34" s="25">
        <v>30</v>
      </c>
      <c r="C34" s="11">
        <v>2008</v>
      </c>
      <c r="D34" s="12" t="s">
        <v>5</v>
      </c>
      <c r="E34" s="55" t="s">
        <v>71</v>
      </c>
      <c r="F34" s="21">
        <v>75</v>
      </c>
      <c r="G34" s="21">
        <v>77</v>
      </c>
      <c r="H34" s="9">
        <f t="shared" si="0"/>
        <v>2.5974025974025921</v>
      </c>
      <c r="I34" s="23">
        <v>2019</v>
      </c>
      <c r="J34" s="22" t="s">
        <v>5</v>
      </c>
      <c r="K34" s="22" t="s">
        <v>140</v>
      </c>
      <c r="L34" s="22">
        <v>49</v>
      </c>
      <c r="M34" s="22">
        <v>49</v>
      </c>
      <c r="N34" s="9">
        <f t="shared" si="1"/>
        <v>0</v>
      </c>
      <c r="O34" s="29"/>
      <c r="P34" s="70" t="s">
        <v>98</v>
      </c>
      <c r="Q34" s="70"/>
      <c r="R34" s="70"/>
      <c r="S34" s="70"/>
      <c r="T34" s="70"/>
      <c r="U34" s="70"/>
      <c r="V34" s="70"/>
    </row>
    <row r="35" spans="1:22" x14ac:dyDescent="0.45">
      <c r="A35" s="18">
        <v>31</v>
      </c>
      <c r="B35" s="25">
        <v>31</v>
      </c>
      <c r="C35" s="11">
        <v>2008</v>
      </c>
      <c r="D35" s="12" t="s">
        <v>5</v>
      </c>
      <c r="E35" s="55" t="s">
        <v>31</v>
      </c>
      <c r="F35" s="21">
        <v>879</v>
      </c>
      <c r="G35" s="21">
        <v>929</v>
      </c>
      <c r="H35" s="9">
        <f t="shared" si="0"/>
        <v>5.3821313240043054</v>
      </c>
      <c r="I35" s="23">
        <v>2019</v>
      </c>
      <c r="J35" s="22" t="s">
        <v>5</v>
      </c>
      <c r="K35" s="22" t="s">
        <v>141</v>
      </c>
      <c r="L35" s="22">
        <v>1165</v>
      </c>
      <c r="M35" s="22">
        <v>1212</v>
      </c>
      <c r="N35" s="9">
        <f t="shared" si="1"/>
        <v>3.8778877887788781</v>
      </c>
      <c r="O35" s="29"/>
      <c r="P35" s="70"/>
      <c r="Q35" s="70"/>
      <c r="R35" s="70"/>
      <c r="S35" s="70"/>
      <c r="T35" s="70"/>
      <c r="U35" s="70"/>
      <c r="V35" s="70"/>
    </row>
    <row r="36" spans="1:22" x14ac:dyDescent="0.45">
      <c r="A36" s="18">
        <v>32</v>
      </c>
      <c r="B36" s="25">
        <v>32</v>
      </c>
      <c r="C36" s="11">
        <v>2008</v>
      </c>
      <c r="D36" s="12" t="s">
        <v>5</v>
      </c>
      <c r="E36" s="55" t="s">
        <v>52</v>
      </c>
      <c r="F36" s="21">
        <v>244</v>
      </c>
      <c r="G36" s="21">
        <v>254</v>
      </c>
      <c r="H36" s="9">
        <f t="shared" si="0"/>
        <v>3.9370078740157481</v>
      </c>
      <c r="I36" s="23">
        <v>2019</v>
      </c>
      <c r="J36" s="22" t="s">
        <v>5</v>
      </c>
      <c r="K36" s="22" t="s">
        <v>142</v>
      </c>
      <c r="L36" s="22">
        <v>258</v>
      </c>
      <c r="M36" s="22">
        <v>265</v>
      </c>
      <c r="N36" s="9">
        <f t="shared" si="1"/>
        <v>2.6415094339622698</v>
      </c>
      <c r="O36" s="29"/>
      <c r="P36" s="70"/>
      <c r="Q36" s="70"/>
      <c r="R36" s="70"/>
      <c r="S36" s="70"/>
      <c r="T36" s="70"/>
      <c r="U36" s="70"/>
      <c r="V36" s="70"/>
    </row>
    <row r="37" spans="1:22" x14ac:dyDescent="0.45">
      <c r="A37" s="18">
        <v>33</v>
      </c>
      <c r="B37" s="25">
        <v>33</v>
      </c>
      <c r="C37" s="11">
        <v>2008</v>
      </c>
      <c r="D37" s="12" t="s">
        <v>5</v>
      </c>
      <c r="E37" s="55" t="s">
        <v>32</v>
      </c>
      <c r="F37" s="21">
        <v>2108</v>
      </c>
      <c r="G37" s="21">
        <v>2270</v>
      </c>
      <c r="H37" s="9">
        <f t="shared" si="0"/>
        <v>7.1365638766519766</v>
      </c>
      <c r="I37" s="23">
        <v>2019</v>
      </c>
      <c r="J37" s="22" t="s">
        <v>5</v>
      </c>
      <c r="K37" s="22" t="s">
        <v>143</v>
      </c>
      <c r="L37" s="22">
        <v>2793</v>
      </c>
      <c r="M37" s="22">
        <v>3023</v>
      </c>
      <c r="N37" s="9">
        <f t="shared" si="1"/>
        <v>7.6083360899768451</v>
      </c>
      <c r="O37" s="29"/>
      <c r="P37" s="80" t="s">
        <v>108</v>
      </c>
      <c r="Q37" s="80"/>
      <c r="R37" s="80"/>
      <c r="S37" s="80"/>
      <c r="T37" s="80"/>
      <c r="U37" s="80"/>
      <c r="V37" s="80"/>
    </row>
    <row r="38" spans="1:22" x14ac:dyDescent="0.45">
      <c r="A38" s="18">
        <v>34</v>
      </c>
      <c r="B38" s="25">
        <v>34</v>
      </c>
      <c r="C38" s="11">
        <v>2008</v>
      </c>
      <c r="D38" s="12" t="s">
        <v>5</v>
      </c>
      <c r="E38" s="55" t="s">
        <v>72</v>
      </c>
      <c r="F38" s="21">
        <v>163</v>
      </c>
      <c r="G38" s="21">
        <v>167</v>
      </c>
      <c r="H38" s="9">
        <f t="shared" si="0"/>
        <v>2.3952095808383262</v>
      </c>
      <c r="I38" s="23">
        <v>2019</v>
      </c>
      <c r="J38" s="22" t="s">
        <v>5</v>
      </c>
      <c r="K38" s="22" t="s">
        <v>144</v>
      </c>
      <c r="L38" s="22">
        <v>198</v>
      </c>
      <c r="M38" s="22">
        <v>202</v>
      </c>
      <c r="N38" s="9">
        <f t="shared" si="1"/>
        <v>1.9801980198019749</v>
      </c>
      <c r="O38" s="29"/>
      <c r="P38" s="80"/>
      <c r="Q38" s="80"/>
      <c r="R38" s="80"/>
      <c r="S38" s="80"/>
      <c r="T38" s="80"/>
      <c r="U38" s="80"/>
      <c r="V38" s="80"/>
    </row>
    <row r="39" spans="1:22" x14ac:dyDescent="0.45">
      <c r="A39" s="18">
        <v>35</v>
      </c>
      <c r="B39" s="25">
        <v>35</v>
      </c>
      <c r="C39" s="11">
        <v>2008</v>
      </c>
      <c r="D39" s="12" t="s">
        <v>5</v>
      </c>
      <c r="E39" s="55" t="s">
        <v>33</v>
      </c>
      <c r="F39" s="21">
        <v>1377</v>
      </c>
      <c r="G39" s="21">
        <v>1414</v>
      </c>
      <c r="H39" s="9">
        <f t="shared" si="0"/>
        <v>2.6166902404526127</v>
      </c>
      <c r="I39" s="23">
        <v>2019</v>
      </c>
      <c r="J39" s="22" t="s">
        <v>5</v>
      </c>
      <c r="K39" s="22" t="s">
        <v>145</v>
      </c>
      <c r="L39" s="22">
        <v>1820</v>
      </c>
      <c r="M39" s="22">
        <v>1865</v>
      </c>
      <c r="N39" s="9">
        <f t="shared" si="1"/>
        <v>2.4128686327077702</v>
      </c>
      <c r="O39" s="29"/>
      <c r="P39" s="17"/>
      <c r="Q39" s="17"/>
      <c r="R39" s="17"/>
      <c r="S39" s="17"/>
      <c r="T39" s="17"/>
      <c r="U39" s="17"/>
      <c r="V39" s="17"/>
    </row>
    <row r="40" spans="1:22" x14ac:dyDescent="0.45">
      <c r="A40" s="18">
        <v>36</v>
      </c>
      <c r="B40" s="25">
        <v>36</v>
      </c>
      <c r="C40" s="11">
        <v>2008</v>
      </c>
      <c r="D40" s="12" t="s">
        <v>5</v>
      </c>
      <c r="E40" s="55" t="s">
        <v>34</v>
      </c>
      <c r="F40" s="21">
        <v>1758</v>
      </c>
      <c r="G40" s="21">
        <v>1822</v>
      </c>
      <c r="H40" s="9">
        <f t="shared" si="0"/>
        <v>3.512623490669597</v>
      </c>
      <c r="I40" s="23">
        <v>2019</v>
      </c>
      <c r="J40" s="22" t="s">
        <v>5</v>
      </c>
      <c r="K40" s="22" t="s">
        <v>146</v>
      </c>
      <c r="L40" s="22">
        <v>1619</v>
      </c>
      <c r="M40" s="22">
        <v>1652</v>
      </c>
      <c r="N40" s="9">
        <f t="shared" si="1"/>
        <v>1.9975786924939456</v>
      </c>
      <c r="O40" s="29"/>
    </row>
    <row r="41" spans="1:22" x14ac:dyDescent="0.45">
      <c r="A41" s="18">
        <v>37</v>
      </c>
      <c r="B41" s="25">
        <v>37</v>
      </c>
      <c r="C41" s="11">
        <v>2008</v>
      </c>
      <c r="D41" s="12" t="s">
        <v>5</v>
      </c>
      <c r="E41" s="55" t="s">
        <v>35</v>
      </c>
      <c r="F41" s="21">
        <v>915</v>
      </c>
      <c r="G41" s="21">
        <v>967</v>
      </c>
      <c r="H41" s="9">
        <f t="shared" si="0"/>
        <v>5.3774560496380559</v>
      </c>
      <c r="I41" s="23">
        <v>2019</v>
      </c>
      <c r="J41" s="22" t="s">
        <v>5</v>
      </c>
      <c r="K41" s="22" t="s">
        <v>147</v>
      </c>
      <c r="L41" s="22">
        <v>868</v>
      </c>
      <c r="M41" s="22">
        <v>935</v>
      </c>
      <c r="N41" s="9">
        <f t="shared" si="1"/>
        <v>7.1657754010695243</v>
      </c>
      <c r="O41" s="29"/>
    </row>
    <row r="42" spans="1:22" x14ac:dyDescent="0.45">
      <c r="A42" s="18">
        <v>38</v>
      </c>
      <c r="B42" s="25">
        <v>38</v>
      </c>
      <c r="C42" s="11">
        <v>2008</v>
      </c>
      <c r="D42" s="12" t="s">
        <v>5</v>
      </c>
      <c r="E42" s="55" t="s">
        <v>73</v>
      </c>
      <c r="F42" s="21">
        <v>71</v>
      </c>
      <c r="G42" s="21">
        <v>74</v>
      </c>
      <c r="H42" s="9">
        <f t="shared" si="0"/>
        <v>4.0540540540540633</v>
      </c>
      <c r="I42" s="23">
        <v>2019</v>
      </c>
      <c r="J42" s="22" t="s">
        <v>5</v>
      </c>
      <c r="K42" s="22" t="s">
        <v>148</v>
      </c>
      <c r="L42" s="22">
        <v>73</v>
      </c>
      <c r="M42" s="22">
        <v>78</v>
      </c>
      <c r="N42" s="9">
        <f t="shared" si="1"/>
        <v>6.4102564102564088</v>
      </c>
      <c r="O42" s="29"/>
    </row>
    <row r="43" spans="1:22" x14ac:dyDescent="0.45">
      <c r="A43" s="18">
        <v>39</v>
      </c>
      <c r="B43" s="25">
        <v>39</v>
      </c>
      <c r="C43" s="11">
        <v>2008</v>
      </c>
      <c r="D43" s="12" t="s">
        <v>5</v>
      </c>
      <c r="E43" s="55" t="s">
        <v>74</v>
      </c>
      <c r="F43" s="21">
        <v>574</v>
      </c>
      <c r="G43" s="21">
        <v>592</v>
      </c>
      <c r="H43" s="9">
        <f t="shared" si="0"/>
        <v>3.0405405405405332</v>
      </c>
      <c r="I43" s="23">
        <v>2019</v>
      </c>
      <c r="J43" s="22" t="s">
        <v>5</v>
      </c>
      <c r="K43" s="22" t="s">
        <v>149</v>
      </c>
      <c r="L43" s="22">
        <v>598</v>
      </c>
      <c r="M43" s="22">
        <v>619</v>
      </c>
      <c r="N43" s="9">
        <f t="shared" si="1"/>
        <v>3.392568659127619</v>
      </c>
      <c r="O43" s="29"/>
    </row>
    <row r="44" spans="1:22" x14ac:dyDescent="0.45">
      <c r="A44" s="18">
        <v>40</v>
      </c>
      <c r="B44" s="25">
        <v>40</v>
      </c>
      <c r="C44" s="11">
        <v>2008</v>
      </c>
      <c r="D44" s="12" t="s">
        <v>5</v>
      </c>
      <c r="E44" s="55" t="s">
        <v>36</v>
      </c>
      <c r="F44" s="21">
        <v>1104</v>
      </c>
      <c r="G44" s="21">
        <v>1142</v>
      </c>
      <c r="H44" s="9">
        <f t="shared" si="0"/>
        <v>3.3274956217162952</v>
      </c>
      <c r="I44" s="23">
        <v>2019</v>
      </c>
      <c r="J44" s="22" t="s">
        <v>5</v>
      </c>
      <c r="K44" s="22" t="s">
        <v>150</v>
      </c>
      <c r="L44" s="22">
        <v>1403</v>
      </c>
      <c r="M44" s="22">
        <v>1450</v>
      </c>
      <c r="N44" s="9">
        <f t="shared" si="1"/>
        <v>3.2413793103448256</v>
      </c>
      <c r="O44" s="29"/>
    </row>
    <row r="45" spans="1:22" x14ac:dyDescent="0.45">
      <c r="A45" s="18">
        <v>41</v>
      </c>
      <c r="B45" s="25">
        <v>41</v>
      </c>
      <c r="C45" s="11">
        <v>2008</v>
      </c>
      <c r="D45" s="12" t="s">
        <v>5</v>
      </c>
      <c r="E45" s="55" t="s">
        <v>75</v>
      </c>
      <c r="F45" s="21">
        <v>84</v>
      </c>
      <c r="G45" s="21">
        <v>86</v>
      </c>
      <c r="H45" s="9">
        <f t="shared" si="0"/>
        <v>2.3255813953488484</v>
      </c>
      <c r="I45" s="23">
        <v>2019</v>
      </c>
      <c r="J45" s="22" t="s">
        <v>5</v>
      </c>
      <c r="K45" s="22" t="s">
        <v>151</v>
      </c>
      <c r="L45" s="22">
        <v>100</v>
      </c>
      <c r="M45" s="22">
        <v>101</v>
      </c>
      <c r="N45" s="9">
        <f t="shared" si="1"/>
        <v>0.99009900990098743</v>
      </c>
      <c r="O45" s="29"/>
    </row>
    <row r="46" spans="1:22" x14ac:dyDescent="0.45">
      <c r="A46" s="18">
        <v>42</v>
      </c>
      <c r="B46" s="25">
        <v>42</v>
      </c>
      <c r="C46" s="11">
        <v>2008</v>
      </c>
      <c r="D46" s="12" t="s">
        <v>5</v>
      </c>
      <c r="E46" s="55" t="s">
        <v>37</v>
      </c>
      <c r="F46" s="21">
        <v>525</v>
      </c>
      <c r="G46" s="21">
        <v>563</v>
      </c>
      <c r="H46" s="9">
        <f t="shared" si="0"/>
        <v>6.7495559502664264</v>
      </c>
      <c r="I46" s="23">
        <v>2019</v>
      </c>
      <c r="J46" s="22" t="s">
        <v>5</v>
      </c>
      <c r="K46" s="22" t="s">
        <v>152</v>
      </c>
      <c r="L46" s="22">
        <v>746</v>
      </c>
      <c r="M46" s="22">
        <v>784</v>
      </c>
      <c r="N46" s="9">
        <f t="shared" si="1"/>
        <v>4.8469387755101963</v>
      </c>
      <c r="O46" s="29"/>
    </row>
    <row r="47" spans="1:22" x14ac:dyDescent="0.45">
      <c r="A47" s="18">
        <v>43</v>
      </c>
      <c r="B47" s="25">
        <v>43</v>
      </c>
      <c r="C47" s="11">
        <v>2008</v>
      </c>
      <c r="D47" s="12" t="s">
        <v>5</v>
      </c>
      <c r="E47" s="55" t="s">
        <v>38</v>
      </c>
      <c r="F47" s="21">
        <v>1131</v>
      </c>
      <c r="G47" s="21">
        <v>1156</v>
      </c>
      <c r="H47" s="9">
        <f t="shared" si="0"/>
        <v>2.1626297577854672</v>
      </c>
      <c r="I47" s="23">
        <v>2019</v>
      </c>
      <c r="J47" s="22" t="s">
        <v>5</v>
      </c>
      <c r="K47" s="22" t="s">
        <v>153</v>
      </c>
      <c r="L47" s="22">
        <v>1196</v>
      </c>
      <c r="M47" s="22">
        <v>1219</v>
      </c>
      <c r="N47" s="9">
        <f t="shared" si="1"/>
        <v>1.8867924528301927</v>
      </c>
      <c r="O47" s="29"/>
    </row>
    <row r="48" spans="1:22" x14ac:dyDescent="0.45">
      <c r="A48" s="18">
        <v>44</v>
      </c>
      <c r="B48" s="25">
        <v>44</v>
      </c>
      <c r="C48" s="11">
        <v>2008</v>
      </c>
      <c r="D48" s="12" t="s">
        <v>5</v>
      </c>
      <c r="E48" s="55" t="s">
        <v>39</v>
      </c>
      <c r="F48" s="21">
        <v>206</v>
      </c>
      <c r="G48" s="21">
        <v>219</v>
      </c>
      <c r="H48" s="9">
        <f t="shared" si="0"/>
        <v>5.9360730593607371</v>
      </c>
      <c r="I48" s="23">
        <v>2019</v>
      </c>
      <c r="J48" s="22" t="s">
        <v>5</v>
      </c>
      <c r="K48" s="22" t="s">
        <v>154</v>
      </c>
      <c r="L48" s="22">
        <v>336</v>
      </c>
      <c r="M48" s="22">
        <v>346</v>
      </c>
      <c r="N48" s="9">
        <f t="shared" si="1"/>
        <v>2.8901734104046284</v>
      </c>
      <c r="O48" s="29"/>
    </row>
    <row r="49" spans="1:15" x14ac:dyDescent="0.45">
      <c r="A49" s="18">
        <v>45</v>
      </c>
      <c r="B49" s="25">
        <v>45</v>
      </c>
      <c r="C49" s="11">
        <v>2008</v>
      </c>
      <c r="D49" s="12" t="s">
        <v>5</v>
      </c>
      <c r="E49" s="55" t="s">
        <v>76</v>
      </c>
      <c r="F49" s="21">
        <v>1185</v>
      </c>
      <c r="G49" s="21">
        <v>1252</v>
      </c>
      <c r="H49" s="9">
        <f t="shared" si="0"/>
        <v>5.3514376996805026</v>
      </c>
      <c r="I49" s="23">
        <v>2019</v>
      </c>
      <c r="J49" s="22" t="s">
        <v>5</v>
      </c>
      <c r="K49" s="22" t="s">
        <v>155</v>
      </c>
      <c r="L49" s="22">
        <v>2195</v>
      </c>
      <c r="M49" s="22">
        <v>2311</v>
      </c>
      <c r="N49" s="9">
        <f t="shared" si="1"/>
        <v>5.0194720900043279</v>
      </c>
      <c r="O49" s="29"/>
    </row>
    <row r="50" spans="1:15" x14ac:dyDescent="0.45">
      <c r="A50" s="18">
        <v>46</v>
      </c>
      <c r="B50" s="25">
        <v>46</v>
      </c>
      <c r="C50" s="11">
        <v>2008</v>
      </c>
      <c r="D50" s="12" t="s">
        <v>5</v>
      </c>
      <c r="E50" s="55" t="s">
        <v>53</v>
      </c>
      <c r="F50" s="21">
        <v>688</v>
      </c>
      <c r="G50" s="21">
        <v>725</v>
      </c>
      <c r="H50" s="9">
        <f t="shared" si="0"/>
        <v>5.1034482758620641</v>
      </c>
      <c r="I50" s="23">
        <v>2019</v>
      </c>
      <c r="J50" s="22" t="s">
        <v>5</v>
      </c>
      <c r="K50" s="22" t="s">
        <v>156</v>
      </c>
      <c r="L50" s="22">
        <v>670</v>
      </c>
      <c r="M50" s="22">
        <v>706</v>
      </c>
      <c r="N50" s="9">
        <f t="shared" si="1"/>
        <v>5.0991501416430651</v>
      </c>
      <c r="O50" s="29"/>
    </row>
    <row r="51" spans="1:15" x14ac:dyDescent="0.45">
      <c r="A51" s="18">
        <v>47</v>
      </c>
      <c r="B51" s="25">
        <v>47</v>
      </c>
      <c r="C51" s="11">
        <v>2008</v>
      </c>
      <c r="D51" s="12" t="s">
        <v>5</v>
      </c>
      <c r="E51" s="55" t="s">
        <v>77</v>
      </c>
      <c r="F51" s="21">
        <v>470</v>
      </c>
      <c r="G51" s="21">
        <v>488</v>
      </c>
      <c r="H51" s="9">
        <f t="shared" si="0"/>
        <v>3.6885245901639365</v>
      </c>
      <c r="I51" s="23">
        <v>2019</v>
      </c>
      <c r="J51" s="22" t="s">
        <v>5</v>
      </c>
      <c r="K51" s="22" t="s">
        <v>157</v>
      </c>
      <c r="L51" s="22">
        <v>537</v>
      </c>
      <c r="M51" s="22">
        <v>569</v>
      </c>
      <c r="N51" s="9">
        <f t="shared" si="1"/>
        <v>5.6239015817223219</v>
      </c>
      <c r="O51" s="29"/>
    </row>
    <row r="52" spans="1:15" x14ac:dyDescent="0.45">
      <c r="A52" s="18">
        <v>48</v>
      </c>
      <c r="B52" s="25">
        <v>48</v>
      </c>
      <c r="C52" s="11">
        <v>2008</v>
      </c>
      <c r="D52" s="12" t="s">
        <v>5</v>
      </c>
      <c r="E52" s="55" t="s">
        <v>78</v>
      </c>
      <c r="F52" s="21">
        <v>336</v>
      </c>
      <c r="G52" s="21">
        <v>351</v>
      </c>
      <c r="H52" s="9">
        <f t="shared" si="0"/>
        <v>4.2735042735042725</v>
      </c>
      <c r="I52" s="23">
        <v>2019</v>
      </c>
      <c r="J52" s="22" t="s">
        <v>5</v>
      </c>
      <c r="K52" s="22" t="s">
        <v>158</v>
      </c>
      <c r="L52" s="22">
        <v>333</v>
      </c>
      <c r="M52" s="22">
        <v>350</v>
      </c>
      <c r="N52" s="9">
        <f t="shared" si="1"/>
        <v>4.8571428571428612</v>
      </c>
      <c r="O52" s="29"/>
    </row>
    <row r="53" spans="1:15" x14ac:dyDescent="0.45">
      <c r="A53" s="18">
        <v>49</v>
      </c>
      <c r="B53" s="25">
        <v>49</v>
      </c>
      <c r="C53" s="11">
        <v>2008</v>
      </c>
      <c r="D53" s="12" t="s">
        <v>5</v>
      </c>
      <c r="E53" s="55" t="s">
        <v>40</v>
      </c>
      <c r="F53" s="21">
        <v>1725</v>
      </c>
      <c r="G53" s="21">
        <v>1791</v>
      </c>
      <c r="H53" s="9">
        <f t="shared" si="0"/>
        <v>3.6850921273031787</v>
      </c>
      <c r="I53" s="23">
        <v>2019</v>
      </c>
      <c r="J53" s="22" t="s">
        <v>5</v>
      </c>
      <c r="K53" s="22" t="s">
        <v>159</v>
      </c>
      <c r="L53" s="22">
        <v>2352</v>
      </c>
      <c r="M53" s="22">
        <v>2410</v>
      </c>
      <c r="N53" s="9">
        <f t="shared" si="1"/>
        <v>2.4066390041493833</v>
      </c>
      <c r="O53" s="29"/>
    </row>
    <row r="54" spans="1:15" x14ac:dyDescent="0.45">
      <c r="A54" s="18">
        <v>50</v>
      </c>
      <c r="B54" s="25">
        <v>50</v>
      </c>
      <c r="C54" s="11">
        <v>2008</v>
      </c>
      <c r="D54" s="12" t="s">
        <v>5</v>
      </c>
      <c r="E54" s="55" t="s">
        <v>41</v>
      </c>
      <c r="F54" s="21">
        <v>1376</v>
      </c>
      <c r="G54" s="21">
        <v>1451</v>
      </c>
      <c r="H54" s="9">
        <f t="shared" si="0"/>
        <v>5.1688490696071625</v>
      </c>
      <c r="I54" s="23">
        <v>2019</v>
      </c>
      <c r="J54" s="22" t="s">
        <v>5</v>
      </c>
      <c r="K54" s="22" t="s">
        <v>160</v>
      </c>
      <c r="L54" s="22">
        <v>1572</v>
      </c>
      <c r="M54" s="22">
        <v>1622</v>
      </c>
      <c r="N54" s="9">
        <f t="shared" si="1"/>
        <v>3.0826140567201037</v>
      </c>
      <c r="O54" s="29"/>
    </row>
    <row r="55" spans="1:15" x14ac:dyDescent="0.45">
      <c r="A55" s="18">
        <v>51</v>
      </c>
      <c r="B55" s="25">
        <v>51</v>
      </c>
      <c r="C55" s="11">
        <v>2008</v>
      </c>
      <c r="D55" s="12" t="s">
        <v>5</v>
      </c>
      <c r="E55" s="55" t="s">
        <v>79</v>
      </c>
      <c r="F55" s="21">
        <v>353</v>
      </c>
      <c r="G55" s="21">
        <v>373</v>
      </c>
      <c r="H55" s="9">
        <f t="shared" si="0"/>
        <v>5.3619302949061733</v>
      </c>
      <c r="I55" s="23">
        <v>2019</v>
      </c>
      <c r="J55" s="22" t="s">
        <v>5</v>
      </c>
      <c r="K55" s="22" t="s">
        <v>161</v>
      </c>
      <c r="L55" s="22">
        <v>576</v>
      </c>
      <c r="M55" s="22">
        <v>592</v>
      </c>
      <c r="N55" s="9">
        <f t="shared" si="1"/>
        <v>2.7027027027026946</v>
      </c>
      <c r="O55" s="29"/>
    </row>
    <row r="56" spans="1:15" x14ac:dyDescent="0.45">
      <c r="A56" s="18">
        <v>52</v>
      </c>
      <c r="B56" s="25">
        <v>52</v>
      </c>
      <c r="C56" s="11">
        <v>2008</v>
      </c>
      <c r="D56" s="12" t="s">
        <v>5</v>
      </c>
      <c r="E56" s="55" t="s">
        <v>42</v>
      </c>
      <c r="F56" s="21">
        <v>1243</v>
      </c>
      <c r="G56" s="21">
        <v>1310</v>
      </c>
      <c r="H56" s="9">
        <f t="shared" si="0"/>
        <v>5.114503816793885</v>
      </c>
      <c r="I56" s="23">
        <v>2019</v>
      </c>
      <c r="J56" s="22" t="s">
        <v>5</v>
      </c>
      <c r="K56" s="22" t="s">
        <v>162</v>
      </c>
      <c r="L56" s="22">
        <v>1666</v>
      </c>
      <c r="M56" s="22">
        <v>1754</v>
      </c>
      <c r="N56" s="9">
        <f t="shared" si="1"/>
        <v>5.0171037628278299</v>
      </c>
      <c r="O56" s="29"/>
    </row>
    <row r="57" spans="1:15" x14ac:dyDescent="0.45">
      <c r="A57" s="18">
        <v>53</v>
      </c>
      <c r="B57" s="25">
        <v>53</v>
      </c>
      <c r="C57" s="11">
        <v>2008</v>
      </c>
      <c r="D57" s="12" t="s">
        <v>5</v>
      </c>
      <c r="E57" s="55" t="s">
        <v>80</v>
      </c>
      <c r="F57" s="21">
        <v>1726</v>
      </c>
      <c r="G57" s="21">
        <v>1774</v>
      </c>
      <c r="H57" s="9">
        <f t="shared" si="0"/>
        <v>2.7057497181510684</v>
      </c>
      <c r="I57" s="23">
        <v>2019</v>
      </c>
      <c r="J57" s="22" t="s">
        <v>5</v>
      </c>
      <c r="K57" s="22" t="s">
        <v>163</v>
      </c>
      <c r="L57" s="22">
        <v>1893</v>
      </c>
      <c r="M57" s="22">
        <v>1940</v>
      </c>
      <c r="N57" s="9">
        <f t="shared" si="1"/>
        <v>2.4226804123711361</v>
      </c>
      <c r="O57" s="29"/>
    </row>
    <row r="58" spans="1:15" x14ac:dyDescent="0.45">
      <c r="A58" s="18">
        <v>54</v>
      </c>
      <c r="B58" s="25">
        <v>54</v>
      </c>
      <c r="C58" s="11">
        <v>2008</v>
      </c>
      <c r="D58" s="12" t="s">
        <v>5</v>
      </c>
      <c r="E58" s="55" t="s">
        <v>81</v>
      </c>
      <c r="F58" s="21">
        <v>176</v>
      </c>
      <c r="G58" s="21">
        <v>184</v>
      </c>
      <c r="H58" s="9">
        <f t="shared" si="0"/>
        <v>4.3478260869565162</v>
      </c>
      <c r="I58" s="23">
        <v>2019</v>
      </c>
      <c r="J58" s="22" t="s">
        <v>5</v>
      </c>
      <c r="K58" s="22" t="s">
        <v>164</v>
      </c>
      <c r="L58" s="22">
        <v>164</v>
      </c>
      <c r="M58" s="22">
        <v>169</v>
      </c>
      <c r="N58" s="9">
        <f t="shared" si="1"/>
        <v>2.958579881656803</v>
      </c>
      <c r="O58" s="29"/>
    </row>
    <row r="59" spans="1:15" x14ac:dyDescent="0.45">
      <c r="A59" s="18">
        <v>55</v>
      </c>
      <c r="B59" s="25">
        <v>55</v>
      </c>
      <c r="C59" s="11">
        <v>2008</v>
      </c>
      <c r="D59" s="12" t="s">
        <v>5</v>
      </c>
      <c r="E59" s="55" t="s">
        <v>82</v>
      </c>
      <c r="F59" s="21">
        <v>162</v>
      </c>
      <c r="G59" s="21">
        <v>166</v>
      </c>
      <c r="H59" s="9">
        <f t="shared" si="0"/>
        <v>2.409638554216869</v>
      </c>
      <c r="I59" s="23">
        <v>2019</v>
      </c>
      <c r="J59" s="22" t="s">
        <v>5</v>
      </c>
      <c r="K59" s="22" t="s">
        <v>165</v>
      </c>
      <c r="L59" s="22">
        <v>157</v>
      </c>
      <c r="M59" s="22">
        <v>159</v>
      </c>
      <c r="N59" s="9">
        <f t="shared" si="1"/>
        <v>1.2578616352201237</v>
      </c>
      <c r="O59" s="29"/>
    </row>
    <row r="60" spans="1:15" x14ac:dyDescent="0.45">
      <c r="A60" s="18">
        <v>56</v>
      </c>
      <c r="B60" s="25">
        <v>56</v>
      </c>
      <c r="C60" s="11">
        <v>2008</v>
      </c>
      <c r="D60" s="12" t="s">
        <v>5</v>
      </c>
      <c r="E60" s="55" t="s">
        <v>83</v>
      </c>
      <c r="F60" s="21">
        <v>142</v>
      </c>
      <c r="G60" s="21">
        <v>145</v>
      </c>
      <c r="H60" s="9">
        <f t="shared" si="0"/>
        <v>2.0689655172413808</v>
      </c>
      <c r="I60" s="23">
        <v>2019</v>
      </c>
      <c r="J60" s="22" t="s">
        <v>5</v>
      </c>
      <c r="K60" s="22" t="s">
        <v>166</v>
      </c>
      <c r="L60" s="22">
        <v>130</v>
      </c>
      <c r="M60" s="22">
        <v>136</v>
      </c>
      <c r="N60" s="9">
        <f t="shared" si="1"/>
        <v>4.4117647058823479</v>
      </c>
      <c r="O60" s="29"/>
    </row>
    <row r="61" spans="1:15" x14ac:dyDescent="0.45">
      <c r="A61" s="18">
        <v>57</v>
      </c>
      <c r="B61" s="25">
        <v>57</v>
      </c>
      <c r="C61" s="11">
        <v>2008</v>
      </c>
      <c r="D61" s="12" t="s">
        <v>5</v>
      </c>
      <c r="E61" s="55" t="s">
        <v>84</v>
      </c>
      <c r="F61" s="21">
        <v>816</v>
      </c>
      <c r="G61" s="21">
        <v>846</v>
      </c>
      <c r="H61" s="9">
        <f t="shared" si="0"/>
        <v>3.5460992907801483</v>
      </c>
      <c r="I61" s="23">
        <v>2019</v>
      </c>
      <c r="J61" s="22" t="s">
        <v>5</v>
      </c>
      <c r="K61" s="22" t="s">
        <v>167</v>
      </c>
      <c r="L61" s="22">
        <v>860</v>
      </c>
      <c r="M61" s="22">
        <v>872</v>
      </c>
      <c r="N61" s="9">
        <f t="shared" si="1"/>
        <v>1.3761467889908232</v>
      </c>
      <c r="O61" s="29"/>
    </row>
    <row r="62" spans="1:15" x14ac:dyDescent="0.45">
      <c r="A62" s="18">
        <v>58</v>
      </c>
      <c r="B62" s="25">
        <v>58</v>
      </c>
      <c r="C62" s="11">
        <v>2008</v>
      </c>
      <c r="D62" s="12" t="s">
        <v>5</v>
      </c>
      <c r="E62" s="55" t="s">
        <v>85</v>
      </c>
      <c r="F62" s="21">
        <v>134</v>
      </c>
      <c r="G62" s="21">
        <v>139</v>
      </c>
      <c r="H62" s="9">
        <f t="shared" si="0"/>
        <v>3.5971223021582688</v>
      </c>
      <c r="I62" s="23">
        <v>2019</v>
      </c>
      <c r="J62" s="22" t="s">
        <v>5</v>
      </c>
      <c r="K62" s="22" t="s">
        <v>168</v>
      </c>
      <c r="L62" s="22">
        <v>98</v>
      </c>
      <c r="M62" s="22">
        <v>107</v>
      </c>
      <c r="N62" s="9">
        <f t="shared" si="1"/>
        <v>8.4112149532710276</v>
      </c>
      <c r="O62" s="29"/>
    </row>
    <row r="63" spans="1:15" x14ac:dyDescent="0.45">
      <c r="A63" s="18">
        <v>59</v>
      </c>
      <c r="B63" s="25">
        <v>59</v>
      </c>
      <c r="C63" s="11">
        <v>2008</v>
      </c>
      <c r="D63" s="12" t="s">
        <v>5</v>
      </c>
      <c r="E63" s="55" t="s">
        <v>43</v>
      </c>
      <c r="F63" s="21">
        <v>456</v>
      </c>
      <c r="G63" s="21">
        <v>479</v>
      </c>
      <c r="H63" s="9">
        <f t="shared" si="0"/>
        <v>4.8016701461377806</v>
      </c>
      <c r="I63" s="23">
        <v>2019</v>
      </c>
      <c r="J63" s="22" t="s">
        <v>5</v>
      </c>
      <c r="K63" s="22" t="s">
        <v>169</v>
      </c>
      <c r="L63" s="22">
        <v>790</v>
      </c>
      <c r="M63" s="22">
        <v>801</v>
      </c>
      <c r="N63" s="9">
        <f t="shared" si="1"/>
        <v>1.3732833957553083</v>
      </c>
      <c r="O63" s="29"/>
    </row>
    <row r="64" spans="1:15" x14ac:dyDescent="0.45">
      <c r="A64" s="18">
        <v>60</v>
      </c>
      <c r="B64" s="25">
        <v>60</v>
      </c>
      <c r="C64" s="11">
        <v>2008</v>
      </c>
      <c r="D64" s="12" t="s">
        <v>5</v>
      </c>
      <c r="E64" s="55" t="s">
        <v>86</v>
      </c>
      <c r="F64" s="21">
        <v>64</v>
      </c>
      <c r="G64" s="21">
        <v>66</v>
      </c>
      <c r="H64" s="9">
        <f t="shared" si="0"/>
        <v>3.0303030303030312</v>
      </c>
      <c r="I64" s="23">
        <v>2019</v>
      </c>
      <c r="J64" s="22" t="s">
        <v>5</v>
      </c>
      <c r="K64" s="22" t="s">
        <v>170</v>
      </c>
      <c r="L64" s="22">
        <v>45</v>
      </c>
      <c r="M64" s="22">
        <v>47</v>
      </c>
      <c r="N64" s="9">
        <f t="shared" si="1"/>
        <v>4.2553191489361666</v>
      </c>
      <c r="O64" s="29"/>
    </row>
    <row r="65" spans="1:15" x14ac:dyDescent="0.45">
      <c r="A65" s="18">
        <v>61</v>
      </c>
      <c r="B65" s="25">
        <v>61</v>
      </c>
      <c r="C65" s="11">
        <v>2008</v>
      </c>
      <c r="D65" s="12" t="s">
        <v>5</v>
      </c>
      <c r="E65" s="55" t="s">
        <v>16</v>
      </c>
      <c r="F65" s="21">
        <v>34</v>
      </c>
      <c r="G65" s="21">
        <v>35</v>
      </c>
      <c r="H65" s="9">
        <f t="shared" si="0"/>
        <v>2.8571428571428612</v>
      </c>
      <c r="I65" s="23">
        <v>2019</v>
      </c>
      <c r="J65" s="22" t="s">
        <v>5</v>
      </c>
      <c r="K65" s="22" t="s">
        <v>16</v>
      </c>
      <c r="L65" s="22">
        <v>51</v>
      </c>
      <c r="M65" s="22">
        <v>51</v>
      </c>
      <c r="N65" s="9">
        <f t="shared" si="1"/>
        <v>0</v>
      </c>
      <c r="O65" s="29"/>
    </row>
    <row r="66" spans="1:15" x14ac:dyDescent="0.45">
      <c r="A66" s="18">
        <v>62</v>
      </c>
      <c r="B66" s="25">
        <v>62</v>
      </c>
      <c r="C66" s="11">
        <v>2008</v>
      </c>
      <c r="D66" s="12" t="s">
        <v>5</v>
      </c>
      <c r="E66" s="55" t="s">
        <v>87</v>
      </c>
      <c r="F66" s="21">
        <v>320</v>
      </c>
      <c r="G66" s="21">
        <v>334</v>
      </c>
      <c r="H66" s="9">
        <f t="shared" si="0"/>
        <v>4.1916167664670638</v>
      </c>
      <c r="I66" s="23">
        <v>2019</v>
      </c>
      <c r="J66" s="22" t="s">
        <v>5</v>
      </c>
      <c r="K66" s="22" t="s">
        <v>171</v>
      </c>
      <c r="L66" s="22">
        <v>346</v>
      </c>
      <c r="M66" s="22">
        <v>361</v>
      </c>
      <c r="N66" s="9">
        <f t="shared" si="1"/>
        <v>4.1551246537396196</v>
      </c>
      <c r="O66" s="29"/>
    </row>
    <row r="67" spans="1:15" x14ac:dyDescent="0.45">
      <c r="A67" s="18">
        <v>63</v>
      </c>
      <c r="B67" s="25">
        <v>63</v>
      </c>
      <c r="C67" s="11">
        <v>2008</v>
      </c>
      <c r="D67" s="12" t="s">
        <v>5</v>
      </c>
      <c r="E67" s="55" t="s">
        <v>88</v>
      </c>
      <c r="F67" s="21">
        <v>181</v>
      </c>
      <c r="G67" s="21">
        <v>191</v>
      </c>
      <c r="H67" s="9">
        <f t="shared" si="0"/>
        <v>5.2356020942408463</v>
      </c>
      <c r="I67" s="23">
        <v>2019</v>
      </c>
      <c r="J67" s="22" t="s">
        <v>5</v>
      </c>
      <c r="K67" s="22" t="s">
        <v>172</v>
      </c>
      <c r="L67" s="22">
        <v>176</v>
      </c>
      <c r="M67" s="22">
        <v>184</v>
      </c>
      <c r="N67" s="9">
        <f t="shared" si="1"/>
        <v>4.3478260869565162</v>
      </c>
      <c r="O67" s="29"/>
    </row>
    <row r="68" spans="1:15" x14ac:dyDescent="0.45">
      <c r="A68" s="18">
        <v>64</v>
      </c>
      <c r="B68" s="25">
        <v>64</v>
      </c>
      <c r="C68" s="11">
        <v>2008</v>
      </c>
      <c r="D68" s="12" t="s">
        <v>5</v>
      </c>
      <c r="E68" s="55" t="s">
        <v>44</v>
      </c>
      <c r="F68" s="21">
        <v>759</v>
      </c>
      <c r="G68" s="21">
        <v>772</v>
      </c>
      <c r="H68" s="9">
        <f t="shared" si="0"/>
        <v>1.6839378238341851</v>
      </c>
      <c r="I68" s="23">
        <v>2019</v>
      </c>
      <c r="J68" s="22" t="s">
        <v>5</v>
      </c>
      <c r="K68" s="22" t="s">
        <v>173</v>
      </c>
      <c r="L68" s="22">
        <v>868</v>
      </c>
      <c r="M68" s="22">
        <v>881</v>
      </c>
      <c r="N68" s="9">
        <f t="shared" si="1"/>
        <v>1.475595913734395</v>
      </c>
      <c r="O68" s="29"/>
    </row>
    <row r="69" spans="1:15" x14ac:dyDescent="0.45">
      <c r="A69" s="18">
        <v>65</v>
      </c>
      <c r="B69" s="25">
        <v>65</v>
      </c>
      <c r="C69" s="11">
        <v>2008</v>
      </c>
      <c r="D69" s="12" t="s">
        <v>5</v>
      </c>
      <c r="E69" s="55" t="s">
        <v>89</v>
      </c>
      <c r="F69" s="21">
        <v>106</v>
      </c>
      <c r="G69" s="21">
        <v>110</v>
      </c>
      <c r="H69" s="9">
        <f t="shared" si="0"/>
        <v>3.6363636363636402</v>
      </c>
      <c r="I69" s="23">
        <v>2019</v>
      </c>
      <c r="J69" s="22" t="s">
        <v>5</v>
      </c>
      <c r="K69" s="22" t="s">
        <v>174</v>
      </c>
      <c r="L69" s="22">
        <v>88</v>
      </c>
      <c r="M69" s="22">
        <v>93</v>
      </c>
      <c r="N69" s="9">
        <f t="shared" si="1"/>
        <v>5.3763440860215042</v>
      </c>
      <c r="O69" s="29"/>
    </row>
    <row r="70" spans="1:15" x14ac:dyDescent="0.45">
      <c r="A70" s="18">
        <v>66</v>
      </c>
      <c r="B70" s="25">
        <v>66</v>
      </c>
      <c r="C70" s="11">
        <v>2008</v>
      </c>
      <c r="D70" s="12" t="s">
        <v>5</v>
      </c>
      <c r="E70" s="55" t="s">
        <v>90</v>
      </c>
      <c r="F70" s="21">
        <v>289</v>
      </c>
      <c r="G70" s="21">
        <v>293</v>
      </c>
      <c r="H70" s="9">
        <f t="shared" ref="H70:H133" si="3">100-(F70/G70*100)</f>
        <v>1.3651877133105756</v>
      </c>
      <c r="I70" s="23">
        <v>2019</v>
      </c>
      <c r="J70" s="22" t="s">
        <v>5</v>
      </c>
      <c r="K70" s="22" t="s">
        <v>175</v>
      </c>
      <c r="L70" s="22">
        <v>383</v>
      </c>
      <c r="M70" s="22">
        <v>395</v>
      </c>
      <c r="N70" s="9">
        <f t="shared" ref="N70:N133" si="4">100-(L70/M70*100)</f>
        <v>3.0379746835443058</v>
      </c>
      <c r="O70" s="29"/>
    </row>
    <row r="71" spans="1:15" x14ac:dyDescent="0.45">
      <c r="A71" s="18">
        <v>67</v>
      </c>
      <c r="B71" s="25">
        <v>67</v>
      </c>
      <c r="C71" s="11">
        <v>2008</v>
      </c>
      <c r="D71" s="12" t="s">
        <v>5</v>
      </c>
      <c r="E71" s="55" t="s">
        <v>54</v>
      </c>
      <c r="F71" s="21">
        <v>314</v>
      </c>
      <c r="G71" s="21">
        <v>336</v>
      </c>
      <c r="H71" s="9">
        <f t="shared" si="3"/>
        <v>6.547619047619051</v>
      </c>
      <c r="I71" s="23">
        <v>2019</v>
      </c>
      <c r="J71" s="22" t="s">
        <v>5</v>
      </c>
      <c r="K71" s="22" t="s">
        <v>176</v>
      </c>
      <c r="L71" s="22">
        <v>257</v>
      </c>
      <c r="M71" s="22">
        <v>272</v>
      </c>
      <c r="N71" s="9">
        <f t="shared" si="4"/>
        <v>5.514705882352942</v>
      </c>
      <c r="O71" s="29"/>
    </row>
    <row r="72" spans="1:15" x14ac:dyDescent="0.45">
      <c r="A72" s="18">
        <v>68</v>
      </c>
      <c r="B72" s="25">
        <v>68</v>
      </c>
      <c r="C72" s="11">
        <v>2008</v>
      </c>
      <c r="D72" s="12" t="s">
        <v>5</v>
      </c>
      <c r="E72" s="55" t="s">
        <v>91</v>
      </c>
      <c r="F72" s="21">
        <v>73</v>
      </c>
      <c r="G72" s="21">
        <v>76</v>
      </c>
      <c r="H72" s="9">
        <f t="shared" si="3"/>
        <v>3.9473684210526301</v>
      </c>
      <c r="I72" s="23">
        <v>2019</v>
      </c>
      <c r="J72" s="22" t="s">
        <v>5</v>
      </c>
      <c r="K72" s="22" t="s">
        <v>177</v>
      </c>
      <c r="L72" s="22">
        <v>49</v>
      </c>
      <c r="M72" s="22">
        <v>56</v>
      </c>
      <c r="N72" s="9">
        <f t="shared" si="4"/>
        <v>12.5</v>
      </c>
      <c r="O72" s="29"/>
    </row>
    <row r="73" spans="1:15" x14ac:dyDescent="0.45">
      <c r="A73" s="18">
        <v>69</v>
      </c>
      <c r="B73" s="25">
        <v>69</v>
      </c>
      <c r="C73" s="11">
        <v>2008</v>
      </c>
      <c r="D73" s="12" t="s">
        <v>5</v>
      </c>
      <c r="E73" s="55" t="s">
        <v>55</v>
      </c>
      <c r="F73" s="21">
        <v>302</v>
      </c>
      <c r="G73" s="21">
        <v>316</v>
      </c>
      <c r="H73" s="9">
        <f t="shared" si="3"/>
        <v>4.4303797468354418</v>
      </c>
      <c r="I73" s="23">
        <v>2019</v>
      </c>
      <c r="J73" s="22" t="s">
        <v>5</v>
      </c>
      <c r="K73" s="22" t="s">
        <v>178</v>
      </c>
      <c r="L73" s="22">
        <v>382</v>
      </c>
      <c r="M73" s="22">
        <v>398</v>
      </c>
      <c r="N73" s="9">
        <f t="shared" si="4"/>
        <v>4.0201005025125625</v>
      </c>
      <c r="O73" s="29"/>
    </row>
    <row r="74" spans="1:15" x14ac:dyDescent="0.45">
      <c r="A74" s="18">
        <v>70</v>
      </c>
      <c r="B74" s="25">
        <v>70</v>
      </c>
      <c r="C74" s="11">
        <v>2008</v>
      </c>
      <c r="D74" s="12" t="s">
        <v>5</v>
      </c>
      <c r="E74" s="55" t="s">
        <v>45</v>
      </c>
      <c r="F74" s="21">
        <v>430</v>
      </c>
      <c r="G74" s="21">
        <v>445</v>
      </c>
      <c r="H74" s="9">
        <f t="shared" si="3"/>
        <v>3.3707865168539257</v>
      </c>
      <c r="I74" s="23">
        <v>2019</v>
      </c>
      <c r="J74" s="22" t="s">
        <v>5</v>
      </c>
      <c r="K74" s="22" t="s">
        <v>179</v>
      </c>
      <c r="L74" s="22">
        <v>400</v>
      </c>
      <c r="M74" s="22">
        <v>424</v>
      </c>
      <c r="N74" s="9">
        <f t="shared" si="4"/>
        <v>5.6603773584905639</v>
      </c>
      <c r="O74" s="29"/>
    </row>
    <row r="75" spans="1:15" x14ac:dyDescent="0.45">
      <c r="A75" s="18">
        <v>71</v>
      </c>
      <c r="B75" s="25">
        <v>71</v>
      </c>
      <c r="C75" s="11">
        <v>2008</v>
      </c>
      <c r="D75" s="12" t="s">
        <v>5</v>
      </c>
      <c r="E75" s="55" t="s">
        <v>92</v>
      </c>
      <c r="F75" s="21">
        <v>478</v>
      </c>
      <c r="G75" s="21">
        <v>507</v>
      </c>
      <c r="H75" s="9">
        <f t="shared" si="3"/>
        <v>5.7199211045364819</v>
      </c>
      <c r="I75" s="23">
        <v>2019</v>
      </c>
      <c r="J75" s="22" t="s">
        <v>5</v>
      </c>
      <c r="K75" s="22" t="s">
        <v>180</v>
      </c>
      <c r="L75" s="22">
        <v>501</v>
      </c>
      <c r="M75" s="22">
        <v>524</v>
      </c>
      <c r="N75" s="9">
        <f t="shared" si="4"/>
        <v>4.3893129770992374</v>
      </c>
      <c r="O75" s="29"/>
    </row>
    <row r="76" spans="1:15" x14ac:dyDescent="0.45">
      <c r="A76" s="18">
        <v>72</v>
      </c>
      <c r="B76" s="25">
        <v>72</v>
      </c>
      <c r="C76" s="11">
        <v>2008</v>
      </c>
      <c r="D76" s="12" t="s">
        <v>5</v>
      </c>
      <c r="E76" s="55" t="s">
        <v>93</v>
      </c>
      <c r="F76" s="21">
        <v>57</v>
      </c>
      <c r="G76" s="21">
        <v>58</v>
      </c>
      <c r="H76" s="9">
        <f t="shared" si="3"/>
        <v>1.7241379310344911</v>
      </c>
      <c r="I76" s="23">
        <v>2019</v>
      </c>
      <c r="J76" s="22" t="s">
        <v>5</v>
      </c>
      <c r="K76" s="22" t="s">
        <v>181</v>
      </c>
      <c r="L76" s="22">
        <v>32</v>
      </c>
      <c r="M76" s="22">
        <v>35</v>
      </c>
      <c r="N76" s="9">
        <f t="shared" si="4"/>
        <v>8.5714285714285694</v>
      </c>
      <c r="O76" s="29"/>
    </row>
    <row r="77" spans="1:15" x14ac:dyDescent="0.45">
      <c r="A77" s="18">
        <v>73</v>
      </c>
      <c r="B77" s="25">
        <v>73</v>
      </c>
      <c r="C77" s="11">
        <v>2008</v>
      </c>
      <c r="D77" s="12" t="s">
        <v>5</v>
      </c>
      <c r="E77" s="55" t="s">
        <v>46</v>
      </c>
      <c r="F77" s="21">
        <v>1672</v>
      </c>
      <c r="G77" s="21">
        <v>1727</v>
      </c>
      <c r="H77" s="9">
        <f t="shared" si="3"/>
        <v>3.1847133757961785</v>
      </c>
      <c r="I77" s="23">
        <v>2019</v>
      </c>
      <c r="J77" s="22" t="s">
        <v>5</v>
      </c>
      <c r="K77" s="22" t="s">
        <v>182</v>
      </c>
      <c r="L77" s="22">
        <v>1863</v>
      </c>
      <c r="M77" s="22">
        <v>1929</v>
      </c>
      <c r="N77" s="9">
        <f t="shared" si="4"/>
        <v>3.4214618973561528</v>
      </c>
      <c r="O77" s="29"/>
    </row>
    <row r="78" spans="1:15" x14ac:dyDescent="0.45">
      <c r="A78" s="18">
        <v>74</v>
      </c>
      <c r="B78" s="25">
        <v>74</v>
      </c>
      <c r="C78" s="11">
        <v>2008</v>
      </c>
      <c r="D78" s="12" t="s">
        <v>5</v>
      </c>
      <c r="E78" s="55" t="s">
        <v>47</v>
      </c>
      <c r="F78" s="21">
        <v>1514</v>
      </c>
      <c r="G78" s="21">
        <v>1576</v>
      </c>
      <c r="H78" s="9">
        <f t="shared" si="3"/>
        <v>3.9340101522842588</v>
      </c>
      <c r="I78" s="23">
        <v>2019</v>
      </c>
      <c r="J78" s="22" t="s">
        <v>5</v>
      </c>
      <c r="K78" s="22" t="s">
        <v>183</v>
      </c>
      <c r="L78" s="22">
        <v>2561</v>
      </c>
      <c r="M78" s="22">
        <v>2668</v>
      </c>
      <c r="N78" s="9">
        <f t="shared" si="4"/>
        <v>4.0104947526236856</v>
      </c>
      <c r="O78" s="29"/>
    </row>
    <row r="79" spans="1:15" x14ac:dyDescent="0.45">
      <c r="A79" s="18">
        <v>75</v>
      </c>
      <c r="B79" s="25">
        <v>75</v>
      </c>
      <c r="C79" s="11">
        <v>2008</v>
      </c>
      <c r="D79" s="12" t="s">
        <v>5</v>
      </c>
      <c r="E79" s="55" t="s">
        <v>56</v>
      </c>
      <c r="F79" s="21">
        <v>497</v>
      </c>
      <c r="G79" s="21">
        <v>518</v>
      </c>
      <c r="H79" s="9">
        <f t="shared" si="3"/>
        <v>4.0540540540540633</v>
      </c>
      <c r="I79" s="23">
        <v>2019</v>
      </c>
      <c r="J79" s="22" t="s">
        <v>5</v>
      </c>
      <c r="K79" s="22" t="s">
        <v>184</v>
      </c>
      <c r="L79" s="22">
        <v>509</v>
      </c>
      <c r="M79" s="22">
        <v>544</v>
      </c>
      <c r="N79" s="9">
        <f t="shared" si="4"/>
        <v>6.433823529411768</v>
      </c>
      <c r="O79" s="29"/>
    </row>
    <row r="80" spans="1:15" x14ac:dyDescent="0.45">
      <c r="A80" s="18">
        <v>76</v>
      </c>
      <c r="B80" s="25">
        <v>76</v>
      </c>
      <c r="C80" s="11">
        <v>2008</v>
      </c>
      <c r="D80" s="12" t="s">
        <v>5</v>
      </c>
      <c r="E80" s="55" t="s">
        <v>48</v>
      </c>
      <c r="F80" s="21">
        <v>1870</v>
      </c>
      <c r="G80" s="21">
        <v>1962</v>
      </c>
      <c r="H80" s="9">
        <f t="shared" si="3"/>
        <v>4.6890927624872631</v>
      </c>
      <c r="I80" s="23">
        <v>2019</v>
      </c>
      <c r="J80" s="22" t="s">
        <v>5</v>
      </c>
      <c r="K80" s="22" t="s">
        <v>185</v>
      </c>
      <c r="L80" s="22">
        <v>3956</v>
      </c>
      <c r="M80" s="22">
        <v>4138</v>
      </c>
      <c r="N80" s="9">
        <f t="shared" si="4"/>
        <v>4.3982600289995162</v>
      </c>
      <c r="O80" s="29"/>
    </row>
    <row r="81" spans="1:15" x14ac:dyDescent="0.45">
      <c r="A81" s="18">
        <v>77</v>
      </c>
      <c r="B81" s="25">
        <v>77</v>
      </c>
      <c r="C81" s="11">
        <v>2008</v>
      </c>
      <c r="D81" s="12" t="s">
        <v>5</v>
      </c>
      <c r="E81" s="55" t="s">
        <v>49</v>
      </c>
      <c r="F81" s="21">
        <v>567</v>
      </c>
      <c r="G81" s="21">
        <v>582</v>
      </c>
      <c r="H81" s="9">
        <f t="shared" si="3"/>
        <v>2.5773195876288639</v>
      </c>
      <c r="I81" s="23">
        <v>2019</v>
      </c>
      <c r="J81" s="22" t="s">
        <v>5</v>
      </c>
      <c r="K81" s="22" t="s">
        <v>186</v>
      </c>
      <c r="L81" s="22">
        <v>707</v>
      </c>
      <c r="M81" s="22">
        <v>727</v>
      </c>
      <c r="N81" s="9">
        <f t="shared" si="4"/>
        <v>2.7510316368638144</v>
      </c>
      <c r="O81" s="29"/>
    </row>
    <row r="82" spans="1:15" x14ac:dyDescent="0.45">
      <c r="A82" s="18">
        <v>78</v>
      </c>
      <c r="B82" s="25">
        <v>78</v>
      </c>
      <c r="C82" s="11">
        <v>2008</v>
      </c>
      <c r="D82" s="12" t="s">
        <v>5</v>
      </c>
      <c r="E82" s="55" t="s">
        <v>94</v>
      </c>
      <c r="F82" s="21">
        <v>1875</v>
      </c>
      <c r="G82" s="21">
        <v>1922</v>
      </c>
      <c r="H82" s="9">
        <f t="shared" si="3"/>
        <v>2.4453694068678544</v>
      </c>
      <c r="I82" s="23">
        <v>2019</v>
      </c>
      <c r="J82" s="22" t="s">
        <v>5</v>
      </c>
      <c r="K82" s="22" t="s">
        <v>187</v>
      </c>
      <c r="L82" s="22">
        <v>1775</v>
      </c>
      <c r="M82" s="22">
        <v>1821</v>
      </c>
      <c r="N82" s="9">
        <f t="shared" si="4"/>
        <v>2.5260845689181792</v>
      </c>
      <c r="O82" s="29"/>
    </row>
    <row r="83" spans="1:15" x14ac:dyDescent="0.45">
      <c r="A83" s="18">
        <v>79</v>
      </c>
      <c r="B83" s="25">
        <v>79</v>
      </c>
      <c r="C83" s="11">
        <v>2008</v>
      </c>
      <c r="D83" s="12" t="s">
        <v>5</v>
      </c>
      <c r="E83" s="55" t="s">
        <v>95</v>
      </c>
      <c r="F83" s="21">
        <v>89</v>
      </c>
      <c r="G83" s="21">
        <v>97</v>
      </c>
      <c r="H83" s="9">
        <f t="shared" si="3"/>
        <v>8.2474226804123703</v>
      </c>
      <c r="I83" s="23">
        <v>2019</v>
      </c>
      <c r="J83" s="22" t="s">
        <v>5</v>
      </c>
      <c r="K83" s="22" t="s">
        <v>188</v>
      </c>
      <c r="L83" s="22">
        <v>64</v>
      </c>
      <c r="M83" s="22">
        <v>67</v>
      </c>
      <c r="N83" s="9">
        <f t="shared" si="4"/>
        <v>4.4776119402985159</v>
      </c>
      <c r="O83" s="29"/>
    </row>
    <row r="84" spans="1:15" x14ac:dyDescent="0.45">
      <c r="A84" s="18">
        <v>80</v>
      </c>
      <c r="B84" s="25">
        <v>80</v>
      </c>
      <c r="C84" s="11">
        <v>2008</v>
      </c>
      <c r="D84" s="12" t="s">
        <v>5</v>
      </c>
      <c r="E84" s="57" t="s">
        <v>109</v>
      </c>
      <c r="F84" s="21">
        <f>SUM(F5:F83)</f>
        <v>59419</v>
      </c>
      <c r="G84" s="21">
        <f>SUM(G5:G83)</f>
        <v>62020</v>
      </c>
      <c r="H84" s="9">
        <f t="shared" si="3"/>
        <v>4.1938084488874665</v>
      </c>
      <c r="I84" s="23">
        <v>2019</v>
      </c>
      <c r="J84" s="22" t="s">
        <v>5</v>
      </c>
      <c r="K84" s="57" t="s">
        <v>109</v>
      </c>
      <c r="L84" s="22">
        <f>SUM(L5:L83)</f>
        <v>71683</v>
      </c>
      <c r="M84" s="22">
        <f>SUM(M5:M83)</f>
        <v>74636</v>
      </c>
      <c r="N84" s="9">
        <f t="shared" si="4"/>
        <v>3.9565357200278584</v>
      </c>
      <c r="O84" s="29"/>
    </row>
    <row r="85" spans="1:15" x14ac:dyDescent="0.45">
      <c r="A85" s="18">
        <v>81</v>
      </c>
      <c r="B85" s="25">
        <v>1</v>
      </c>
      <c r="C85" s="11">
        <v>2008</v>
      </c>
      <c r="D85" s="12" t="s">
        <v>13</v>
      </c>
      <c r="E85" s="12" t="s">
        <v>57</v>
      </c>
      <c r="F85" s="21">
        <v>149</v>
      </c>
      <c r="G85" s="21">
        <v>161</v>
      </c>
      <c r="H85" s="9">
        <f t="shared" si="3"/>
        <v>7.4534161490683317</v>
      </c>
      <c r="I85" s="23">
        <v>2019</v>
      </c>
      <c r="J85" s="22" t="s">
        <v>13</v>
      </c>
      <c r="K85" s="22" t="s">
        <v>111</v>
      </c>
      <c r="L85" s="22">
        <v>143</v>
      </c>
      <c r="M85" s="22">
        <v>151</v>
      </c>
      <c r="N85" s="9">
        <f t="shared" si="4"/>
        <v>5.2980132450331183</v>
      </c>
      <c r="O85" s="29"/>
    </row>
    <row r="86" spans="1:15" x14ac:dyDescent="0.45">
      <c r="A86" s="18">
        <v>82</v>
      </c>
      <c r="B86" s="25">
        <v>2</v>
      </c>
      <c r="C86" s="11">
        <v>2008</v>
      </c>
      <c r="D86" s="12" t="s">
        <v>13</v>
      </c>
      <c r="E86" s="12" t="s">
        <v>50</v>
      </c>
      <c r="F86" s="21">
        <v>141</v>
      </c>
      <c r="G86" s="21">
        <v>148</v>
      </c>
      <c r="H86" s="9">
        <f t="shared" si="3"/>
        <v>4.7297297297297263</v>
      </c>
      <c r="I86" s="23">
        <v>2019</v>
      </c>
      <c r="J86" s="22" t="s">
        <v>13</v>
      </c>
      <c r="K86" s="22" t="s">
        <v>112</v>
      </c>
      <c r="L86" s="22">
        <v>123</v>
      </c>
      <c r="M86" s="22">
        <v>127</v>
      </c>
      <c r="N86" s="9">
        <f t="shared" si="4"/>
        <v>3.149606299212607</v>
      </c>
      <c r="O86" s="29"/>
    </row>
    <row r="87" spans="1:15" x14ac:dyDescent="0.45">
      <c r="A87" s="18">
        <v>83</v>
      </c>
      <c r="B87" s="25">
        <v>3</v>
      </c>
      <c r="C87" s="11">
        <v>2008</v>
      </c>
      <c r="D87" s="12" t="s">
        <v>13</v>
      </c>
      <c r="E87" s="12" t="s">
        <v>18</v>
      </c>
      <c r="F87" s="21">
        <v>1138</v>
      </c>
      <c r="G87" s="21">
        <v>1216</v>
      </c>
      <c r="H87" s="9">
        <f t="shared" si="3"/>
        <v>6.4144736842105345</v>
      </c>
      <c r="I87" s="23">
        <v>2019</v>
      </c>
      <c r="J87" s="22" t="s">
        <v>13</v>
      </c>
      <c r="K87" s="22" t="s">
        <v>113</v>
      </c>
      <c r="L87" s="22">
        <v>1518</v>
      </c>
      <c r="M87" s="22">
        <v>1585</v>
      </c>
      <c r="N87" s="9">
        <f t="shared" si="4"/>
        <v>4.2271293375394379</v>
      </c>
      <c r="O87" s="29"/>
    </row>
    <row r="88" spans="1:15" x14ac:dyDescent="0.45">
      <c r="A88" s="18">
        <v>84</v>
      </c>
      <c r="B88" s="25">
        <v>4</v>
      </c>
      <c r="C88" s="11">
        <v>2008</v>
      </c>
      <c r="D88" s="12" t="s">
        <v>13</v>
      </c>
      <c r="E88" s="12" t="s">
        <v>19</v>
      </c>
      <c r="F88" s="21">
        <v>1349</v>
      </c>
      <c r="G88" s="21">
        <v>1415</v>
      </c>
      <c r="H88" s="9">
        <f t="shared" si="3"/>
        <v>4.6643109540635947</v>
      </c>
      <c r="I88" s="23">
        <v>2019</v>
      </c>
      <c r="J88" s="22" t="s">
        <v>13</v>
      </c>
      <c r="K88" s="22" t="s">
        <v>114</v>
      </c>
      <c r="L88" s="22">
        <v>1485</v>
      </c>
      <c r="M88" s="22">
        <v>1519</v>
      </c>
      <c r="N88" s="9">
        <f t="shared" si="4"/>
        <v>2.2383146807109995</v>
      </c>
      <c r="O88" s="29"/>
    </row>
    <row r="89" spans="1:15" x14ac:dyDescent="0.45">
      <c r="A89" s="18">
        <v>85</v>
      </c>
      <c r="B89" s="25">
        <v>5</v>
      </c>
      <c r="C89" s="11">
        <v>2008</v>
      </c>
      <c r="D89" s="12" t="s">
        <v>13</v>
      </c>
      <c r="E89" s="12" t="s">
        <v>58</v>
      </c>
      <c r="F89" s="21">
        <v>264</v>
      </c>
      <c r="G89" s="21">
        <v>278</v>
      </c>
      <c r="H89" s="9">
        <f t="shared" si="3"/>
        <v>5.0359712230215905</v>
      </c>
      <c r="I89" s="23">
        <v>2019</v>
      </c>
      <c r="J89" s="22" t="s">
        <v>13</v>
      </c>
      <c r="K89" s="22" t="s">
        <v>115</v>
      </c>
      <c r="L89" s="22">
        <v>328</v>
      </c>
      <c r="M89" s="22">
        <v>336</v>
      </c>
      <c r="N89" s="9">
        <f t="shared" si="4"/>
        <v>2.3809523809523796</v>
      </c>
      <c r="O89" s="29"/>
    </row>
    <row r="90" spans="1:15" x14ac:dyDescent="0.45">
      <c r="A90" s="18">
        <v>86</v>
      </c>
      <c r="B90" s="25">
        <v>6</v>
      </c>
      <c r="C90" s="11">
        <v>2008</v>
      </c>
      <c r="D90" s="12" t="s">
        <v>13</v>
      </c>
      <c r="E90" s="12" t="s">
        <v>59</v>
      </c>
      <c r="F90" s="21">
        <v>540</v>
      </c>
      <c r="G90" s="21">
        <v>562</v>
      </c>
      <c r="H90" s="9">
        <f t="shared" si="3"/>
        <v>3.914590747330962</v>
      </c>
      <c r="I90" s="23">
        <v>2019</v>
      </c>
      <c r="J90" s="22" t="s">
        <v>13</v>
      </c>
      <c r="K90" s="22" t="s">
        <v>116</v>
      </c>
      <c r="L90" s="22">
        <v>618</v>
      </c>
      <c r="M90" s="22">
        <v>648</v>
      </c>
      <c r="N90" s="9">
        <f t="shared" si="4"/>
        <v>4.6296296296296333</v>
      </c>
      <c r="O90" s="29"/>
    </row>
    <row r="91" spans="1:15" x14ac:dyDescent="0.45">
      <c r="A91" s="18">
        <v>87</v>
      </c>
      <c r="B91" s="25">
        <v>7</v>
      </c>
      <c r="C91" s="11">
        <v>2008</v>
      </c>
      <c r="D91" s="12" t="s">
        <v>13</v>
      </c>
      <c r="E91" s="12" t="s">
        <v>20</v>
      </c>
      <c r="F91" s="21">
        <v>1191</v>
      </c>
      <c r="G91" s="21">
        <v>1211</v>
      </c>
      <c r="H91" s="9">
        <f t="shared" si="3"/>
        <v>1.6515276630883591</v>
      </c>
      <c r="I91" s="23">
        <v>2019</v>
      </c>
      <c r="J91" s="22" t="s">
        <v>13</v>
      </c>
      <c r="K91" s="22" t="s">
        <v>117</v>
      </c>
      <c r="L91" s="22">
        <v>1550</v>
      </c>
      <c r="M91" s="22">
        <v>1563</v>
      </c>
      <c r="N91" s="9">
        <f t="shared" si="4"/>
        <v>0.83173384516955196</v>
      </c>
      <c r="O91" s="29"/>
    </row>
    <row r="92" spans="1:15" x14ac:dyDescent="0.45">
      <c r="A92" s="18">
        <v>88</v>
      </c>
      <c r="B92" s="25">
        <v>8</v>
      </c>
      <c r="C92" s="11">
        <v>2008</v>
      </c>
      <c r="D92" s="12" t="s">
        <v>13</v>
      </c>
      <c r="E92" s="12" t="s">
        <v>51</v>
      </c>
      <c r="F92" s="21">
        <v>149</v>
      </c>
      <c r="G92" s="21">
        <v>154</v>
      </c>
      <c r="H92" s="9">
        <f t="shared" si="3"/>
        <v>3.2467532467532436</v>
      </c>
      <c r="I92" s="23">
        <v>2019</v>
      </c>
      <c r="J92" s="22" t="s">
        <v>13</v>
      </c>
      <c r="K92" s="22" t="s">
        <v>118</v>
      </c>
      <c r="L92" s="22">
        <v>109</v>
      </c>
      <c r="M92" s="22">
        <v>111</v>
      </c>
      <c r="N92" s="9">
        <f t="shared" si="4"/>
        <v>1.8018018018018012</v>
      </c>
      <c r="O92" s="29"/>
    </row>
    <row r="93" spans="1:15" x14ac:dyDescent="0.45">
      <c r="A93" s="18">
        <v>89</v>
      </c>
      <c r="B93" s="25">
        <v>9</v>
      </c>
      <c r="C93" s="11">
        <v>2008</v>
      </c>
      <c r="D93" s="12" t="s">
        <v>13</v>
      </c>
      <c r="E93" s="12" t="s">
        <v>21</v>
      </c>
      <c r="F93" s="21">
        <v>2099</v>
      </c>
      <c r="G93" s="21">
        <v>2134</v>
      </c>
      <c r="H93" s="9">
        <f t="shared" si="3"/>
        <v>1.6401124648547381</v>
      </c>
      <c r="I93" s="23">
        <v>2019</v>
      </c>
      <c r="J93" s="22" t="s">
        <v>13</v>
      </c>
      <c r="K93" s="22" t="s">
        <v>119</v>
      </c>
      <c r="L93" s="22">
        <v>2413</v>
      </c>
      <c r="M93" s="22">
        <v>2438</v>
      </c>
      <c r="N93" s="9">
        <f t="shared" si="4"/>
        <v>1.0254306808859752</v>
      </c>
      <c r="O93" s="29"/>
    </row>
    <row r="94" spans="1:15" x14ac:dyDescent="0.45">
      <c r="A94" s="18">
        <v>90</v>
      </c>
      <c r="B94" s="25">
        <v>10</v>
      </c>
      <c r="C94" s="11">
        <v>2008</v>
      </c>
      <c r="D94" s="12" t="s">
        <v>13</v>
      </c>
      <c r="E94" s="12" t="s">
        <v>22</v>
      </c>
      <c r="F94" s="21">
        <v>2103</v>
      </c>
      <c r="G94" s="21">
        <v>2327</v>
      </c>
      <c r="H94" s="9">
        <f t="shared" si="3"/>
        <v>9.6261280618822553</v>
      </c>
      <c r="I94" s="23">
        <v>2019</v>
      </c>
      <c r="J94" s="22" t="s">
        <v>13</v>
      </c>
      <c r="K94" s="22" t="s">
        <v>120</v>
      </c>
      <c r="L94" s="22">
        <v>2283</v>
      </c>
      <c r="M94" s="22">
        <v>2423</v>
      </c>
      <c r="N94" s="9">
        <f t="shared" si="4"/>
        <v>5.7779612051176201</v>
      </c>
      <c r="O94" s="29"/>
    </row>
    <row r="95" spans="1:15" x14ac:dyDescent="0.45">
      <c r="A95" s="18">
        <v>91</v>
      </c>
      <c r="B95" s="25">
        <v>11</v>
      </c>
      <c r="C95" s="11">
        <v>2008</v>
      </c>
      <c r="D95" s="12" t="s">
        <v>13</v>
      </c>
      <c r="E95" s="12" t="s">
        <v>60</v>
      </c>
      <c r="F95" s="21">
        <v>69</v>
      </c>
      <c r="G95" s="21">
        <v>74</v>
      </c>
      <c r="H95" s="9">
        <f t="shared" si="3"/>
        <v>6.7567567567567579</v>
      </c>
      <c r="I95" s="23">
        <v>2019</v>
      </c>
      <c r="J95" s="22" t="s">
        <v>13</v>
      </c>
      <c r="K95" s="22" t="s">
        <v>121</v>
      </c>
      <c r="L95" s="22">
        <v>61</v>
      </c>
      <c r="M95" s="22">
        <v>62</v>
      </c>
      <c r="N95" s="9">
        <f t="shared" si="4"/>
        <v>1.6129032258064484</v>
      </c>
      <c r="O95" s="29"/>
    </row>
    <row r="96" spans="1:15" x14ac:dyDescent="0.45">
      <c r="A96" s="18">
        <v>92</v>
      </c>
      <c r="B96" s="25">
        <v>12</v>
      </c>
      <c r="C96" s="11">
        <v>2008</v>
      </c>
      <c r="D96" s="12" t="s">
        <v>13</v>
      </c>
      <c r="E96" s="12" t="s">
        <v>61</v>
      </c>
      <c r="F96" s="21">
        <v>554</v>
      </c>
      <c r="G96" s="21">
        <v>600</v>
      </c>
      <c r="H96" s="9">
        <f t="shared" si="3"/>
        <v>7.6666666666666714</v>
      </c>
      <c r="I96" s="23">
        <v>2019</v>
      </c>
      <c r="J96" s="22" t="s">
        <v>13</v>
      </c>
      <c r="K96" s="22" t="s">
        <v>122</v>
      </c>
      <c r="L96" s="22">
        <v>468</v>
      </c>
      <c r="M96" s="22">
        <v>494</v>
      </c>
      <c r="N96" s="9">
        <f t="shared" si="4"/>
        <v>5.2631578947368496</v>
      </c>
      <c r="O96" s="29"/>
    </row>
    <row r="97" spans="1:15" x14ac:dyDescent="0.45">
      <c r="A97" s="18">
        <v>93</v>
      </c>
      <c r="B97" s="25">
        <v>13</v>
      </c>
      <c r="C97" s="11">
        <v>2008</v>
      </c>
      <c r="D97" s="12" t="s">
        <v>13</v>
      </c>
      <c r="E97" s="12" t="s">
        <v>62</v>
      </c>
      <c r="F97" s="21">
        <v>825</v>
      </c>
      <c r="G97" s="21">
        <v>861</v>
      </c>
      <c r="H97" s="9">
        <f t="shared" si="3"/>
        <v>4.1811846689895447</v>
      </c>
      <c r="I97" s="23">
        <v>2019</v>
      </c>
      <c r="J97" s="22" t="s">
        <v>13</v>
      </c>
      <c r="K97" s="22" t="s">
        <v>123</v>
      </c>
      <c r="L97" s="22">
        <v>1378</v>
      </c>
      <c r="M97" s="22">
        <v>1440</v>
      </c>
      <c r="N97" s="9">
        <f t="shared" si="4"/>
        <v>4.3055555555555571</v>
      </c>
      <c r="O97" s="29"/>
    </row>
    <row r="98" spans="1:15" x14ac:dyDescent="0.45">
      <c r="A98" s="18">
        <v>94</v>
      </c>
      <c r="B98" s="25">
        <v>14</v>
      </c>
      <c r="C98" s="11">
        <v>2008</v>
      </c>
      <c r="D98" s="12" t="s">
        <v>13</v>
      </c>
      <c r="E98" s="12" t="s">
        <v>23</v>
      </c>
      <c r="F98" s="21">
        <v>3322</v>
      </c>
      <c r="G98" s="21">
        <v>3557</v>
      </c>
      <c r="H98" s="9">
        <f t="shared" si="3"/>
        <v>6.6066910317683352</v>
      </c>
      <c r="I98" s="23">
        <v>2019</v>
      </c>
      <c r="J98" s="22" t="s">
        <v>13</v>
      </c>
      <c r="K98" s="22" t="s">
        <v>124</v>
      </c>
      <c r="L98" s="22">
        <v>4307</v>
      </c>
      <c r="M98" s="22">
        <v>4483</v>
      </c>
      <c r="N98" s="9">
        <f t="shared" si="4"/>
        <v>3.9259424492527302</v>
      </c>
      <c r="O98" s="29"/>
    </row>
    <row r="99" spans="1:15" x14ac:dyDescent="0.45">
      <c r="A99" s="18">
        <v>95</v>
      </c>
      <c r="B99" s="25">
        <v>15</v>
      </c>
      <c r="C99" s="11">
        <v>2008</v>
      </c>
      <c r="D99" s="12" t="s">
        <v>13</v>
      </c>
      <c r="E99" s="12" t="s">
        <v>63</v>
      </c>
      <c r="F99" s="21">
        <v>148</v>
      </c>
      <c r="G99" s="21">
        <v>158</v>
      </c>
      <c r="H99" s="9">
        <f t="shared" si="3"/>
        <v>6.3291139240506311</v>
      </c>
      <c r="I99" s="23">
        <v>2019</v>
      </c>
      <c r="J99" s="22" t="s">
        <v>13</v>
      </c>
      <c r="K99" s="22" t="s">
        <v>125</v>
      </c>
      <c r="L99" s="22">
        <v>143</v>
      </c>
      <c r="M99" s="22">
        <v>152</v>
      </c>
      <c r="N99" s="9">
        <f t="shared" si="4"/>
        <v>5.9210526315789451</v>
      </c>
      <c r="O99" s="29"/>
    </row>
    <row r="100" spans="1:15" x14ac:dyDescent="0.45">
      <c r="A100" s="18">
        <v>96</v>
      </c>
      <c r="B100" s="25">
        <v>16</v>
      </c>
      <c r="C100" s="11">
        <v>2008</v>
      </c>
      <c r="D100" s="12" t="s">
        <v>13</v>
      </c>
      <c r="E100" s="12" t="s">
        <v>64</v>
      </c>
      <c r="F100" s="21">
        <v>238</v>
      </c>
      <c r="G100" s="21">
        <v>257</v>
      </c>
      <c r="H100" s="9">
        <f t="shared" si="3"/>
        <v>7.3929961089494185</v>
      </c>
      <c r="I100" s="23">
        <v>2019</v>
      </c>
      <c r="J100" s="22" t="s">
        <v>13</v>
      </c>
      <c r="K100" s="22" t="s">
        <v>126</v>
      </c>
      <c r="L100" s="22">
        <v>247</v>
      </c>
      <c r="M100" s="22">
        <v>257</v>
      </c>
      <c r="N100" s="9">
        <f t="shared" si="4"/>
        <v>3.8910505836575879</v>
      </c>
      <c r="O100" s="29"/>
    </row>
    <row r="101" spans="1:15" x14ac:dyDescent="0.45">
      <c r="A101" s="18">
        <v>97</v>
      </c>
      <c r="B101" s="25">
        <v>17</v>
      </c>
      <c r="C101" s="11">
        <v>2008</v>
      </c>
      <c r="D101" s="12" t="s">
        <v>13</v>
      </c>
      <c r="E101" s="12" t="s">
        <v>65</v>
      </c>
      <c r="F101" s="21">
        <v>248</v>
      </c>
      <c r="G101" s="21">
        <v>265</v>
      </c>
      <c r="H101" s="9">
        <f t="shared" si="3"/>
        <v>6.415094339622641</v>
      </c>
      <c r="I101" s="23">
        <v>2019</v>
      </c>
      <c r="J101" s="22" t="s">
        <v>13</v>
      </c>
      <c r="K101" s="22" t="s">
        <v>127</v>
      </c>
      <c r="L101" s="22">
        <v>196</v>
      </c>
      <c r="M101" s="22">
        <v>208</v>
      </c>
      <c r="N101" s="9">
        <f t="shared" si="4"/>
        <v>5.7692307692307736</v>
      </c>
      <c r="O101" s="29"/>
    </row>
    <row r="102" spans="1:15" x14ac:dyDescent="0.45">
      <c r="A102" s="18">
        <v>98</v>
      </c>
      <c r="B102" s="25">
        <v>18</v>
      </c>
      <c r="C102" s="11">
        <v>2008</v>
      </c>
      <c r="D102" s="12" t="s">
        <v>13</v>
      </c>
      <c r="E102" s="12" t="s">
        <v>24</v>
      </c>
      <c r="F102" s="21">
        <v>988</v>
      </c>
      <c r="G102" s="21">
        <v>1094</v>
      </c>
      <c r="H102" s="9">
        <f t="shared" si="3"/>
        <v>9.6892138939670929</v>
      </c>
      <c r="I102" s="23">
        <v>2019</v>
      </c>
      <c r="J102" s="22" t="s">
        <v>13</v>
      </c>
      <c r="K102" s="22" t="s">
        <v>128</v>
      </c>
      <c r="L102" s="22">
        <v>1240</v>
      </c>
      <c r="M102" s="22">
        <v>1304</v>
      </c>
      <c r="N102" s="9">
        <f t="shared" si="4"/>
        <v>4.9079754601226995</v>
      </c>
      <c r="O102" s="29"/>
    </row>
    <row r="103" spans="1:15" x14ac:dyDescent="0.45">
      <c r="A103" s="18">
        <v>99</v>
      </c>
      <c r="B103" s="25">
        <v>19</v>
      </c>
      <c r="C103" s="11">
        <v>2008</v>
      </c>
      <c r="D103" s="12" t="s">
        <v>13</v>
      </c>
      <c r="E103" s="12" t="s">
        <v>66</v>
      </c>
      <c r="F103" s="21">
        <v>459</v>
      </c>
      <c r="G103" s="21">
        <v>489</v>
      </c>
      <c r="H103" s="9">
        <f t="shared" si="3"/>
        <v>6.1349693251533779</v>
      </c>
      <c r="I103" s="23">
        <v>2019</v>
      </c>
      <c r="J103" s="22" t="s">
        <v>13</v>
      </c>
      <c r="K103" s="22" t="s">
        <v>129</v>
      </c>
      <c r="L103" s="22">
        <v>473</v>
      </c>
      <c r="M103" s="22">
        <v>497</v>
      </c>
      <c r="N103" s="9">
        <f t="shared" si="4"/>
        <v>4.8289738430583498</v>
      </c>
      <c r="O103" s="29"/>
    </row>
    <row r="104" spans="1:15" x14ac:dyDescent="0.45">
      <c r="A104" s="18">
        <v>100</v>
      </c>
      <c r="B104" s="25">
        <v>20</v>
      </c>
      <c r="C104" s="11">
        <v>2008</v>
      </c>
      <c r="D104" s="12" t="s">
        <v>13</v>
      </c>
      <c r="E104" s="12" t="s">
        <v>25</v>
      </c>
      <c r="F104" s="21">
        <v>1388</v>
      </c>
      <c r="G104" s="21">
        <v>1498</v>
      </c>
      <c r="H104" s="9">
        <f t="shared" si="3"/>
        <v>7.3431241655540731</v>
      </c>
      <c r="I104" s="23">
        <v>2019</v>
      </c>
      <c r="J104" s="22" t="s">
        <v>13</v>
      </c>
      <c r="K104" s="22" t="s">
        <v>130</v>
      </c>
      <c r="L104" s="22">
        <v>1471</v>
      </c>
      <c r="M104" s="22">
        <v>1531</v>
      </c>
      <c r="N104" s="9">
        <f t="shared" si="4"/>
        <v>3.9190071848465067</v>
      </c>
      <c r="O104" s="29"/>
    </row>
    <row r="105" spans="1:15" x14ac:dyDescent="0.45">
      <c r="A105" s="18">
        <v>101</v>
      </c>
      <c r="B105" s="25">
        <v>21</v>
      </c>
      <c r="C105" s="11">
        <v>2008</v>
      </c>
      <c r="D105" s="12" t="s">
        <v>13</v>
      </c>
      <c r="E105" s="12" t="s">
        <v>67</v>
      </c>
      <c r="F105" s="21">
        <v>153</v>
      </c>
      <c r="G105" s="21">
        <v>159</v>
      </c>
      <c r="H105" s="9">
        <f t="shared" si="3"/>
        <v>3.7735849056603712</v>
      </c>
      <c r="I105" s="23">
        <v>2019</v>
      </c>
      <c r="J105" s="22" t="s">
        <v>13</v>
      </c>
      <c r="K105" s="22" t="s">
        <v>131</v>
      </c>
      <c r="L105" s="22">
        <v>95</v>
      </c>
      <c r="M105" s="22">
        <v>96</v>
      </c>
      <c r="N105" s="9">
        <f t="shared" si="4"/>
        <v>1.0416666666666572</v>
      </c>
      <c r="O105" s="29"/>
    </row>
    <row r="106" spans="1:15" x14ac:dyDescent="0.45">
      <c r="A106" s="18">
        <v>102</v>
      </c>
      <c r="B106" s="25">
        <v>22</v>
      </c>
      <c r="C106" s="11">
        <v>2008</v>
      </c>
      <c r="D106" s="12" t="s">
        <v>13</v>
      </c>
      <c r="E106" s="12" t="s">
        <v>26</v>
      </c>
      <c r="F106" s="21">
        <v>1259</v>
      </c>
      <c r="G106" s="21">
        <v>1309</v>
      </c>
      <c r="H106" s="9">
        <f t="shared" si="3"/>
        <v>3.8197097020626529</v>
      </c>
      <c r="I106" s="23">
        <v>2019</v>
      </c>
      <c r="J106" s="22" t="s">
        <v>13</v>
      </c>
      <c r="K106" s="22" t="s">
        <v>132</v>
      </c>
      <c r="L106" s="22">
        <v>1643</v>
      </c>
      <c r="M106" s="22">
        <v>1700</v>
      </c>
      <c r="N106" s="9">
        <f t="shared" si="4"/>
        <v>3.3529411764705941</v>
      </c>
      <c r="O106" s="29"/>
    </row>
    <row r="107" spans="1:15" x14ac:dyDescent="0.45">
      <c r="A107" s="18">
        <v>103</v>
      </c>
      <c r="B107" s="25">
        <v>23</v>
      </c>
      <c r="C107" s="11">
        <v>2008</v>
      </c>
      <c r="D107" s="12" t="s">
        <v>13</v>
      </c>
      <c r="E107" s="12" t="s">
        <v>68</v>
      </c>
      <c r="F107" s="21">
        <v>256</v>
      </c>
      <c r="G107" s="21">
        <v>273</v>
      </c>
      <c r="H107" s="9">
        <f t="shared" si="3"/>
        <v>6.2271062271062334</v>
      </c>
      <c r="I107" s="23">
        <v>2019</v>
      </c>
      <c r="J107" s="22" t="s">
        <v>13</v>
      </c>
      <c r="K107" s="22" t="s">
        <v>133</v>
      </c>
      <c r="L107" s="22">
        <v>183</v>
      </c>
      <c r="M107" s="22">
        <v>188</v>
      </c>
      <c r="N107" s="9">
        <f t="shared" si="4"/>
        <v>2.659574468085097</v>
      </c>
      <c r="O107" s="29"/>
    </row>
    <row r="108" spans="1:15" x14ac:dyDescent="0.45">
      <c r="A108" s="18">
        <v>104</v>
      </c>
      <c r="B108" s="25">
        <v>24</v>
      </c>
      <c r="C108" s="11">
        <v>2008</v>
      </c>
      <c r="D108" s="12" t="s">
        <v>13</v>
      </c>
      <c r="E108" s="12" t="s">
        <v>69</v>
      </c>
      <c r="F108" s="21">
        <v>213</v>
      </c>
      <c r="G108" s="21">
        <v>217</v>
      </c>
      <c r="H108" s="9">
        <f t="shared" si="3"/>
        <v>1.8433179723502349</v>
      </c>
      <c r="I108" s="23">
        <v>2019</v>
      </c>
      <c r="J108" s="22" t="s">
        <v>13</v>
      </c>
      <c r="K108" s="22" t="s">
        <v>134</v>
      </c>
      <c r="L108" s="22">
        <v>269</v>
      </c>
      <c r="M108" s="22">
        <v>275</v>
      </c>
      <c r="N108" s="9">
        <f t="shared" si="4"/>
        <v>2.181818181818187</v>
      </c>
      <c r="O108" s="29"/>
    </row>
    <row r="109" spans="1:15" x14ac:dyDescent="0.45">
      <c r="A109" s="18">
        <v>105</v>
      </c>
      <c r="B109" s="25">
        <v>25</v>
      </c>
      <c r="C109" s="11">
        <v>2008</v>
      </c>
      <c r="D109" s="12" t="s">
        <v>13</v>
      </c>
      <c r="E109" s="12" t="s">
        <v>27</v>
      </c>
      <c r="F109" s="21">
        <v>1205</v>
      </c>
      <c r="G109" s="21">
        <v>1303</v>
      </c>
      <c r="H109" s="9">
        <f t="shared" si="3"/>
        <v>7.5211051419800441</v>
      </c>
      <c r="I109" s="23">
        <v>2019</v>
      </c>
      <c r="J109" s="22" t="s">
        <v>13</v>
      </c>
      <c r="K109" s="22" t="s">
        <v>135</v>
      </c>
      <c r="L109" s="22">
        <v>1415</v>
      </c>
      <c r="M109" s="22">
        <v>1501</v>
      </c>
      <c r="N109" s="9">
        <f t="shared" si="4"/>
        <v>5.7295136575616255</v>
      </c>
      <c r="O109" s="29"/>
    </row>
    <row r="110" spans="1:15" x14ac:dyDescent="0.45">
      <c r="A110" s="18">
        <v>106</v>
      </c>
      <c r="B110" s="25">
        <v>26</v>
      </c>
      <c r="C110" s="11">
        <v>2008</v>
      </c>
      <c r="D110" s="12" t="s">
        <v>13</v>
      </c>
      <c r="E110" s="12" t="s">
        <v>28</v>
      </c>
      <c r="F110" s="21">
        <v>1508</v>
      </c>
      <c r="G110" s="21">
        <v>1657</v>
      </c>
      <c r="H110" s="9">
        <f t="shared" si="3"/>
        <v>8.9921544960772479</v>
      </c>
      <c r="I110" s="23">
        <v>2019</v>
      </c>
      <c r="J110" s="22" t="s">
        <v>13</v>
      </c>
      <c r="K110" s="22" t="s">
        <v>136</v>
      </c>
      <c r="L110" s="22">
        <v>1640</v>
      </c>
      <c r="M110" s="22">
        <v>1779</v>
      </c>
      <c r="N110" s="9">
        <f t="shared" si="4"/>
        <v>7.8133783024170782</v>
      </c>
      <c r="O110" s="29"/>
    </row>
    <row r="111" spans="1:15" x14ac:dyDescent="0.45">
      <c r="A111" s="18">
        <v>107</v>
      </c>
      <c r="B111" s="25">
        <v>27</v>
      </c>
      <c r="C111" s="11">
        <v>2008</v>
      </c>
      <c r="D111" s="12" t="s">
        <v>13</v>
      </c>
      <c r="E111" s="12" t="s">
        <v>29</v>
      </c>
      <c r="F111" s="21">
        <v>2453</v>
      </c>
      <c r="G111" s="21">
        <v>2618</v>
      </c>
      <c r="H111" s="9">
        <f t="shared" si="3"/>
        <v>6.3025210084033603</v>
      </c>
      <c r="I111" s="23">
        <v>2019</v>
      </c>
      <c r="J111" s="22" t="s">
        <v>13</v>
      </c>
      <c r="K111" s="22" t="s">
        <v>137</v>
      </c>
      <c r="L111" s="22">
        <v>2911</v>
      </c>
      <c r="M111" s="22">
        <v>3013</v>
      </c>
      <c r="N111" s="9">
        <f t="shared" si="4"/>
        <v>3.3853302356455401</v>
      </c>
      <c r="O111" s="29"/>
    </row>
    <row r="112" spans="1:15" x14ac:dyDescent="0.45">
      <c r="A112" s="18">
        <v>108</v>
      </c>
      <c r="B112" s="25">
        <v>28</v>
      </c>
      <c r="C112" s="11">
        <v>2008</v>
      </c>
      <c r="D112" s="12" t="s">
        <v>13</v>
      </c>
      <c r="E112" s="12" t="s">
        <v>30</v>
      </c>
      <c r="F112" s="21">
        <v>811</v>
      </c>
      <c r="G112" s="21">
        <v>881</v>
      </c>
      <c r="H112" s="9">
        <f t="shared" si="3"/>
        <v>7.9455164585698128</v>
      </c>
      <c r="I112" s="23">
        <v>2019</v>
      </c>
      <c r="J112" s="22" t="s">
        <v>13</v>
      </c>
      <c r="K112" s="22" t="s">
        <v>138</v>
      </c>
      <c r="L112" s="22">
        <v>882</v>
      </c>
      <c r="M112" s="22">
        <v>951</v>
      </c>
      <c r="N112" s="9">
        <f t="shared" si="4"/>
        <v>7.2555205047318623</v>
      </c>
      <c r="O112" s="29"/>
    </row>
    <row r="113" spans="1:15" x14ac:dyDescent="0.45">
      <c r="A113" s="18">
        <v>109</v>
      </c>
      <c r="B113" s="25">
        <v>29</v>
      </c>
      <c r="C113" s="11">
        <v>2008</v>
      </c>
      <c r="D113" s="12" t="s">
        <v>13</v>
      </c>
      <c r="E113" s="12" t="s">
        <v>70</v>
      </c>
      <c r="F113" s="21">
        <v>128</v>
      </c>
      <c r="G113" s="21">
        <v>132</v>
      </c>
      <c r="H113" s="9">
        <f t="shared" si="3"/>
        <v>3.0303030303030312</v>
      </c>
      <c r="I113" s="23">
        <v>2019</v>
      </c>
      <c r="J113" s="22" t="s">
        <v>13</v>
      </c>
      <c r="K113" s="22" t="s">
        <v>139</v>
      </c>
      <c r="L113" s="22">
        <v>160</v>
      </c>
      <c r="M113" s="22">
        <v>163</v>
      </c>
      <c r="N113" s="9">
        <f t="shared" si="4"/>
        <v>1.8404907975460105</v>
      </c>
      <c r="O113" s="29"/>
    </row>
    <row r="114" spans="1:15" x14ac:dyDescent="0.45">
      <c r="A114" s="18">
        <v>110</v>
      </c>
      <c r="B114" s="25">
        <v>30</v>
      </c>
      <c r="C114" s="11">
        <v>2008</v>
      </c>
      <c r="D114" s="12" t="s">
        <v>13</v>
      </c>
      <c r="E114" s="12" t="s">
        <v>71</v>
      </c>
      <c r="F114" s="21">
        <v>67</v>
      </c>
      <c r="G114" s="21">
        <v>71</v>
      </c>
      <c r="H114" s="9">
        <f t="shared" si="3"/>
        <v>5.6338028169014081</v>
      </c>
      <c r="I114" s="23">
        <v>2019</v>
      </c>
      <c r="J114" s="22" t="s">
        <v>13</v>
      </c>
      <c r="K114" s="22" t="s">
        <v>140</v>
      </c>
      <c r="L114" s="22">
        <v>57</v>
      </c>
      <c r="M114" s="22">
        <v>58</v>
      </c>
      <c r="N114" s="9">
        <f t="shared" si="4"/>
        <v>1.7241379310344911</v>
      </c>
      <c r="O114" s="29"/>
    </row>
    <row r="115" spans="1:15" x14ac:dyDescent="0.45">
      <c r="A115" s="18">
        <v>111</v>
      </c>
      <c r="B115" s="25">
        <v>31</v>
      </c>
      <c r="C115" s="11">
        <v>2008</v>
      </c>
      <c r="D115" s="12" t="s">
        <v>13</v>
      </c>
      <c r="E115" s="12" t="s">
        <v>31</v>
      </c>
      <c r="F115" s="21">
        <v>863</v>
      </c>
      <c r="G115" s="21">
        <v>914</v>
      </c>
      <c r="H115" s="9">
        <f t="shared" si="3"/>
        <v>5.57986870897156</v>
      </c>
      <c r="I115" s="23">
        <v>2019</v>
      </c>
      <c r="J115" s="22" t="s">
        <v>13</v>
      </c>
      <c r="K115" s="22" t="s">
        <v>141</v>
      </c>
      <c r="L115" s="22">
        <v>1066</v>
      </c>
      <c r="M115" s="22">
        <v>1101</v>
      </c>
      <c r="N115" s="9">
        <f t="shared" si="4"/>
        <v>3.1789282470481339</v>
      </c>
      <c r="O115" s="29"/>
    </row>
    <row r="116" spans="1:15" x14ac:dyDescent="0.45">
      <c r="A116" s="18">
        <v>112</v>
      </c>
      <c r="B116" s="25">
        <v>32</v>
      </c>
      <c r="C116" s="11">
        <v>2008</v>
      </c>
      <c r="D116" s="12" t="s">
        <v>13</v>
      </c>
      <c r="E116" s="12" t="s">
        <v>52</v>
      </c>
      <c r="F116" s="21">
        <v>248</v>
      </c>
      <c r="G116" s="21">
        <v>258</v>
      </c>
      <c r="H116" s="9">
        <f t="shared" si="3"/>
        <v>3.8759689922480618</v>
      </c>
      <c r="I116" s="23">
        <v>2019</v>
      </c>
      <c r="J116" s="22" t="s">
        <v>13</v>
      </c>
      <c r="K116" s="22" t="s">
        <v>142</v>
      </c>
      <c r="L116" s="22">
        <v>230</v>
      </c>
      <c r="M116" s="22">
        <v>253</v>
      </c>
      <c r="N116" s="9">
        <f t="shared" si="4"/>
        <v>9.0909090909090935</v>
      </c>
      <c r="O116" s="29"/>
    </row>
    <row r="117" spans="1:15" x14ac:dyDescent="0.45">
      <c r="A117" s="18">
        <v>113</v>
      </c>
      <c r="B117" s="25">
        <v>33</v>
      </c>
      <c r="C117" s="11">
        <v>2008</v>
      </c>
      <c r="D117" s="12" t="s">
        <v>13</v>
      </c>
      <c r="E117" s="12" t="s">
        <v>32</v>
      </c>
      <c r="F117" s="21">
        <v>2176</v>
      </c>
      <c r="G117" s="21">
        <v>2397</v>
      </c>
      <c r="H117" s="9">
        <f t="shared" si="3"/>
        <v>9.2198581560283657</v>
      </c>
      <c r="I117" s="23">
        <v>2019</v>
      </c>
      <c r="J117" s="22" t="s">
        <v>13</v>
      </c>
      <c r="K117" s="22" t="s">
        <v>143</v>
      </c>
      <c r="L117" s="22">
        <v>2651</v>
      </c>
      <c r="M117" s="22">
        <v>2878</v>
      </c>
      <c r="N117" s="9">
        <f t="shared" si="4"/>
        <v>7.8874218207088234</v>
      </c>
      <c r="O117" s="29"/>
    </row>
    <row r="118" spans="1:15" x14ac:dyDescent="0.45">
      <c r="A118" s="18">
        <v>114</v>
      </c>
      <c r="B118" s="25">
        <v>34</v>
      </c>
      <c r="C118" s="11">
        <v>2008</v>
      </c>
      <c r="D118" s="12" t="s">
        <v>13</v>
      </c>
      <c r="E118" s="12" t="s">
        <v>72</v>
      </c>
      <c r="F118" s="21">
        <v>165</v>
      </c>
      <c r="G118" s="21">
        <v>173</v>
      </c>
      <c r="H118" s="9">
        <f t="shared" si="3"/>
        <v>4.6242774566473912</v>
      </c>
      <c r="I118" s="23">
        <v>2019</v>
      </c>
      <c r="J118" s="22" t="s">
        <v>13</v>
      </c>
      <c r="K118" s="22" t="s">
        <v>144</v>
      </c>
      <c r="L118" s="22">
        <v>193</v>
      </c>
      <c r="M118" s="22">
        <v>201</v>
      </c>
      <c r="N118" s="9">
        <f t="shared" si="4"/>
        <v>3.9800995024875618</v>
      </c>
      <c r="O118" s="29"/>
    </row>
    <row r="119" spans="1:15" x14ac:dyDescent="0.45">
      <c r="A119" s="18">
        <v>115</v>
      </c>
      <c r="B119" s="25">
        <v>35</v>
      </c>
      <c r="C119" s="11">
        <v>2008</v>
      </c>
      <c r="D119" s="12" t="s">
        <v>13</v>
      </c>
      <c r="E119" s="12" t="s">
        <v>33</v>
      </c>
      <c r="F119" s="21">
        <v>1433</v>
      </c>
      <c r="G119" s="21">
        <v>1495</v>
      </c>
      <c r="H119" s="9">
        <f t="shared" si="3"/>
        <v>4.1471571906354541</v>
      </c>
      <c r="I119" s="23">
        <v>2019</v>
      </c>
      <c r="J119" s="22" t="s">
        <v>13</v>
      </c>
      <c r="K119" s="22" t="s">
        <v>145</v>
      </c>
      <c r="L119" s="22">
        <v>1761</v>
      </c>
      <c r="M119" s="22">
        <v>1803</v>
      </c>
      <c r="N119" s="9">
        <f t="shared" si="4"/>
        <v>2.3294509151414218</v>
      </c>
      <c r="O119" s="29"/>
    </row>
    <row r="120" spans="1:15" x14ac:dyDescent="0.45">
      <c r="A120" s="18">
        <v>116</v>
      </c>
      <c r="B120" s="25">
        <v>36</v>
      </c>
      <c r="C120" s="11">
        <v>2008</v>
      </c>
      <c r="D120" s="12" t="s">
        <v>13</v>
      </c>
      <c r="E120" s="12" t="s">
        <v>34</v>
      </c>
      <c r="F120" s="21">
        <v>1806</v>
      </c>
      <c r="G120" s="21">
        <v>1892</v>
      </c>
      <c r="H120" s="9">
        <f t="shared" si="3"/>
        <v>4.5454545454545467</v>
      </c>
      <c r="I120" s="23">
        <v>2019</v>
      </c>
      <c r="J120" s="22" t="s">
        <v>13</v>
      </c>
      <c r="K120" s="22" t="s">
        <v>146</v>
      </c>
      <c r="L120" s="22">
        <v>1602</v>
      </c>
      <c r="M120" s="22">
        <v>1628</v>
      </c>
      <c r="N120" s="9">
        <f t="shared" si="4"/>
        <v>1.5970515970516033</v>
      </c>
      <c r="O120" s="29"/>
    </row>
    <row r="121" spans="1:15" x14ac:dyDescent="0.45">
      <c r="A121" s="18">
        <v>117</v>
      </c>
      <c r="B121" s="25">
        <v>37</v>
      </c>
      <c r="C121" s="11">
        <v>2008</v>
      </c>
      <c r="D121" s="12" t="s">
        <v>13</v>
      </c>
      <c r="E121" s="12" t="s">
        <v>35</v>
      </c>
      <c r="F121" s="21">
        <v>881</v>
      </c>
      <c r="G121" s="21">
        <v>947</v>
      </c>
      <c r="H121" s="9">
        <f t="shared" si="3"/>
        <v>6.9693769799366407</v>
      </c>
      <c r="I121" s="23">
        <v>2019</v>
      </c>
      <c r="J121" s="22" t="s">
        <v>13</v>
      </c>
      <c r="K121" s="22" t="s">
        <v>147</v>
      </c>
      <c r="L121" s="22">
        <v>854</v>
      </c>
      <c r="M121" s="22">
        <v>917</v>
      </c>
      <c r="N121" s="9">
        <f t="shared" si="4"/>
        <v>6.8702290076335828</v>
      </c>
      <c r="O121" s="29"/>
    </row>
    <row r="122" spans="1:15" x14ac:dyDescent="0.45">
      <c r="A122" s="18">
        <v>118</v>
      </c>
      <c r="B122" s="25">
        <v>38</v>
      </c>
      <c r="C122" s="11">
        <v>2008</v>
      </c>
      <c r="D122" s="12" t="s">
        <v>13</v>
      </c>
      <c r="E122" s="12" t="s">
        <v>73</v>
      </c>
      <c r="F122" s="21">
        <v>90</v>
      </c>
      <c r="G122" s="21">
        <v>94</v>
      </c>
      <c r="H122" s="9">
        <f t="shared" si="3"/>
        <v>4.2553191489361666</v>
      </c>
      <c r="I122" s="23">
        <v>2019</v>
      </c>
      <c r="J122" s="22" t="s">
        <v>13</v>
      </c>
      <c r="K122" s="22" t="s">
        <v>148</v>
      </c>
      <c r="L122" s="22">
        <v>70</v>
      </c>
      <c r="M122" s="22">
        <v>70</v>
      </c>
      <c r="N122" s="9">
        <f t="shared" si="4"/>
        <v>0</v>
      </c>
      <c r="O122" s="29"/>
    </row>
    <row r="123" spans="1:15" x14ac:dyDescent="0.45">
      <c r="A123" s="18">
        <v>119</v>
      </c>
      <c r="B123" s="25">
        <v>39</v>
      </c>
      <c r="C123" s="11">
        <v>2008</v>
      </c>
      <c r="D123" s="12" t="s">
        <v>13</v>
      </c>
      <c r="E123" s="12" t="s">
        <v>74</v>
      </c>
      <c r="F123" s="21">
        <v>556</v>
      </c>
      <c r="G123" s="21">
        <v>594</v>
      </c>
      <c r="H123" s="9">
        <f t="shared" si="3"/>
        <v>6.3973063973064086</v>
      </c>
      <c r="I123" s="23">
        <v>2019</v>
      </c>
      <c r="J123" s="22" t="s">
        <v>13</v>
      </c>
      <c r="K123" s="22" t="s">
        <v>149</v>
      </c>
      <c r="L123" s="21">
        <v>623</v>
      </c>
      <c r="M123" s="21">
        <v>634</v>
      </c>
      <c r="N123" s="9">
        <f t="shared" si="4"/>
        <v>1.7350157728706677</v>
      </c>
      <c r="O123" s="29"/>
    </row>
    <row r="124" spans="1:15" x14ac:dyDescent="0.45">
      <c r="A124" s="18">
        <v>120</v>
      </c>
      <c r="B124" s="25">
        <v>40</v>
      </c>
      <c r="C124" s="11">
        <v>2008</v>
      </c>
      <c r="D124" s="12" t="s">
        <v>13</v>
      </c>
      <c r="E124" s="12" t="s">
        <v>36</v>
      </c>
      <c r="F124" s="21">
        <v>1205</v>
      </c>
      <c r="G124" s="21">
        <v>1260</v>
      </c>
      <c r="H124" s="9">
        <f t="shared" si="3"/>
        <v>4.3650793650793673</v>
      </c>
      <c r="I124" s="23">
        <v>2019</v>
      </c>
      <c r="J124" s="22" t="s">
        <v>13</v>
      </c>
      <c r="K124" s="22" t="s">
        <v>150</v>
      </c>
      <c r="L124" s="21">
        <v>1377</v>
      </c>
      <c r="M124" s="21">
        <v>1427</v>
      </c>
      <c r="N124" s="9">
        <f t="shared" si="4"/>
        <v>3.5038542396636245</v>
      </c>
      <c r="O124" s="29"/>
    </row>
    <row r="125" spans="1:15" x14ac:dyDescent="0.45">
      <c r="A125" s="18">
        <v>121</v>
      </c>
      <c r="B125" s="25">
        <v>41</v>
      </c>
      <c r="C125" s="11">
        <v>2008</v>
      </c>
      <c r="D125" s="12" t="s">
        <v>13</v>
      </c>
      <c r="E125" s="12" t="s">
        <v>75</v>
      </c>
      <c r="F125" s="21">
        <v>75</v>
      </c>
      <c r="G125" s="21">
        <v>79</v>
      </c>
      <c r="H125" s="9">
        <f t="shared" si="3"/>
        <v>5.0632911392405049</v>
      </c>
      <c r="I125" s="23">
        <v>2019</v>
      </c>
      <c r="J125" s="22" t="s">
        <v>13</v>
      </c>
      <c r="K125" s="22" t="s">
        <v>151</v>
      </c>
      <c r="L125" s="21">
        <v>107</v>
      </c>
      <c r="M125" s="21">
        <v>107</v>
      </c>
      <c r="N125" s="9">
        <f t="shared" si="4"/>
        <v>0</v>
      </c>
      <c r="O125" s="29"/>
    </row>
    <row r="126" spans="1:15" x14ac:dyDescent="0.45">
      <c r="A126" s="18">
        <v>122</v>
      </c>
      <c r="B126" s="25">
        <v>42</v>
      </c>
      <c r="C126" s="11">
        <v>2008</v>
      </c>
      <c r="D126" s="12" t="s">
        <v>13</v>
      </c>
      <c r="E126" s="12" t="s">
        <v>37</v>
      </c>
      <c r="F126" s="21">
        <v>486</v>
      </c>
      <c r="G126" s="21">
        <v>532</v>
      </c>
      <c r="H126" s="9">
        <f t="shared" si="3"/>
        <v>8.6466165413533815</v>
      </c>
      <c r="I126" s="23">
        <v>2019</v>
      </c>
      <c r="J126" s="22" t="s">
        <v>13</v>
      </c>
      <c r="K126" s="22" t="s">
        <v>152</v>
      </c>
      <c r="L126" s="21">
        <v>686</v>
      </c>
      <c r="M126" s="21">
        <v>710</v>
      </c>
      <c r="N126" s="9">
        <f t="shared" si="4"/>
        <v>3.3802816901408335</v>
      </c>
      <c r="O126" s="29"/>
    </row>
    <row r="127" spans="1:15" x14ac:dyDescent="0.45">
      <c r="A127" s="18">
        <v>123</v>
      </c>
      <c r="B127" s="25">
        <v>43</v>
      </c>
      <c r="C127" s="11">
        <v>2008</v>
      </c>
      <c r="D127" s="12" t="s">
        <v>13</v>
      </c>
      <c r="E127" s="12" t="s">
        <v>38</v>
      </c>
      <c r="F127" s="21">
        <v>1202</v>
      </c>
      <c r="G127" s="21">
        <v>1261</v>
      </c>
      <c r="H127" s="9">
        <f t="shared" si="3"/>
        <v>4.678826328310862</v>
      </c>
      <c r="I127" s="23">
        <v>2019</v>
      </c>
      <c r="J127" s="22" t="s">
        <v>13</v>
      </c>
      <c r="K127" s="22" t="s">
        <v>153</v>
      </c>
      <c r="L127" s="21">
        <v>1247</v>
      </c>
      <c r="M127" s="21">
        <v>1272</v>
      </c>
      <c r="N127" s="9">
        <f t="shared" si="4"/>
        <v>1.9654088050314442</v>
      </c>
      <c r="O127" s="29"/>
    </row>
    <row r="128" spans="1:15" x14ac:dyDescent="0.45">
      <c r="A128" s="18">
        <v>124</v>
      </c>
      <c r="B128" s="25">
        <v>44</v>
      </c>
      <c r="C128" s="11">
        <v>2008</v>
      </c>
      <c r="D128" s="12" t="s">
        <v>13</v>
      </c>
      <c r="E128" s="12" t="s">
        <v>39</v>
      </c>
      <c r="F128" s="21">
        <v>257</v>
      </c>
      <c r="G128" s="21">
        <v>268</v>
      </c>
      <c r="H128" s="9">
        <f t="shared" si="3"/>
        <v>4.1044776119402968</v>
      </c>
      <c r="I128" s="23">
        <v>2019</v>
      </c>
      <c r="J128" s="22" t="s">
        <v>13</v>
      </c>
      <c r="K128" s="22" t="s">
        <v>154</v>
      </c>
      <c r="L128" s="21">
        <v>483</v>
      </c>
      <c r="M128" s="21">
        <v>488</v>
      </c>
      <c r="N128" s="9">
        <f t="shared" si="4"/>
        <v>1.0245901639344197</v>
      </c>
      <c r="O128" s="29"/>
    </row>
    <row r="129" spans="1:15" x14ac:dyDescent="0.45">
      <c r="A129" s="18">
        <v>125</v>
      </c>
      <c r="B129" s="25">
        <v>45</v>
      </c>
      <c r="C129" s="11">
        <v>2008</v>
      </c>
      <c r="D129" s="12" t="s">
        <v>13</v>
      </c>
      <c r="E129" s="12" t="s">
        <v>76</v>
      </c>
      <c r="F129" s="21">
        <v>978</v>
      </c>
      <c r="G129" s="21">
        <v>1071</v>
      </c>
      <c r="H129" s="9">
        <f t="shared" si="3"/>
        <v>8.6834733893557399</v>
      </c>
      <c r="I129" s="23">
        <v>2019</v>
      </c>
      <c r="J129" s="22" t="s">
        <v>13</v>
      </c>
      <c r="K129" s="22" t="s">
        <v>155</v>
      </c>
      <c r="L129" s="21">
        <v>2104</v>
      </c>
      <c r="M129" s="21">
        <v>2221</v>
      </c>
      <c r="N129" s="9">
        <f t="shared" si="4"/>
        <v>5.267897343538948</v>
      </c>
      <c r="O129" s="29"/>
    </row>
    <row r="130" spans="1:15" x14ac:dyDescent="0.45">
      <c r="A130" s="18">
        <v>126</v>
      </c>
      <c r="B130" s="25">
        <v>46</v>
      </c>
      <c r="C130" s="11">
        <v>2008</v>
      </c>
      <c r="D130" s="12" t="s">
        <v>13</v>
      </c>
      <c r="E130" s="12" t="s">
        <v>53</v>
      </c>
      <c r="F130" s="21">
        <v>778</v>
      </c>
      <c r="G130" s="21">
        <v>860</v>
      </c>
      <c r="H130" s="9">
        <f t="shared" si="3"/>
        <v>9.5348837209302246</v>
      </c>
      <c r="I130" s="23">
        <v>2019</v>
      </c>
      <c r="J130" s="22" t="s">
        <v>13</v>
      </c>
      <c r="K130" s="22" t="s">
        <v>156</v>
      </c>
      <c r="L130" s="21">
        <v>691</v>
      </c>
      <c r="M130" s="21">
        <v>730</v>
      </c>
      <c r="N130" s="9">
        <f t="shared" si="4"/>
        <v>5.3424657534246478</v>
      </c>
      <c r="O130" s="29"/>
    </row>
    <row r="131" spans="1:15" x14ac:dyDescent="0.45">
      <c r="A131" s="18">
        <v>127</v>
      </c>
      <c r="B131" s="25">
        <v>47</v>
      </c>
      <c r="C131" s="11">
        <v>2008</v>
      </c>
      <c r="D131" s="12" t="s">
        <v>13</v>
      </c>
      <c r="E131" s="12" t="s">
        <v>77</v>
      </c>
      <c r="F131" s="21">
        <v>427</v>
      </c>
      <c r="G131" s="21">
        <v>462</v>
      </c>
      <c r="H131" s="9">
        <f t="shared" si="3"/>
        <v>7.5757575757575779</v>
      </c>
      <c r="I131" s="23">
        <v>2019</v>
      </c>
      <c r="J131" s="22" t="s">
        <v>13</v>
      </c>
      <c r="K131" s="22" t="s">
        <v>157</v>
      </c>
      <c r="L131" s="21">
        <v>521</v>
      </c>
      <c r="M131" s="21">
        <v>545</v>
      </c>
      <c r="N131" s="9">
        <f t="shared" si="4"/>
        <v>4.4036697247706371</v>
      </c>
      <c r="O131" s="29"/>
    </row>
    <row r="132" spans="1:15" x14ac:dyDescent="0.45">
      <c r="A132" s="18">
        <v>128</v>
      </c>
      <c r="B132" s="25">
        <v>48</v>
      </c>
      <c r="C132" s="11">
        <v>2008</v>
      </c>
      <c r="D132" s="12" t="s">
        <v>13</v>
      </c>
      <c r="E132" s="12" t="s">
        <v>78</v>
      </c>
      <c r="F132" s="21">
        <v>401</v>
      </c>
      <c r="G132" s="21">
        <v>420</v>
      </c>
      <c r="H132" s="9">
        <f t="shared" si="3"/>
        <v>4.5238095238095184</v>
      </c>
      <c r="I132" s="23">
        <v>2019</v>
      </c>
      <c r="J132" s="22" t="s">
        <v>13</v>
      </c>
      <c r="K132" s="22" t="s">
        <v>158</v>
      </c>
      <c r="L132" s="21">
        <v>369</v>
      </c>
      <c r="M132" s="21">
        <v>384</v>
      </c>
      <c r="N132" s="9">
        <f t="shared" si="4"/>
        <v>3.90625</v>
      </c>
      <c r="O132" s="29"/>
    </row>
    <row r="133" spans="1:15" x14ac:dyDescent="0.45">
      <c r="A133" s="18">
        <v>129</v>
      </c>
      <c r="B133" s="25">
        <v>49</v>
      </c>
      <c r="C133" s="11">
        <v>2008</v>
      </c>
      <c r="D133" s="12" t="s">
        <v>13</v>
      </c>
      <c r="E133" s="12" t="s">
        <v>40</v>
      </c>
      <c r="F133" s="21">
        <v>1793</v>
      </c>
      <c r="G133" s="21">
        <v>1879</v>
      </c>
      <c r="H133" s="9">
        <f t="shared" si="3"/>
        <v>4.5769026077700943</v>
      </c>
      <c r="I133" s="23">
        <v>2019</v>
      </c>
      <c r="J133" s="22" t="s">
        <v>13</v>
      </c>
      <c r="K133" s="22" t="s">
        <v>159</v>
      </c>
      <c r="L133" s="21">
        <v>2288</v>
      </c>
      <c r="M133" s="21">
        <v>2349</v>
      </c>
      <c r="N133" s="9">
        <f t="shared" si="4"/>
        <v>2.5968497232865104</v>
      </c>
      <c r="O133" s="29"/>
    </row>
    <row r="134" spans="1:15" x14ac:dyDescent="0.45">
      <c r="A134" s="18">
        <v>130</v>
      </c>
      <c r="B134" s="25">
        <v>50</v>
      </c>
      <c r="C134" s="11">
        <v>2008</v>
      </c>
      <c r="D134" s="12" t="s">
        <v>13</v>
      </c>
      <c r="E134" s="12" t="s">
        <v>41</v>
      </c>
      <c r="F134" s="21">
        <v>1357</v>
      </c>
      <c r="G134" s="21">
        <v>1414</v>
      </c>
      <c r="H134" s="9">
        <f t="shared" ref="H134:H197" si="5">100-(F134/G134*100)</f>
        <v>4.0311173974540253</v>
      </c>
      <c r="I134" s="23">
        <v>2019</v>
      </c>
      <c r="J134" s="22" t="s">
        <v>13</v>
      </c>
      <c r="K134" s="22" t="s">
        <v>160</v>
      </c>
      <c r="L134" s="21">
        <v>1618</v>
      </c>
      <c r="M134" s="21">
        <v>1647</v>
      </c>
      <c r="N134" s="9">
        <f t="shared" ref="N134:N197" si="6">100-(L134/M134*100)</f>
        <v>1.7607771706132382</v>
      </c>
      <c r="O134" s="29"/>
    </row>
    <row r="135" spans="1:15" x14ac:dyDescent="0.45">
      <c r="A135" s="18">
        <v>131</v>
      </c>
      <c r="B135" s="25">
        <v>51</v>
      </c>
      <c r="C135" s="11">
        <v>2008</v>
      </c>
      <c r="D135" s="12" t="s">
        <v>13</v>
      </c>
      <c r="E135" s="12" t="s">
        <v>79</v>
      </c>
      <c r="F135" s="21">
        <v>369</v>
      </c>
      <c r="G135" s="21">
        <v>384</v>
      </c>
      <c r="H135" s="9">
        <f t="shared" si="5"/>
        <v>3.90625</v>
      </c>
      <c r="I135" s="23">
        <v>2019</v>
      </c>
      <c r="J135" s="22" t="s">
        <v>13</v>
      </c>
      <c r="K135" s="22" t="s">
        <v>161</v>
      </c>
      <c r="L135" s="21">
        <v>577</v>
      </c>
      <c r="M135" s="21">
        <v>594</v>
      </c>
      <c r="N135" s="9">
        <f t="shared" si="6"/>
        <v>2.8619528619528722</v>
      </c>
      <c r="O135" s="29"/>
    </row>
    <row r="136" spans="1:15" x14ac:dyDescent="0.45">
      <c r="A136" s="18">
        <v>132</v>
      </c>
      <c r="B136" s="25">
        <v>52</v>
      </c>
      <c r="C136" s="11">
        <v>2008</v>
      </c>
      <c r="D136" s="12" t="s">
        <v>13</v>
      </c>
      <c r="E136" s="12" t="s">
        <v>42</v>
      </c>
      <c r="F136" s="21">
        <v>1224</v>
      </c>
      <c r="G136" s="21">
        <v>1335</v>
      </c>
      <c r="H136" s="9">
        <f t="shared" si="5"/>
        <v>8.3146067415730442</v>
      </c>
      <c r="I136" s="23">
        <v>2019</v>
      </c>
      <c r="J136" s="22" t="s">
        <v>13</v>
      </c>
      <c r="K136" s="22" t="s">
        <v>162</v>
      </c>
      <c r="L136" s="21">
        <v>1634</v>
      </c>
      <c r="M136" s="21">
        <v>1691</v>
      </c>
      <c r="N136" s="9">
        <f t="shared" si="6"/>
        <v>3.3707865168539257</v>
      </c>
      <c r="O136" s="29"/>
    </row>
    <row r="137" spans="1:15" x14ac:dyDescent="0.45">
      <c r="A137" s="18">
        <v>133</v>
      </c>
      <c r="B137" s="25">
        <v>53</v>
      </c>
      <c r="C137" s="11">
        <v>2008</v>
      </c>
      <c r="D137" s="12" t="s">
        <v>13</v>
      </c>
      <c r="E137" s="12" t="s">
        <v>80</v>
      </c>
      <c r="F137" s="21">
        <v>1728</v>
      </c>
      <c r="G137" s="21">
        <v>1801</v>
      </c>
      <c r="H137" s="9">
        <f t="shared" si="5"/>
        <v>4.0533037201554691</v>
      </c>
      <c r="I137" s="23">
        <v>2019</v>
      </c>
      <c r="J137" s="22" t="s">
        <v>13</v>
      </c>
      <c r="K137" s="22" t="s">
        <v>163</v>
      </c>
      <c r="L137" s="21">
        <v>1973</v>
      </c>
      <c r="M137" s="21">
        <v>2004</v>
      </c>
      <c r="N137" s="9">
        <f t="shared" si="6"/>
        <v>1.5469061876247565</v>
      </c>
      <c r="O137" s="29"/>
    </row>
    <row r="138" spans="1:15" x14ac:dyDescent="0.45">
      <c r="A138" s="18">
        <v>134</v>
      </c>
      <c r="B138" s="25">
        <v>54</v>
      </c>
      <c r="C138" s="11">
        <v>2008</v>
      </c>
      <c r="D138" s="12" t="s">
        <v>13</v>
      </c>
      <c r="E138" s="12" t="s">
        <v>81</v>
      </c>
      <c r="F138" s="21">
        <v>177</v>
      </c>
      <c r="G138" s="21">
        <v>192</v>
      </c>
      <c r="H138" s="9">
        <f t="shared" si="5"/>
        <v>7.8125</v>
      </c>
      <c r="I138" s="23">
        <v>2019</v>
      </c>
      <c r="J138" s="22" t="s">
        <v>13</v>
      </c>
      <c r="K138" s="22" t="s">
        <v>164</v>
      </c>
      <c r="L138" s="21">
        <v>166</v>
      </c>
      <c r="M138" s="21">
        <v>169</v>
      </c>
      <c r="N138" s="9">
        <f t="shared" si="6"/>
        <v>1.7751479289940875</v>
      </c>
      <c r="O138" s="29"/>
    </row>
    <row r="139" spans="1:15" x14ac:dyDescent="0.45">
      <c r="A139" s="18">
        <v>135</v>
      </c>
      <c r="B139" s="25">
        <v>55</v>
      </c>
      <c r="C139" s="11">
        <v>2008</v>
      </c>
      <c r="D139" s="12" t="s">
        <v>13</v>
      </c>
      <c r="E139" s="12" t="s">
        <v>82</v>
      </c>
      <c r="F139" s="21">
        <v>157</v>
      </c>
      <c r="G139" s="21">
        <v>164</v>
      </c>
      <c r="H139" s="9">
        <f t="shared" si="5"/>
        <v>4.2682926829268268</v>
      </c>
      <c r="I139" s="23">
        <v>2019</v>
      </c>
      <c r="J139" s="22" t="s">
        <v>13</v>
      </c>
      <c r="K139" s="22" t="s">
        <v>165</v>
      </c>
      <c r="L139" s="21">
        <v>190</v>
      </c>
      <c r="M139" s="21">
        <v>194</v>
      </c>
      <c r="N139" s="9">
        <f t="shared" si="6"/>
        <v>2.0618556701030997</v>
      </c>
      <c r="O139" s="29"/>
    </row>
    <row r="140" spans="1:15" x14ac:dyDescent="0.45">
      <c r="A140" s="18">
        <v>136</v>
      </c>
      <c r="B140" s="25">
        <v>56</v>
      </c>
      <c r="C140" s="11">
        <v>2008</v>
      </c>
      <c r="D140" s="12" t="s">
        <v>13</v>
      </c>
      <c r="E140" s="12" t="s">
        <v>83</v>
      </c>
      <c r="F140" s="21">
        <v>148</v>
      </c>
      <c r="G140" s="21">
        <v>160</v>
      </c>
      <c r="H140" s="9">
        <f t="shared" si="5"/>
        <v>7.5</v>
      </c>
      <c r="I140" s="23">
        <v>2019</v>
      </c>
      <c r="J140" s="22" t="s">
        <v>13</v>
      </c>
      <c r="K140" s="22" t="s">
        <v>166</v>
      </c>
      <c r="L140" s="21">
        <v>134</v>
      </c>
      <c r="M140" s="21">
        <v>137</v>
      </c>
      <c r="N140" s="9">
        <f t="shared" si="6"/>
        <v>2.1897810218978009</v>
      </c>
      <c r="O140" s="29"/>
    </row>
    <row r="141" spans="1:15" x14ac:dyDescent="0.45">
      <c r="A141" s="18">
        <v>137</v>
      </c>
      <c r="B141" s="25">
        <v>57</v>
      </c>
      <c r="C141" s="11">
        <v>2008</v>
      </c>
      <c r="D141" s="12" t="s">
        <v>13</v>
      </c>
      <c r="E141" s="12" t="s">
        <v>84</v>
      </c>
      <c r="F141" s="21">
        <v>846</v>
      </c>
      <c r="G141" s="21">
        <v>871</v>
      </c>
      <c r="H141" s="9">
        <f t="shared" si="5"/>
        <v>2.8702640642939201</v>
      </c>
      <c r="I141" s="23">
        <v>2019</v>
      </c>
      <c r="J141" s="22" t="s">
        <v>13</v>
      </c>
      <c r="K141" s="22" t="s">
        <v>167</v>
      </c>
      <c r="L141" s="21">
        <v>872</v>
      </c>
      <c r="M141" s="21">
        <v>888</v>
      </c>
      <c r="N141" s="9">
        <f t="shared" si="6"/>
        <v>1.8018018018018012</v>
      </c>
      <c r="O141" s="29"/>
    </row>
    <row r="142" spans="1:15" x14ac:dyDescent="0.45">
      <c r="A142" s="18">
        <v>138</v>
      </c>
      <c r="B142" s="25">
        <v>58</v>
      </c>
      <c r="C142" s="11">
        <v>2008</v>
      </c>
      <c r="D142" s="12" t="s">
        <v>13</v>
      </c>
      <c r="E142" s="12" t="s">
        <v>85</v>
      </c>
      <c r="F142" s="21">
        <v>130</v>
      </c>
      <c r="G142" s="21">
        <v>141</v>
      </c>
      <c r="H142" s="9">
        <f t="shared" si="5"/>
        <v>7.8014184397163149</v>
      </c>
      <c r="I142" s="23">
        <v>2019</v>
      </c>
      <c r="J142" s="22" t="s">
        <v>13</v>
      </c>
      <c r="K142" s="22" t="s">
        <v>168</v>
      </c>
      <c r="L142" s="21">
        <v>120</v>
      </c>
      <c r="M142" s="21">
        <v>128</v>
      </c>
      <c r="N142" s="9">
        <f t="shared" si="6"/>
        <v>6.25</v>
      </c>
      <c r="O142" s="29"/>
    </row>
    <row r="143" spans="1:15" x14ac:dyDescent="0.45">
      <c r="A143" s="18">
        <v>139</v>
      </c>
      <c r="B143" s="25">
        <v>59</v>
      </c>
      <c r="C143" s="11">
        <v>2008</v>
      </c>
      <c r="D143" s="12" t="s">
        <v>13</v>
      </c>
      <c r="E143" s="12" t="s">
        <v>43</v>
      </c>
      <c r="F143" s="21">
        <v>372</v>
      </c>
      <c r="G143" s="21">
        <v>392</v>
      </c>
      <c r="H143" s="9">
        <f t="shared" si="5"/>
        <v>5.1020408163265216</v>
      </c>
      <c r="I143" s="23">
        <v>2019</v>
      </c>
      <c r="J143" s="22" t="s">
        <v>13</v>
      </c>
      <c r="K143" s="22" t="s">
        <v>169</v>
      </c>
      <c r="L143" s="21">
        <v>701</v>
      </c>
      <c r="M143" s="21">
        <v>716</v>
      </c>
      <c r="N143" s="9">
        <f t="shared" si="6"/>
        <v>2.0949720670391088</v>
      </c>
      <c r="O143" s="29"/>
    </row>
    <row r="144" spans="1:15" x14ac:dyDescent="0.45">
      <c r="A144" s="18">
        <v>140</v>
      </c>
      <c r="B144" s="25">
        <v>60</v>
      </c>
      <c r="C144" s="11">
        <v>2008</v>
      </c>
      <c r="D144" s="12" t="s">
        <v>13</v>
      </c>
      <c r="E144" s="12" t="s">
        <v>86</v>
      </c>
      <c r="F144" s="21">
        <v>70</v>
      </c>
      <c r="G144" s="21">
        <v>75</v>
      </c>
      <c r="H144" s="9">
        <f t="shared" si="5"/>
        <v>6.6666666666666714</v>
      </c>
      <c r="I144" s="23">
        <v>2019</v>
      </c>
      <c r="J144" s="22" t="s">
        <v>13</v>
      </c>
      <c r="K144" s="22" t="s">
        <v>170</v>
      </c>
      <c r="L144" s="21">
        <v>59</v>
      </c>
      <c r="M144" s="21">
        <v>63</v>
      </c>
      <c r="N144" s="9">
        <f t="shared" si="6"/>
        <v>6.3492063492063551</v>
      </c>
      <c r="O144" s="29"/>
    </row>
    <row r="145" spans="1:16" x14ac:dyDescent="0.45">
      <c r="A145" s="18">
        <v>141</v>
      </c>
      <c r="B145" s="25">
        <v>61</v>
      </c>
      <c r="C145" s="11">
        <v>2008</v>
      </c>
      <c r="D145" s="12" t="s">
        <v>13</v>
      </c>
      <c r="E145" s="12" t="s">
        <v>16</v>
      </c>
      <c r="F145" s="21">
        <v>34</v>
      </c>
      <c r="G145" s="21">
        <v>34</v>
      </c>
      <c r="H145" s="9">
        <f t="shared" si="5"/>
        <v>0</v>
      </c>
      <c r="I145" s="23">
        <v>2019</v>
      </c>
      <c r="J145" s="22" t="s">
        <v>13</v>
      </c>
      <c r="K145" s="22" t="s">
        <v>16</v>
      </c>
      <c r="L145" s="21">
        <v>49</v>
      </c>
      <c r="M145" s="21">
        <v>49</v>
      </c>
      <c r="N145" s="9">
        <f t="shared" si="6"/>
        <v>0</v>
      </c>
      <c r="O145" s="29"/>
    </row>
    <row r="146" spans="1:16" x14ac:dyDescent="0.45">
      <c r="A146" s="18">
        <v>142</v>
      </c>
      <c r="B146" s="25">
        <v>62</v>
      </c>
      <c r="C146" s="11">
        <v>2008</v>
      </c>
      <c r="D146" s="12" t="s">
        <v>13</v>
      </c>
      <c r="E146" s="12" t="s">
        <v>87</v>
      </c>
      <c r="F146" s="21">
        <v>346</v>
      </c>
      <c r="G146" s="21">
        <v>370</v>
      </c>
      <c r="H146" s="9">
        <f t="shared" si="5"/>
        <v>6.4864864864864842</v>
      </c>
      <c r="I146" s="23">
        <v>2019</v>
      </c>
      <c r="J146" s="22" t="s">
        <v>13</v>
      </c>
      <c r="K146" s="22" t="s">
        <v>171</v>
      </c>
      <c r="L146" s="21">
        <v>357</v>
      </c>
      <c r="M146" s="21">
        <v>376</v>
      </c>
      <c r="N146" s="9">
        <f t="shared" si="6"/>
        <v>5.0531914893616943</v>
      </c>
      <c r="O146" s="29"/>
    </row>
    <row r="147" spans="1:16" x14ac:dyDescent="0.45">
      <c r="A147" s="18">
        <v>143</v>
      </c>
      <c r="B147" s="25">
        <v>63</v>
      </c>
      <c r="C147" s="11">
        <v>2008</v>
      </c>
      <c r="D147" s="12" t="s">
        <v>13</v>
      </c>
      <c r="E147" s="12" t="s">
        <v>88</v>
      </c>
      <c r="F147" s="21">
        <v>221</v>
      </c>
      <c r="G147" s="21">
        <v>234</v>
      </c>
      <c r="H147" s="9">
        <f t="shared" si="5"/>
        <v>5.5555555555555571</v>
      </c>
      <c r="I147" s="23">
        <v>2019</v>
      </c>
      <c r="J147" s="22" t="s">
        <v>13</v>
      </c>
      <c r="K147" s="22" t="s">
        <v>172</v>
      </c>
      <c r="L147" s="21">
        <v>187</v>
      </c>
      <c r="M147" s="21">
        <v>193</v>
      </c>
      <c r="N147" s="9">
        <f t="shared" si="6"/>
        <v>3.1088082901554372</v>
      </c>
      <c r="O147" s="29"/>
    </row>
    <row r="148" spans="1:16" x14ac:dyDescent="0.45">
      <c r="A148" s="18">
        <v>144</v>
      </c>
      <c r="B148" s="25">
        <v>64</v>
      </c>
      <c r="C148" s="11">
        <v>2008</v>
      </c>
      <c r="D148" s="12" t="s">
        <v>13</v>
      </c>
      <c r="E148" s="12" t="s">
        <v>44</v>
      </c>
      <c r="F148" s="21">
        <v>866</v>
      </c>
      <c r="G148" s="21">
        <v>877</v>
      </c>
      <c r="H148" s="9">
        <f t="shared" si="5"/>
        <v>1.2542759407069468</v>
      </c>
      <c r="I148" s="23">
        <v>2019</v>
      </c>
      <c r="J148" s="22" t="s">
        <v>13</v>
      </c>
      <c r="K148" s="22" t="s">
        <v>173</v>
      </c>
      <c r="L148" s="21">
        <v>960</v>
      </c>
      <c r="M148" s="21">
        <v>971</v>
      </c>
      <c r="N148" s="9">
        <f t="shared" si="6"/>
        <v>1.1328527291452133</v>
      </c>
      <c r="O148" s="29"/>
    </row>
    <row r="149" spans="1:16" x14ac:dyDescent="0.45">
      <c r="A149" s="18">
        <v>145</v>
      </c>
      <c r="B149" s="25">
        <v>65</v>
      </c>
      <c r="C149" s="11">
        <v>2008</v>
      </c>
      <c r="D149" s="12" t="s">
        <v>13</v>
      </c>
      <c r="E149" s="12" t="s">
        <v>89</v>
      </c>
      <c r="F149" s="21">
        <v>75</v>
      </c>
      <c r="G149" s="21">
        <v>78</v>
      </c>
      <c r="H149" s="9">
        <f t="shared" si="5"/>
        <v>3.8461538461538396</v>
      </c>
      <c r="I149" s="23">
        <v>2019</v>
      </c>
      <c r="J149" s="22" t="s">
        <v>13</v>
      </c>
      <c r="K149" s="22" t="s">
        <v>174</v>
      </c>
      <c r="L149" s="21">
        <v>87</v>
      </c>
      <c r="M149" s="21">
        <v>93</v>
      </c>
      <c r="N149" s="9">
        <f t="shared" si="6"/>
        <v>6.4516129032258078</v>
      </c>
      <c r="O149" s="29"/>
    </row>
    <row r="150" spans="1:16" x14ac:dyDescent="0.45">
      <c r="A150" s="18">
        <v>146</v>
      </c>
      <c r="B150" s="25">
        <v>66</v>
      </c>
      <c r="C150" s="11">
        <v>2008</v>
      </c>
      <c r="D150" s="12" t="s">
        <v>13</v>
      </c>
      <c r="E150" s="12" t="s">
        <v>90</v>
      </c>
      <c r="F150" s="21">
        <v>242</v>
      </c>
      <c r="G150" s="21">
        <v>255</v>
      </c>
      <c r="H150" s="9">
        <f t="shared" si="5"/>
        <v>5.0980392156862848</v>
      </c>
      <c r="I150" s="23">
        <v>2019</v>
      </c>
      <c r="J150" s="22" t="s">
        <v>13</v>
      </c>
      <c r="K150" s="22" t="s">
        <v>175</v>
      </c>
      <c r="L150" s="21">
        <v>372</v>
      </c>
      <c r="M150" s="21">
        <v>378</v>
      </c>
      <c r="N150" s="9">
        <f t="shared" si="6"/>
        <v>1.5873015873015959</v>
      </c>
      <c r="O150" s="29"/>
    </row>
    <row r="151" spans="1:16" x14ac:dyDescent="0.45">
      <c r="A151" s="18">
        <v>147</v>
      </c>
      <c r="B151" s="25">
        <v>67</v>
      </c>
      <c r="C151" s="11">
        <v>2008</v>
      </c>
      <c r="D151" s="12" t="s">
        <v>13</v>
      </c>
      <c r="E151" s="12" t="s">
        <v>54</v>
      </c>
      <c r="F151" s="21">
        <v>262</v>
      </c>
      <c r="G151" s="21">
        <v>291</v>
      </c>
      <c r="H151" s="9">
        <f t="shared" si="5"/>
        <v>9.9656357388316081</v>
      </c>
      <c r="I151" s="23">
        <v>2019</v>
      </c>
      <c r="J151" s="22" t="s">
        <v>13</v>
      </c>
      <c r="K151" s="22" t="s">
        <v>176</v>
      </c>
      <c r="L151" s="21">
        <v>266</v>
      </c>
      <c r="M151" s="21">
        <v>284</v>
      </c>
      <c r="N151" s="9">
        <f t="shared" si="6"/>
        <v>6.3380281690140805</v>
      </c>
      <c r="O151" s="29"/>
    </row>
    <row r="152" spans="1:16" x14ac:dyDescent="0.45">
      <c r="A152" s="18">
        <v>148</v>
      </c>
      <c r="B152" s="25">
        <v>68</v>
      </c>
      <c r="C152" s="11">
        <v>2008</v>
      </c>
      <c r="D152" s="12" t="s">
        <v>13</v>
      </c>
      <c r="E152" s="12" t="s">
        <v>91</v>
      </c>
      <c r="F152" s="21">
        <v>85</v>
      </c>
      <c r="G152" s="21">
        <v>87</v>
      </c>
      <c r="H152" s="9">
        <f t="shared" si="5"/>
        <v>2.2988505747126453</v>
      </c>
      <c r="I152" s="23">
        <v>2019</v>
      </c>
      <c r="J152" s="22" t="s">
        <v>13</v>
      </c>
      <c r="K152" s="22" t="s">
        <v>177</v>
      </c>
      <c r="L152" s="21">
        <v>63</v>
      </c>
      <c r="M152" s="21">
        <v>66</v>
      </c>
      <c r="N152" s="9">
        <f t="shared" si="6"/>
        <v>4.5454545454545467</v>
      </c>
      <c r="O152" s="29"/>
    </row>
    <row r="153" spans="1:16" x14ac:dyDescent="0.45">
      <c r="A153" s="18">
        <v>149</v>
      </c>
      <c r="B153" s="25">
        <v>69</v>
      </c>
      <c r="C153" s="11">
        <v>2008</v>
      </c>
      <c r="D153" s="12" t="s">
        <v>13</v>
      </c>
      <c r="E153" s="12" t="s">
        <v>55</v>
      </c>
      <c r="F153" s="21">
        <v>309</v>
      </c>
      <c r="G153" s="21">
        <v>325</v>
      </c>
      <c r="H153" s="9">
        <f t="shared" si="5"/>
        <v>4.9230769230769198</v>
      </c>
      <c r="I153" s="23">
        <v>2019</v>
      </c>
      <c r="J153" s="22" t="s">
        <v>13</v>
      </c>
      <c r="K153" s="22" t="s">
        <v>178</v>
      </c>
      <c r="L153" s="21">
        <v>364</v>
      </c>
      <c r="M153" s="21">
        <v>387</v>
      </c>
      <c r="N153" s="9">
        <f t="shared" si="6"/>
        <v>5.9431524547803605</v>
      </c>
      <c r="O153" s="29"/>
    </row>
    <row r="154" spans="1:16" x14ac:dyDescent="0.45">
      <c r="A154" s="18">
        <v>150</v>
      </c>
      <c r="B154" s="25">
        <v>70</v>
      </c>
      <c r="C154" s="11">
        <v>2008</v>
      </c>
      <c r="D154" s="12" t="s">
        <v>13</v>
      </c>
      <c r="E154" s="12" t="s">
        <v>45</v>
      </c>
      <c r="F154" s="21">
        <v>482</v>
      </c>
      <c r="G154" s="21">
        <v>511</v>
      </c>
      <c r="H154" s="9">
        <f t="shared" si="5"/>
        <v>5.6751467710371912</v>
      </c>
      <c r="I154" s="23">
        <v>2019</v>
      </c>
      <c r="J154" s="22" t="s">
        <v>13</v>
      </c>
      <c r="K154" s="22" t="s">
        <v>179</v>
      </c>
      <c r="L154" s="21">
        <v>478</v>
      </c>
      <c r="M154" s="21">
        <v>518</v>
      </c>
      <c r="N154" s="9">
        <f t="shared" si="6"/>
        <v>7.7220077220077172</v>
      </c>
      <c r="O154" s="29"/>
    </row>
    <row r="155" spans="1:16" x14ac:dyDescent="0.45">
      <c r="A155" s="18">
        <v>151</v>
      </c>
      <c r="B155" s="25">
        <v>71</v>
      </c>
      <c r="C155" s="11">
        <v>2008</v>
      </c>
      <c r="D155" s="12" t="s">
        <v>13</v>
      </c>
      <c r="E155" s="12" t="s">
        <v>92</v>
      </c>
      <c r="F155" s="21">
        <v>489</v>
      </c>
      <c r="G155" s="21">
        <v>532</v>
      </c>
      <c r="H155" s="9">
        <f t="shared" si="5"/>
        <v>8.0827067669172976</v>
      </c>
      <c r="I155" s="23">
        <v>2019</v>
      </c>
      <c r="J155" s="22" t="s">
        <v>13</v>
      </c>
      <c r="K155" s="22" t="s">
        <v>180</v>
      </c>
      <c r="L155" s="21">
        <v>474</v>
      </c>
      <c r="M155" s="21">
        <v>496</v>
      </c>
      <c r="N155" s="9">
        <f t="shared" si="6"/>
        <v>4.4354838709677438</v>
      </c>
      <c r="O155" s="29"/>
    </row>
    <row r="156" spans="1:16" x14ac:dyDescent="0.45">
      <c r="A156" s="18">
        <v>152</v>
      </c>
      <c r="B156" s="25">
        <v>72</v>
      </c>
      <c r="C156" s="11">
        <v>2008</v>
      </c>
      <c r="D156" s="12" t="s">
        <v>13</v>
      </c>
      <c r="E156" s="12" t="s">
        <v>93</v>
      </c>
      <c r="F156" s="21">
        <v>62</v>
      </c>
      <c r="G156" s="21">
        <v>66</v>
      </c>
      <c r="H156" s="9">
        <f t="shared" si="5"/>
        <v>6.0606060606060623</v>
      </c>
      <c r="I156" s="23">
        <v>2019</v>
      </c>
      <c r="J156" s="22" t="s">
        <v>13</v>
      </c>
      <c r="K156" s="22" t="s">
        <v>181</v>
      </c>
      <c r="L156" s="21">
        <v>38</v>
      </c>
      <c r="M156" s="21">
        <v>41</v>
      </c>
      <c r="N156" s="9">
        <f t="shared" si="6"/>
        <v>7.3170731707317032</v>
      </c>
      <c r="O156" s="29"/>
    </row>
    <row r="157" spans="1:16" x14ac:dyDescent="0.45">
      <c r="A157" s="18">
        <v>153</v>
      </c>
      <c r="B157" s="25">
        <v>73</v>
      </c>
      <c r="C157" s="11">
        <v>2008</v>
      </c>
      <c r="D157" s="12" t="s">
        <v>13</v>
      </c>
      <c r="E157" s="12" t="s">
        <v>46</v>
      </c>
      <c r="F157" s="21">
        <v>1660</v>
      </c>
      <c r="G157" s="21">
        <v>1727</v>
      </c>
      <c r="H157" s="9">
        <f t="shared" si="5"/>
        <v>3.8795599305153416</v>
      </c>
      <c r="I157" s="23">
        <v>2019</v>
      </c>
      <c r="J157" s="22" t="s">
        <v>13</v>
      </c>
      <c r="K157" s="22" t="s">
        <v>182</v>
      </c>
      <c r="L157" s="21">
        <v>2023</v>
      </c>
      <c r="M157" s="21">
        <v>2103</v>
      </c>
      <c r="N157" s="9">
        <f t="shared" si="6"/>
        <v>3.8040893961008067</v>
      </c>
      <c r="O157" s="29"/>
      <c r="P157" s="29"/>
    </row>
    <row r="158" spans="1:16" x14ac:dyDescent="0.45">
      <c r="A158" s="18">
        <v>154</v>
      </c>
      <c r="B158" s="25">
        <v>74</v>
      </c>
      <c r="C158" s="11">
        <v>2008</v>
      </c>
      <c r="D158" s="12" t="s">
        <v>13</v>
      </c>
      <c r="E158" s="12" t="s">
        <v>47</v>
      </c>
      <c r="F158" s="21">
        <v>1537</v>
      </c>
      <c r="G158" s="21">
        <v>1650</v>
      </c>
      <c r="H158" s="9">
        <f t="shared" si="5"/>
        <v>6.8484848484848442</v>
      </c>
      <c r="I158" s="23">
        <v>2019</v>
      </c>
      <c r="J158" s="22" t="s">
        <v>13</v>
      </c>
      <c r="K158" s="22" t="s">
        <v>183</v>
      </c>
      <c r="L158" s="21">
        <v>2486</v>
      </c>
      <c r="M158" s="21">
        <v>2579</v>
      </c>
      <c r="N158" s="9">
        <f t="shared" si="6"/>
        <v>3.6060488561457902</v>
      </c>
      <c r="O158" s="29"/>
      <c r="P158" s="29"/>
    </row>
    <row r="159" spans="1:16" x14ac:dyDescent="0.45">
      <c r="A159" s="18">
        <v>155</v>
      </c>
      <c r="B159" s="25">
        <v>75</v>
      </c>
      <c r="C159" s="11">
        <v>2008</v>
      </c>
      <c r="D159" s="12" t="s">
        <v>13</v>
      </c>
      <c r="E159" s="12" t="s">
        <v>56</v>
      </c>
      <c r="F159" s="21">
        <v>480</v>
      </c>
      <c r="G159" s="21">
        <v>522</v>
      </c>
      <c r="H159" s="9">
        <f t="shared" si="5"/>
        <v>8.0459770114942586</v>
      </c>
      <c r="I159" s="23">
        <v>2019</v>
      </c>
      <c r="J159" s="22" t="s">
        <v>13</v>
      </c>
      <c r="K159" s="22" t="s">
        <v>184</v>
      </c>
      <c r="L159" s="21">
        <v>557</v>
      </c>
      <c r="M159" s="21">
        <v>600</v>
      </c>
      <c r="N159" s="9">
        <f t="shared" si="6"/>
        <v>7.1666666666666714</v>
      </c>
      <c r="O159" s="29"/>
      <c r="P159" s="29"/>
    </row>
    <row r="160" spans="1:16" x14ac:dyDescent="0.45">
      <c r="A160" s="18">
        <v>156</v>
      </c>
      <c r="B160" s="25">
        <v>76</v>
      </c>
      <c r="C160" s="11">
        <v>2008</v>
      </c>
      <c r="D160" s="12" t="s">
        <v>13</v>
      </c>
      <c r="E160" s="12" t="s">
        <v>48</v>
      </c>
      <c r="F160" s="21">
        <v>1701</v>
      </c>
      <c r="G160" s="21">
        <v>1871</v>
      </c>
      <c r="H160" s="9">
        <f t="shared" si="5"/>
        <v>9.0860502405131029</v>
      </c>
      <c r="I160" s="23">
        <v>2019</v>
      </c>
      <c r="J160" s="22" t="s">
        <v>13</v>
      </c>
      <c r="K160" s="22" t="s">
        <v>185</v>
      </c>
      <c r="L160" s="21">
        <v>3512</v>
      </c>
      <c r="M160" s="21">
        <v>3699</v>
      </c>
      <c r="N160" s="9">
        <f t="shared" si="6"/>
        <v>5.0554203838875367</v>
      </c>
      <c r="O160" s="29"/>
      <c r="P160" s="29"/>
    </row>
    <row r="161" spans="1:16" x14ac:dyDescent="0.45">
      <c r="A161" s="18">
        <v>157</v>
      </c>
      <c r="B161" s="25">
        <v>77</v>
      </c>
      <c r="C161" s="11">
        <v>2008</v>
      </c>
      <c r="D161" s="12" t="s">
        <v>13</v>
      </c>
      <c r="E161" s="12" t="s">
        <v>49</v>
      </c>
      <c r="F161" s="21">
        <v>510</v>
      </c>
      <c r="G161" s="21">
        <v>528</v>
      </c>
      <c r="H161" s="9">
        <f t="shared" si="5"/>
        <v>3.4090909090909065</v>
      </c>
      <c r="I161" s="23">
        <v>2019</v>
      </c>
      <c r="J161" s="22" t="s">
        <v>13</v>
      </c>
      <c r="K161" s="22" t="s">
        <v>186</v>
      </c>
      <c r="L161" s="21">
        <v>684</v>
      </c>
      <c r="M161" s="21">
        <v>710</v>
      </c>
      <c r="N161" s="9">
        <f t="shared" si="6"/>
        <v>3.6619718309859053</v>
      </c>
      <c r="O161" s="29"/>
      <c r="P161" s="29"/>
    </row>
    <row r="162" spans="1:16" x14ac:dyDescent="0.45">
      <c r="A162" s="18">
        <v>158</v>
      </c>
      <c r="B162" s="25">
        <v>78</v>
      </c>
      <c r="C162" s="11">
        <v>2008</v>
      </c>
      <c r="D162" s="12" t="s">
        <v>13</v>
      </c>
      <c r="E162" s="12" t="s">
        <v>94</v>
      </c>
      <c r="F162" s="22">
        <v>1915</v>
      </c>
      <c r="G162" s="22">
        <v>1986</v>
      </c>
      <c r="H162" s="9">
        <f t="shared" si="5"/>
        <v>3.5750251762336376</v>
      </c>
      <c r="I162" s="23">
        <v>2019</v>
      </c>
      <c r="J162" s="22" t="s">
        <v>13</v>
      </c>
      <c r="K162" s="22" t="s">
        <v>187</v>
      </c>
      <c r="L162" s="21">
        <v>1772</v>
      </c>
      <c r="M162" s="21">
        <v>1805</v>
      </c>
      <c r="N162" s="9">
        <f t="shared" si="6"/>
        <v>1.8282548476454252</v>
      </c>
      <c r="O162" s="29"/>
      <c r="P162" s="29"/>
    </row>
    <row r="163" spans="1:16" x14ac:dyDescent="0.45">
      <c r="A163" s="18">
        <v>159</v>
      </c>
      <c r="B163" s="25">
        <v>79</v>
      </c>
      <c r="C163" s="11">
        <v>2008</v>
      </c>
      <c r="D163" s="12" t="s">
        <v>13</v>
      </c>
      <c r="E163" s="12" t="s">
        <v>95</v>
      </c>
      <c r="F163" s="22">
        <v>83</v>
      </c>
      <c r="G163" s="22">
        <v>86</v>
      </c>
      <c r="H163" s="9">
        <f t="shared" si="5"/>
        <v>3.4883720930232442</v>
      </c>
      <c r="I163" s="23">
        <v>2019</v>
      </c>
      <c r="J163" s="22" t="s">
        <v>13</v>
      </c>
      <c r="K163" s="22" t="s">
        <v>188</v>
      </c>
      <c r="L163" s="21">
        <v>70</v>
      </c>
      <c r="M163" s="21">
        <v>73</v>
      </c>
      <c r="N163" s="9">
        <f t="shared" si="6"/>
        <v>4.1095890410959015</v>
      </c>
      <c r="O163" s="29"/>
      <c r="P163" s="29"/>
    </row>
    <row r="164" spans="1:16" x14ac:dyDescent="0.45">
      <c r="A164" s="18">
        <v>160</v>
      </c>
      <c r="B164" s="25">
        <v>80</v>
      </c>
      <c r="C164" s="11">
        <v>2008</v>
      </c>
      <c r="D164" s="12" t="s">
        <v>13</v>
      </c>
      <c r="E164" s="14" t="s">
        <v>109</v>
      </c>
      <c r="F164" s="22">
        <f>SUM(F85:F163)</f>
        <v>59172</v>
      </c>
      <c r="G164" s="22">
        <f>SUM(G85:G163)</f>
        <v>62894</v>
      </c>
      <c r="H164" s="9">
        <f t="shared" si="5"/>
        <v>5.9178935987534516</v>
      </c>
      <c r="I164" s="23">
        <v>2019</v>
      </c>
      <c r="J164" s="22" t="s">
        <v>13</v>
      </c>
      <c r="K164" s="57" t="s">
        <v>109</v>
      </c>
      <c r="L164" s="21">
        <f>SUM(L85:L163)</f>
        <v>71575</v>
      </c>
      <c r="M164" s="21">
        <f>SUM(M85:M163)</f>
        <v>74423</v>
      </c>
      <c r="N164" s="9">
        <f t="shared" si="6"/>
        <v>3.8267739811617361</v>
      </c>
      <c r="O164" s="29"/>
      <c r="P164" s="29"/>
    </row>
    <row r="165" spans="1:16" x14ac:dyDescent="0.45">
      <c r="A165" s="18">
        <v>161</v>
      </c>
      <c r="B165" s="25">
        <v>1</v>
      </c>
      <c r="C165" s="11">
        <v>2008</v>
      </c>
      <c r="D165" s="12" t="s">
        <v>14</v>
      </c>
      <c r="E165" s="12" t="s">
        <v>57</v>
      </c>
      <c r="F165" s="21">
        <v>134</v>
      </c>
      <c r="G165" s="21">
        <v>136</v>
      </c>
      <c r="H165" s="9">
        <f t="shared" si="5"/>
        <v>1.470588235294116</v>
      </c>
      <c r="I165" s="23">
        <v>2019</v>
      </c>
      <c r="J165" s="22" t="s">
        <v>14</v>
      </c>
      <c r="K165" s="22" t="s">
        <v>111</v>
      </c>
      <c r="L165" s="22">
        <v>131</v>
      </c>
      <c r="M165" s="22">
        <v>133</v>
      </c>
      <c r="N165" s="9">
        <f t="shared" si="6"/>
        <v>1.5037593984962427</v>
      </c>
      <c r="O165" s="29"/>
      <c r="P165" s="29"/>
    </row>
    <row r="166" spans="1:16" x14ac:dyDescent="0.45">
      <c r="A166" s="18">
        <v>162</v>
      </c>
      <c r="B166" s="25">
        <v>2</v>
      </c>
      <c r="C166" s="11">
        <v>2008</v>
      </c>
      <c r="D166" s="12" t="s">
        <v>14</v>
      </c>
      <c r="E166" s="12" t="s">
        <v>50</v>
      </c>
      <c r="F166" s="21">
        <v>174</v>
      </c>
      <c r="G166" s="21">
        <v>181</v>
      </c>
      <c r="H166" s="9">
        <f t="shared" si="5"/>
        <v>3.8674033149171265</v>
      </c>
      <c r="I166" s="23">
        <v>2019</v>
      </c>
      <c r="J166" s="22" t="s">
        <v>14</v>
      </c>
      <c r="K166" s="22" t="s">
        <v>112</v>
      </c>
      <c r="L166" s="22">
        <v>139</v>
      </c>
      <c r="M166" s="22">
        <v>149</v>
      </c>
      <c r="N166" s="9">
        <f t="shared" si="6"/>
        <v>6.7114093959731491</v>
      </c>
      <c r="O166" s="29"/>
      <c r="P166" s="29"/>
    </row>
    <row r="167" spans="1:16" x14ac:dyDescent="0.45">
      <c r="A167" s="18">
        <v>163</v>
      </c>
      <c r="B167" s="25">
        <v>3</v>
      </c>
      <c r="C167" s="11">
        <v>2008</v>
      </c>
      <c r="D167" s="12" t="s">
        <v>14</v>
      </c>
      <c r="E167" s="12" t="s">
        <v>18</v>
      </c>
      <c r="F167" s="21">
        <v>1535</v>
      </c>
      <c r="G167" s="21">
        <v>1597</v>
      </c>
      <c r="H167" s="9">
        <f t="shared" si="5"/>
        <v>3.882279273638062</v>
      </c>
      <c r="I167" s="23">
        <v>2019</v>
      </c>
      <c r="J167" s="22" t="s">
        <v>14</v>
      </c>
      <c r="K167" s="22" t="s">
        <v>113</v>
      </c>
      <c r="L167" s="22">
        <v>1687</v>
      </c>
      <c r="M167" s="22">
        <v>1778</v>
      </c>
      <c r="N167" s="9">
        <f t="shared" si="6"/>
        <v>5.118110236220474</v>
      </c>
      <c r="O167" s="29"/>
      <c r="P167" s="29"/>
    </row>
    <row r="168" spans="1:16" x14ac:dyDescent="0.45">
      <c r="A168" s="18">
        <v>164</v>
      </c>
      <c r="B168" s="25">
        <v>4</v>
      </c>
      <c r="C168" s="11">
        <v>2008</v>
      </c>
      <c r="D168" s="12" t="s">
        <v>14</v>
      </c>
      <c r="E168" s="12" t="s">
        <v>19</v>
      </c>
      <c r="F168" s="21">
        <v>1906</v>
      </c>
      <c r="G168" s="21">
        <v>1958</v>
      </c>
      <c r="H168" s="9">
        <f t="shared" si="5"/>
        <v>2.6557711950970315</v>
      </c>
      <c r="I168" s="23">
        <v>2019</v>
      </c>
      <c r="J168" s="22" t="s">
        <v>14</v>
      </c>
      <c r="K168" s="22" t="s">
        <v>114</v>
      </c>
      <c r="L168" s="22">
        <v>1965</v>
      </c>
      <c r="M168" s="22">
        <v>2032</v>
      </c>
      <c r="N168" s="9">
        <f t="shared" si="6"/>
        <v>3.2972440944881924</v>
      </c>
      <c r="O168" s="29"/>
      <c r="P168" s="29"/>
    </row>
    <row r="169" spans="1:16" x14ac:dyDescent="0.45">
      <c r="A169" s="18">
        <v>165</v>
      </c>
      <c r="B169" s="25">
        <v>5</v>
      </c>
      <c r="C169" s="11">
        <v>2008</v>
      </c>
      <c r="D169" s="12" t="s">
        <v>14</v>
      </c>
      <c r="E169" s="12" t="s">
        <v>58</v>
      </c>
      <c r="F169" s="21">
        <v>269</v>
      </c>
      <c r="G169" s="21">
        <v>273</v>
      </c>
      <c r="H169" s="9">
        <f t="shared" si="5"/>
        <v>1.46520146520146</v>
      </c>
      <c r="I169" s="23">
        <v>2019</v>
      </c>
      <c r="J169" s="22" t="s">
        <v>14</v>
      </c>
      <c r="K169" s="22" t="s">
        <v>115</v>
      </c>
      <c r="L169" s="22">
        <v>330</v>
      </c>
      <c r="M169" s="22">
        <v>353</v>
      </c>
      <c r="N169" s="9">
        <f t="shared" si="6"/>
        <v>6.5155807365439102</v>
      </c>
      <c r="O169" s="29"/>
      <c r="P169" s="29"/>
    </row>
    <row r="170" spans="1:16" x14ac:dyDescent="0.45">
      <c r="A170" s="18">
        <v>166</v>
      </c>
      <c r="B170" s="25">
        <v>6</v>
      </c>
      <c r="C170" s="11">
        <v>2008</v>
      </c>
      <c r="D170" s="12" t="s">
        <v>14</v>
      </c>
      <c r="E170" s="12" t="s">
        <v>59</v>
      </c>
      <c r="F170" s="21">
        <v>766</v>
      </c>
      <c r="G170" s="21">
        <v>781</v>
      </c>
      <c r="H170" s="9">
        <f t="shared" si="5"/>
        <v>1.92061459667093</v>
      </c>
      <c r="I170" s="23">
        <v>2019</v>
      </c>
      <c r="J170" s="22" t="s">
        <v>14</v>
      </c>
      <c r="K170" s="22" t="s">
        <v>116</v>
      </c>
      <c r="L170" s="22">
        <v>838</v>
      </c>
      <c r="M170" s="22">
        <v>872</v>
      </c>
      <c r="N170" s="9">
        <f t="shared" si="6"/>
        <v>3.8990825688073443</v>
      </c>
      <c r="O170" s="29"/>
      <c r="P170" s="29"/>
    </row>
    <row r="171" spans="1:16" x14ac:dyDescent="0.45">
      <c r="A171" s="18">
        <v>167</v>
      </c>
      <c r="B171" s="25">
        <v>7</v>
      </c>
      <c r="C171" s="11">
        <v>2008</v>
      </c>
      <c r="D171" s="12" t="s">
        <v>14</v>
      </c>
      <c r="E171" s="12" t="s">
        <v>20</v>
      </c>
      <c r="F171" s="21">
        <v>1061</v>
      </c>
      <c r="G171" s="21">
        <v>1071</v>
      </c>
      <c r="H171" s="9">
        <f t="shared" si="5"/>
        <v>0.93370681605975392</v>
      </c>
      <c r="I171" s="23">
        <v>2019</v>
      </c>
      <c r="J171" s="22" t="s">
        <v>14</v>
      </c>
      <c r="K171" s="22" t="s">
        <v>117</v>
      </c>
      <c r="L171" s="22">
        <v>1414</v>
      </c>
      <c r="M171" s="22">
        <v>1430</v>
      </c>
      <c r="N171" s="9">
        <f t="shared" si="6"/>
        <v>1.1188811188811201</v>
      </c>
      <c r="O171" s="29"/>
      <c r="P171" s="29"/>
    </row>
    <row r="172" spans="1:16" x14ac:dyDescent="0.45">
      <c r="A172" s="18">
        <v>168</v>
      </c>
      <c r="B172" s="25">
        <v>8</v>
      </c>
      <c r="C172" s="11">
        <v>2008</v>
      </c>
      <c r="D172" s="12" t="s">
        <v>14</v>
      </c>
      <c r="E172" s="12" t="s">
        <v>51</v>
      </c>
      <c r="F172" s="21">
        <v>186</v>
      </c>
      <c r="G172" s="21">
        <v>191</v>
      </c>
      <c r="H172" s="9">
        <f t="shared" si="5"/>
        <v>2.6178010471204232</v>
      </c>
      <c r="I172" s="23">
        <v>2019</v>
      </c>
      <c r="J172" s="22" t="s">
        <v>14</v>
      </c>
      <c r="K172" s="22" t="s">
        <v>118</v>
      </c>
      <c r="L172" s="22">
        <v>149</v>
      </c>
      <c r="M172" s="22">
        <v>156</v>
      </c>
      <c r="N172" s="9">
        <f t="shared" si="6"/>
        <v>4.487179487179489</v>
      </c>
      <c r="O172" s="29"/>
      <c r="P172" s="29"/>
    </row>
    <row r="173" spans="1:16" x14ac:dyDescent="0.45">
      <c r="A173" s="18">
        <v>169</v>
      </c>
      <c r="B173" s="25">
        <v>9</v>
      </c>
      <c r="C173" s="11">
        <v>2008</v>
      </c>
      <c r="D173" s="12" t="s">
        <v>14</v>
      </c>
      <c r="E173" s="12" t="s">
        <v>21</v>
      </c>
      <c r="F173" s="21">
        <v>2684</v>
      </c>
      <c r="G173" s="21">
        <v>2698</v>
      </c>
      <c r="H173" s="9">
        <f t="shared" si="5"/>
        <v>0.51890289103039322</v>
      </c>
      <c r="I173" s="23">
        <v>2019</v>
      </c>
      <c r="J173" s="22" t="s">
        <v>14</v>
      </c>
      <c r="K173" s="22" t="s">
        <v>119</v>
      </c>
      <c r="L173" s="22">
        <v>2890</v>
      </c>
      <c r="M173" s="22">
        <v>2903</v>
      </c>
      <c r="N173" s="9">
        <f t="shared" si="6"/>
        <v>0.44781260764725062</v>
      </c>
      <c r="O173" s="29"/>
      <c r="P173" s="29"/>
    </row>
    <row r="174" spans="1:16" x14ac:dyDescent="0.45">
      <c r="A174" s="18">
        <v>170</v>
      </c>
      <c r="B174" s="25">
        <v>10</v>
      </c>
      <c r="C174" s="11">
        <v>2008</v>
      </c>
      <c r="D174" s="12" t="s">
        <v>14</v>
      </c>
      <c r="E174" s="12" t="s">
        <v>22</v>
      </c>
      <c r="F174" s="21">
        <v>1735</v>
      </c>
      <c r="G174" s="21">
        <v>1860</v>
      </c>
      <c r="H174" s="9">
        <f t="shared" si="5"/>
        <v>6.7204301075268802</v>
      </c>
      <c r="I174" s="23">
        <v>2019</v>
      </c>
      <c r="J174" s="22" t="s">
        <v>14</v>
      </c>
      <c r="K174" s="22" t="s">
        <v>120</v>
      </c>
      <c r="L174" s="22">
        <v>2044</v>
      </c>
      <c r="M174" s="22">
        <v>2184</v>
      </c>
      <c r="N174" s="9">
        <f t="shared" si="6"/>
        <v>6.4102564102564088</v>
      </c>
      <c r="O174" s="29"/>
      <c r="P174" s="29"/>
    </row>
    <row r="175" spans="1:16" x14ac:dyDescent="0.45">
      <c r="A175" s="18">
        <v>171</v>
      </c>
      <c r="B175" s="25">
        <v>11</v>
      </c>
      <c r="C175" s="11">
        <v>2008</v>
      </c>
      <c r="D175" s="12" t="s">
        <v>14</v>
      </c>
      <c r="E175" s="12" t="s">
        <v>60</v>
      </c>
      <c r="F175" s="21">
        <v>96</v>
      </c>
      <c r="G175" s="21">
        <v>98</v>
      </c>
      <c r="H175" s="9">
        <f t="shared" si="5"/>
        <v>2.0408163265306172</v>
      </c>
      <c r="I175" s="23">
        <v>2019</v>
      </c>
      <c r="J175" s="22" t="s">
        <v>14</v>
      </c>
      <c r="K175" s="22" t="s">
        <v>121</v>
      </c>
      <c r="L175" s="22">
        <v>96</v>
      </c>
      <c r="M175" s="22">
        <v>97</v>
      </c>
      <c r="N175" s="9">
        <f t="shared" si="6"/>
        <v>1.0309278350515427</v>
      </c>
      <c r="O175" s="29"/>
      <c r="P175" s="29"/>
    </row>
    <row r="176" spans="1:16" x14ac:dyDescent="0.45">
      <c r="A176" s="18">
        <v>172</v>
      </c>
      <c r="B176" s="25">
        <v>12</v>
      </c>
      <c r="C176" s="11">
        <v>2008</v>
      </c>
      <c r="D176" s="12" t="s">
        <v>14</v>
      </c>
      <c r="E176" s="12" t="s">
        <v>61</v>
      </c>
      <c r="F176" s="21">
        <v>550</v>
      </c>
      <c r="G176" s="21">
        <v>580</v>
      </c>
      <c r="H176" s="9">
        <f t="shared" si="5"/>
        <v>5.1724137931034448</v>
      </c>
      <c r="I176" s="23">
        <v>2019</v>
      </c>
      <c r="J176" s="22" t="s">
        <v>14</v>
      </c>
      <c r="K176" s="22" t="s">
        <v>122</v>
      </c>
      <c r="L176" s="22">
        <v>489</v>
      </c>
      <c r="M176" s="22">
        <v>526</v>
      </c>
      <c r="N176" s="9">
        <f t="shared" si="6"/>
        <v>7.0342205323193951</v>
      </c>
      <c r="O176" s="29"/>
      <c r="P176" s="29"/>
    </row>
    <row r="177" spans="1:16" x14ac:dyDescent="0.45">
      <c r="A177" s="18">
        <v>173</v>
      </c>
      <c r="B177" s="25">
        <v>13</v>
      </c>
      <c r="C177" s="11">
        <v>2008</v>
      </c>
      <c r="D177" s="12" t="s">
        <v>14</v>
      </c>
      <c r="E177" s="12" t="s">
        <v>62</v>
      </c>
      <c r="F177" s="21">
        <v>689</v>
      </c>
      <c r="G177" s="21">
        <v>707</v>
      </c>
      <c r="H177" s="9">
        <f t="shared" si="5"/>
        <v>2.5459688826025513</v>
      </c>
      <c r="I177" s="23">
        <v>2019</v>
      </c>
      <c r="J177" s="22" t="s">
        <v>14</v>
      </c>
      <c r="K177" s="22" t="s">
        <v>123</v>
      </c>
      <c r="L177" s="22">
        <v>1218</v>
      </c>
      <c r="M177" s="22">
        <v>1288</v>
      </c>
      <c r="N177" s="9">
        <f t="shared" si="6"/>
        <v>5.4347826086956559</v>
      </c>
      <c r="O177" s="29"/>
      <c r="P177" s="29"/>
    </row>
    <row r="178" spans="1:16" x14ac:dyDescent="0.45">
      <c r="A178" s="18">
        <v>174</v>
      </c>
      <c r="B178" s="25">
        <v>14</v>
      </c>
      <c r="C178" s="11">
        <v>2008</v>
      </c>
      <c r="D178" s="12" t="s">
        <v>14</v>
      </c>
      <c r="E178" s="12" t="s">
        <v>23</v>
      </c>
      <c r="F178" s="21">
        <v>2940</v>
      </c>
      <c r="G178" s="21">
        <v>3055</v>
      </c>
      <c r="H178" s="9">
        <f t="shared" si="5"/>
        <v>3.7643207855973913</v>
      </c>
      <c r="I178" s="23">
        <v>2019</v>
      </c>
      <c r="J178" s="22" t="s">
        <v>14</v>
      </c>
      <c r="K178" s="22" t="s">
        <v>124</v>
      </c>
      <c r="L178" s="22">
        <v>3823</v>
      </c>
      <c r="M178" s="22">
        <v>4014</v>
      </c>
      <c r="N178" s="9">
        <f t="shared" si="6"/>
        <v>4.7583457897359267</v>
      </c>
      <c r="O178" s="29"/>
      <c r="P178" s="29"/>
    </row>
    <row r="179" spans="1:16" x14ac:dyDescent="0.45">
      <c r="A179" s="18">
        <v>175</v>
      </c>
      <c r="B179" s="25">
        <v>15</v>
      </c>
      <c r="C179" s="11">
        <v>2008</v>
      </c>
      <c r="D179" s="12" t="s">
        <v>14</v>
      </c>
      <c r="E179" s="12" t="s">
        <v>63</v>
      </c>
      <c r="F179" s="21">
        <v>198</v>
      </c>
      <c r="G179" s="21">
        <v>209</v>
      </c>
      <c r="H179" s="9">
        <f t="shared" si="5"/>
        <v>5.2631578947368496</v>
      </c>
      <c r="I179" s="23">
        <v>2019</v>
      </c>
      <c r="J179" s="22" t="s">
        <v>14</v>
      </c>
      <c r="K179" s="22" t="s">
        <v>125</v>
      </c>
      <c r="L179" s="22">
        <v>176</v>
      </c>
      <c r="M179" s="22">
        <v>195</v>
      </c>
      <c r="N179" s="9">
        <f t="shared" si="6"/>
        <v>9.7435897435897374</v>
      </c>
      <c r="O179" s="29"/>
      <c r="P179" s="29"/>
    </row>
    <row r="180" spans="1:16" x14ac:dyDescent="0.45">
      <c r="A180" s="18">
        <v>176</v>
      </c>
      <c r="B180" s="25">
        <v>16</v>
      </c>
      <c r="C180" s="11">
        <v>2008</v>
      </c>
      <c r="D180" s="12" t="s">
        <v>14</v>
      </c>
      <c r="E180" s="12" t="s">
        <v>64</v>
      </c>
      <c r="F180" s="21">
        <v>273</v>
      </c>
      <c r="G180" s="21">
        <v>283</v>
      </c>
      <c r="H180" s="9">
        <f t="shared" si="5"/>
        <v>3.5335689045936363</v>
      </c>
      <c r="I180" s="23">
        <v>2019</v>
      </c>
      <c r="J180" s="22" t="s">
        <v>14</v>
      </c>
      <c r="K180" s="22" t="s">
        <v>126</v>
      </c>
      <c r="L180" s="22">
        <v>250</v>
      </c>
      <c r="M180" s="22">
        <v>264</v>
      </c>
      <c r="N180" s="9">
        <f t="shared" si="6"/>
        <v>5.3030303030302974</v>
      </c>
      <c r="O180" s="29"/>
      <c r="P180" s="29"/>
    </row>
    <row r="181" spans="1:16" x14ac:dyDescent="0.45">
      <c r="A181" s="18">
        <v>177</v>
      </c>
      <c r="B181" s="25">
        <v>17</v>
      </c>
      <c r="C181" s="11">
        <v>2008</v>
      </c>
      <c r="D181" s="12" t="s">
        <v>14</v>
      </c>
      <c r="E181" s="12" t="s">
        <v>65</v>
      </c>
      <c r="F181" s="21">
        <v>257</v>
      </c>
      <c r="G181" s="21">
        <v>269</v>
      </c>
      <c r="H181" s="9">
        <f t="shared" si="5"/>
        <v>4.4609665427509384</v>
      </c>
      <c r="I181" s="23">
        <v>2019</v>
      </c>
      <c r="J181" s="22" t="s">
        <v>14</v>
      </c>
      <c r="K181" s="22" t="s">
        <v>127</v>
      </c>
      <c r="L181" s="22">
        <v>190</v>
      </c>
      <c r="M181" s="22">
        <v>202</v>
      </c>
      <c r="N181" s="9">
        <f t="shared" si="6"/>
        <v>5.940594059405953</v>
      </c>
      <c r="O181" s="29"/>
      <c r="P181" s="29"/>
    </row>
    <row r="182" spans="1:16" x14ac:dyDescent="0.45">
      <c r="A182" s="18">
        <v>178</v>
      </c>
      <c r="B182" s="25">
        <v>18</v>
      </c>
      <c r="C182" s="11">
        <v>2008</v>
      </c>
      <c r="D182" s="12" t="s">
        <v>14</v>
      </c>
      <c r="E182" s="12" t="s">
        <v>24</v>
      </c>
      <c r="F182" s="21">
        <v>855</v>
      </c>
      <c r="G182" s="21">
        <v>898</v>
      </c>
      <c r="H182" s="9">
        <f t="shared" si="5"/>
        <v>4.7884187082405418</v>
      </c>
      <c r="I182" s="23">
        <v>2019</v>
      </c>
      <c r="J182" s="22" t="s">
        <v>14</v>
      </c>
      <c r="K182" s="22" t="s">
        <v>128</v>
      </c>
      <c r="L182" s="22">
        <v>1121</v>
      </c>
      <c r="M182" s="22">
        <v>1197</v>
      </c>
      <c r="N182" s="9">
        <f t="shared" si="6"/>
        <v>6.3492063492063551</v>
      </c>
      <c r="O182" s="29"/>
      <c r="P182" s="29"/>
    </row>
    <row r="183" spans="1:16" x14ac:dyDescent="0.45">
      <c r="A183" s="18">
        <v>179</v>
      </c>
      <c r="B183" s="25">
        <v>19</v>
      </c>
      <c r="C183" s="11">
        <v>2008</v>
      </c>
      <c r="D183" s="12" t="s">
        <v>14</v>
      </c>
      <c r="E183" s="12" t="s">
        <v>66</v>
      </c>
      <c r="F183" s="21">
        <v>475</v>
      </c>
      <c r="G183" s="21">
        <v>493</v>
      </c>
      <c r="H183" s="9">
        <f t="shared" si="5"/>
        <v>3.6511156186612652</v>
      </c>
      <c r="I183" s="23">
        <v>2019</v>
      </c>
      <c r="J183" s="22" t="s">
        <v>14</v>
      </c>
      <c r="K183" s="22" t="s">
        <v>129</v>
      </c>
      <c r="L183" s="22">
        <v>451</v>
      </c>
      <c r="M183" s="22">
        <v>482</v>
      </c>
      <c r="N183" s="9">
        <f t="shared" si="6"/>
        <v>6.431535269709542</v>
      </c>
      <c r="O183" s="29"/>
      <c r="P183" s="29"/>
    </row>
    <row r="184" spans="1:16" x14ac:dyDescent="0.45">
      <c r="A184" s="18">
        <v>180</v>
      </c>
      <c r="B184" s="25">
        <v>20</v>
      </c>
      <c r="C184" s="11">
        <v>2008</v>
      </c>
      <c r="D184" s="12" t="s">
        <v>14</v>
      </c>
      <c r="E184" s="12" t="s">
        <v>25</v>
      </c>
      <c r="F184" s="21">
        <v>1673</v>
      </c>
      <c r="G184" s="21">
        <v>1732</v>
      </c>
      <c r="H184" s="9">
        <f t="shared" si="5"/>
        <v>3.4064665127020817</v>
      </c>
      <c r="I184" s="23">
        <v>2019</v>
      </c>
      <c r="J184" s="22" t="s">
        <v>14</v>
      </c>
      <c r="K184" s="22" t="s">
        <v>130</v>
      </c>
      <c r="L184" s="22">
        <v>1798</v>
      </c>
      <c r="M184" s="22">
        <v>1889</v>
      </c>
      <c r="N184" s="9">
        <f t="shared" si="6"/>
        <v>4.8173636844891519</v>
      </c>
      <c r="O184" s="29"/>
      <c r="P184" s="29"/>
    </row>
    <row r="185" spans="1:16" x14ac:dyDescent="0.45">
      <c r="A185" s="18">
        <v>181</v>
      </c>
      <c r="B185" s="25">
        <v>21</v>
      </c>
      <c r="C185" s="11">
        <v>2008</v>
      </c>
      <c r="D185" s="12" t="s">
        <v>14</v>
      </c>
      <c r="E185" s="12" t="s">
        <v>67</v>
      </c>
      <c r="F185" s="21">
        <v>117</v>
      </c>
      <c r="G185" s="21">
        <v>119</v>
      </c>
      <c r="H185" s="9">
        <f t="shared" si="5"/>
        <v>1.6806722689075713</v>
      </c>
      <c r="I185" s="23">
        <v>2019</v>
      </c>
      <c r="J185" s="22" t="s">
        <v>14</v>
      </c>
      <c r="K185" s="22" t="s">
        <v>131</v>
      </c>
      <c r="L185" s="22">
        <v>81</v>
      </c>
      <c r="M185" s="22">
        <v>82</v>
      </c>
      <c r="N185" s="9">
        <f t="shared" si="6"/>
        <v>1.2195121951219505</v>
      </c>
      <c r="O185" s="29"/>
      <c r="P185" s="29"/>
    </row>
    <row r="186" spans="1:16" x14ac:dyDescent="0.45">
      <c r="A186" s="18">
        <v>182</v>
      </c>
      <c r="B186" s="25">
        <v>22</v>
      </c>
      <c r="C186" s="11">
        <v>2008</v>
      </c>
      <c r="D186" s="12" t="s">
        <v>14</v>
      </c>
      <c r="E186" s="12" t="s">
        <v>26</v>
      </c>
      <c r="F186" s="21">
        <v>1111</v>
      </c>
      <c r="G186" s="21">
        <v>1127</v>
      </c>
      <c r="H186" s="9">
        <f t="shared" si="5"/>
        <v>1.4196983141082598</v>
      </c>
      <c r="I186" s="23">
        <v>2019</v>
      </c>
      <c r="J186" s="22" t="s">
        <v>14</v>
      </c>
      <c r="K186" s="22" t="s">
        <v>132</v>
      </c>
      <c r="L186" s="22">
        <v>1469</v>
      </c>
      <c r="M186" s="22">
        <v>1514</v>
      </c>
      <c r="N186" s="9">
        <f t="shared" si="6"/>
        <v>2.9722589167767524</v>
      </c>
      <c r="O186" s="29"/>
      <c r="P186" s="29"/>
    </row>
    <row r="187" spans="1:16" x14ac:dyDescent="0.45">
      <c r="A187" s="18">
        <v>183</v>
      </c>
      <c r="B187" s="25">
        <v>23</v>
      </c>
      <c r="C187" s="11">
        <v>2008</v>
      </c>
      <c r="D187" s="12" t="s">
        <v>14</v>
      </c>
      <c r="E187" s="12" t="s">
        <v>68</v>
      </c>
      <c r="F187" s="21">
        <v>273</v>
      </c>
      <c r="G187" s="21">
        <v>282</v>
      </c>
      <c r="H187" s="9">
        <f t="shared" si="5"/>
        <v>3.1914893617021249</v>
      </c>
      <c r="I187" s="23">
        <v>2019</v>
      </c>
      <c r="J187" s="22" t="s">
        <v>14</v>
      </c>
      <c r="K187" s="22" t="s">
        <v>133</v>
      </c>
      <c r="L187" s="22">
        <v>168</v>
      </c>
      <c r="M187" s="22">
        <v>182</v>
      </c>
      <c r="N187" s="9">
        <f t="shared" si="6"/>
        <v>7.6923076923076934</v>
      </c>
      <c r="O187" s="29"/>
      <c r="P187" s="29"/>
    </row>
    <row r="188" spans="1:16" x14ac:dyDescent="0.45">
      <c r="A188" s="18">
        <v>184</v>
      </c>
      <c r="B188" s="25">
        <v>24</v>
      </c>
      <c r="C188" s="11">
        <v>2008</v>
      </c>
      <c r="D188" s="12" t="s">
        <v>14</v>
      </c>
      <c r="E188" s="14" t="s">
        <v>69</v>
      </c>
      <c r="F188" s="21"/>
      <c r="G188" s="21"/>
      <c r="H188" s="9"/>
      <c r="I188" s="23">
        <v>2019</v>
      </c>
      <c r="J188" s="22" t="s">
        <v>14</v>
      </c>
      <c r="K188" s="14" t="s">
        <v>69</v>
      </c>
      <c r="L188" s="22">
        <v>112</v>
      </c>
      <c r="M188" s="22">
        <v>114</v>
      </c>
      <c r="N188" s="9">
        <v>4</v>
      </c>
      <c r="O188" s="29"/>
      <c r="P188" s="29"/>
    </row>
    <row r="189" spans="1:16" x14ac:dyDescent="0.45">
      <c r="A189" s="18">
        <v>185</v>
      </c>
      <c r="B189" s="25">
        <v>25</v>
      </c>
      <c r="C189" s="11">
        <v>2008</v>
      </c>
      <c r="D189" s="12" t="s">
        <v>14</v>
      </c>
      <c r="E189" s="12" t="s">
        <v>27</v>
      </c>
      <c r="F189" s="21">
        <v>1293</v>
      </c>
      <c r="G189" s="21">
        <v>1345</v>
      </c>
      <c r="H189" s="9">
        <f t="shared" si="5"/>
        <v>3.8661710037174686</v>
      </c>
      <c r="I189" s="23">
        <v>2019</v>
      </c>
      <c r="J189" s="22" t="s">
        <v>14</v>
      </c>
      <c r="K189" s="22" t="s">
        <v>135</v>
      </c>
      <c r="L189" s="22">
        <v>1404</v>
      </c>
      <c r="M189" s="22">
        <v>1500</v>
      </c>
      <c r="N189" s="9">
        <f t="shared" si="6"/>
        <v>6.3999999999999915</v>
      </c>
      <c r="O189" s="29"/>
      <c r="P189" s="29"/>
    </row>
    <row r="190" spans="1:16" x14ac:dyDescent="0.45">
      <c r="A190" s="18">
        <v>186</v>
      </c>
      <c r="B190" s="25">
        <v>26</v>
      </c>
      <c r="C190" s="11">
        <v>2008</v>
      </c>
      <c r="D190" s="12" t="s">
        <v>14</v>
      </c>
      <c r="E190" s="12" t="s">
        <v>28</v>
      </c>
      <c r="F190" s="21">
        <v>1784</v>
      </c>
      <c r="G190" s="21">
        <v>1911</v>
      </c>
      <c r="H190" s="9">
        <f t="shared" si="5"/>
        <v>6.6457352171637893</v>
      </c>
      <c r="I190" s="23">
        <v>2019</v>
      </c>
      <c r="J190" s="22" t="s">
        <v>14</v>
      </c>
      <c r="K190" s="22" t="s">
        <v>136</v>
      </c>
      <c r="L190" s="22">
        <v>1596</v>
      </c>
      <c r="M190" s="22">
        <v>1736</v>
      </c>
      <c r="N190" s="9">
        <f t="shared" si="6"/>
        <v>8.0645161290322562</v>
      </c>
      <c r="O190" s="29"/>
      <c r="P190" s="29"/>
    </row>
    <row r="191" spans="1:16" x14ac:dyDescent="0.45">
      <c r="A191" s="18">
        <v>187</v>
      </c>
      <c r="B191" s="25">
        <v>27</v>
      </c>
      <c r="C191" s="11">
        <v>2008</v>
      </c>
      <c r="D191" s="12" t="s">
        <v>14</v>
      </c>
      <c r="E191" s="12" t="s">
        <v>29</v>
      </c>
      <c r="F191" s="21">
        <v>2981</v>
      </c>
      <c r="G191" s="21">
        <v>3072</v>
      </c>
      <c r="H191" s="9">
        <f t="shared" si="5"/>
        <v>2.9622395833333428</v>
      </c>
      <c r="I191" s="23">
        <v>2019</v>
      </c>
      <c r="J191" s="22" t="s">
        <v>14</v>
      </c>
      <c r="K191" s="22" t="s">
        <v>137</v>
      </c>
      <c r="L191" s="22">
        <v>3143</v>
      </c>
      <c r="M191" s="22">
        <v>3213</v>
      </c>
      <c r="N191" s="9">
        <f t="shared" si="6"/>
        <v>2.1786492374727686</v>
      </c>
      <c r="O191" s="29"/>
      <c r="P191" s="29"/>
    </row>
    <row r="192" spans="1:16" x14ac:dyDescent="0.45">
      <c r="A192" s="18">
        <v>188</v>
      </c>
      <c r="B192" s="25">
        <v>28</v>
      </c>
      <c r="C192" s="11">
        <v>2008</v>
      </c>
      <c r="D192" s="12" t="s">
        <v>14</v>
      </c>
      <c r="E192" s="12" t="s">
        <v>30</v>
      </c>
      <c r="F192" s="21">
        <v>897</v>
      </c>
      <c r="G192" s="21">
        <v>948</v>
      </c>
      <c r="H192" s="9">
        <f t="shared" si="5"/>
        <v>5.3797468354430293</v>
      </c>
      <c r="I192" s="23">
        <v>2019</v>
      </c>
      <c r="J192" s="22" t="s">
        <v>14</v>
      </c>
      <c r="K192" s="22" t="s">
        <v>138</v>
      </c>
      <c r="L192" s="22">
        <v>854</v>
      </c>
      <c r="M192" s="22">
        <v>917</v>
      </c>
      <c r="N192" s="9">
        <f t="shared" si="6"/>
        <v>6.8702290076335828</v>
      </c>
      <c r="O192" s="29"/>
      <c r="P192" s="29"/>
    </row>
    <row r="193" spans="1:16" x14ac:dyDescent="0.45">
      <c r="A193" s="18">
        <v>189</v>
      </c>
      <c r="B193" s="25">
        <v>29</v>
      </c>
      <c r="C193" s="11">
        <v>2008</v>
      </c>
      <c r="D193" s="12" t="s">
        <v>14</v>
      </c>
      <c r="E193" s="12" t="s">
        <v>70</v>
      </c>
      <c r="F193" s="21">
        <v>67</v>
      </c>
      <c r="G193" s="21">
        <v>68</v>
      </c>
      <c r="H193" s="9">
        <f t="shared" si="5"/>
        <v>1.470588235294116</v>
      </c>
      <c r="I193" s="23">
        <v>2019</v>
      </c>
      <c r="J193" s="22" t="s">
        <v>14</v>
      </c>
      <c r="K193" s="22" t="s">
        <v>139</v>
      </c>
      <c r="L193" s="22">
        <v>98</v>
      </c>
      <c r="M193" s="22">
        <v>102</v>
      </c>
      <c r="N193" s="9">
        <f t="shared" si="6"/>
        <v>3.9215686274509807</v>
      </c>
      <c r="O193" s="29"/>
      <c r="P193" s="29"/>
    </row>
    <row r="194" spans="1:16" x14ac:dyDescent="0.45">
      <c r="A194" s="18">
        <v>190</v>
      </c>
      <c r="B194" s="25">
        <v>30</v>
      </c>
      <c r="C194" s="11">
        <v>2008</v>
      </c>
      <c r="D194" s="12" t="s">
        <v>14</v>
      </c>
      <c r="E194" s="12" t="s">
        <v>71</v>
      </c>
      <c r="F194" s="21">
        <v>86</v>
      </c>
      <c r="G194" s="21">
        <v>90</v>
      </c>
      <c r="H194" s="9">
        <f t="shared" si="5"/>
        <v>4.4444444444444429</v>
      </c>
      <c r="I194" s="23">
        <v>2019</v>
      </c>
      <c r="J194" s="22" t="s">
        <v>14</v>
      </c>
      <c r="K194" s="22" t="s">
        <v>140</v>
      </c>
      <c r="L194" s="22">
        <v>51</v>
      </c>
      <c r="M194" s="22">
        <v>52</v>
      </c>
      <c r="N194" s="9">
        <f t="shared" si="6"/>
        <v>1.923076923076934</v>
      </c>
      <c r="O194" s="29"/>
      <c r="P194" s="29"/>
    </row>
    <row r="195" spans="1:16" x14ac:dyDescent="0.45">
      <c r="A195" s="18">
        <v>191</v>
      </c>
      <c r="B195" s="25">
        <v>31</v>
      </c>
      <c r="C195" s="11">
        <v>2008</v>
      </c>
      <c r="D195" s="12" t="s">
        <v>14</v>
      </c>
      <c r="E195" s="12" t="s">
        <v>31</v>
      </c>
      <c r="F195" s="21">
        <v>817</v>
      </c>
      <c r="G195" s="21">
        <v>852</v>
      </c>
      <c r="H195" s="9">
        <f t="shared" si="5"/>
        <v>4.1079812206572797</v>
      </c>
      <c r="I195" s="23">
        <v>2019</v>
      </c>
      <c r="J195" s="22" t="s">
        <v>14</v>
      </c>
      <c r="K195" s="22" t="s">
        <v>141</v>
      </c>
      <c r="L195" s="22">
        <v>849</v>
      </c>
      <c r="M195" s="22">
        <v>895</v>
      </c>
      <c r="N195" s="9">
        <f t="shared" si="6"/>
        <v>5.1396648044692625</v>
      </c>
      <c r="O195" s="29"/>
      <c r="P195" s="29"/>
    </row>
    <row r="196" spans="1:16" x14ac:dyDescent="0.45">
      <c r="A196" s="18">
        <v>192</v>
      </c>
      <c r="B196" s="25">
        <v>32</v>
      </c>
      <c r="C196" s="11">
        <v>2008</v>
      </c>
      <c r="D196" s="12" t="s">
        <v>14</v>
      </c>
      <c r="E196" s="12" t="s">
        <v>52</v>
      </c>
      <c r="F196" s="21">
        <v>236</v>
      </c>
      <c r="G196" s="21">
        <v>249</v>
      </c>
      <c r="H196" s="9">
        <f t="shared" si="5"/>
        <v>5.2208835341365472</v>
      </c>
      <c r="I196" s="23">
        <v>2019</v>
      </c>
      <c r="J196" s="22" t="s">
        <v>14</v>
      </c>
      <c r="K196" s="22" t="s">
        <v>142</v>
      </c>
      <c r="L196" s="22">
        <v>228</v>
      </c>
      <c r="M196" s="22">
        <v>237</v>
      </c>
      <c r="N196" s="9">
        <f t="shared" si="6"/>
        <v>3.7974683544303787</v>
      </c>
      <c r="O196" s="29"/>
      <c r="P196" s="29"/>
    </row>
    <row r="197" spans="1:16" x14ac:dyDescent="0.45">
      <c r="A197" s="18">
        <v>193</v>
      </c>
      <c r="B197" s="25">
        <v>33</v>
      </c>
      <c r="C197" s="11">
        <v>2008</v>
      </c>
      <c r="D197" s="12" t="s">
        <v>14</v>
      </c>
      <c r="E197" s="12" t="s">
        <v>32</v>
      </c>
      <c r="F197" s="21">
        <v>1782</v>
      </c>
      <c r="G197" s="21">
        <v>1903</v>
      </c>
      <c r="H197" s="9">
        <f t="shared" si="5"/>
        <v>6.3583815028901824</v>
      </c>
      <c r="I197" s="23">
        <v>2019</v>
      </c>
      <c r="J197" s="22" t="s">
        <v>14</v>
      </c>
      <c r="K197" s="22" t="s">
        <v>143</v>
      </c>
      <c r="L197" s="22">
        <v>2373</v>
      </c>
      <c r="M197" s="22">
        <v>2589</v>
      </c>
      <c r="N197" s="9">
        <f t="shared" si="6"/>
        <v>8.3429895712630326</v>
      </c>
      <c r="O197" s="29"/>
      <c r="P197" s="29"/>
    </row>
    <row r="198" spans="1:16" x14ac:dyDescent="0.45">
      <c r="A198" s="18">
        <v>194</v>
      </c>
      <c r="B198" s="25">
        <v>34</v>
      </c>
      <c r="C198" s="11">
        <v>2008</v>
      </c>
      <c r="D198" s="12" t="s">
        <v>14</v>
      </c>
      <c r="E198" s="12" t="s">
        <v>72</v>
      </c>
      <c r="F198" s="21">
        <v>119</v>
      </c>
      <c r="G198" s="21">
        <v>121</v>
      </c>
      <c r="H198" s="9">
        <f t="shared" ref="H198:H261" si="7">100-(F198/G198*100)</f>
        <v>1.6528925619834638</v>
      </c>
      <c r="I198" s="23">
        <v>2019</v>
      </c>
      <c r="J198" s="22" t="s">
        <v>14</v>
      </c>
      <c r="K198" s="22" t="s">
        <v>144</v>
      </c>
      <c r="L198" s="22">
        <v>102</v>
      </c>
      <c r="M198" s="22">
        <v>110</v>
      </c>
      <c r="N198" s="9">
        <f t="shared" ref="N198:N261" si="8">100-(L198/M198*100)</f>
        <v>7.2727272727272805</v>
      </c>
      <c r="O198" s="29"/>
      <c r="P198" s="29"/>
    </row>
    <row r="199" spans="1:16" x14ac:dyDescent="0.45">
      <c r="A199" s="18">
        <v>195</v>
      </c>
      <c r="B199" s="25">
        <v>35</v>
      </c>
      <c r="C199" s="11">
        <v>2008</v>
      </c>
      <c r="D199" s="12" t="s">
        <v>14</v>
      </c>
      <c r="E199" s="12" t="s">
        <v>33</v>
      </c>
      <c r="F199" s="21">
        <v>1352</v>
      </c>
      <c r="G199" s="21">
        <v>1368</v>
      </c>
      <c r="H199" s="9">
        <f t="shared" si="7"/>
        <v>1.1695906432748586</v>
      </c>
      <c r="I199" s="23">
        <v>2019</v>
      </c>
      <c r="J199" s="22" t="s">
        <v>14</v>
      </c>
      <c r="K199" s="22" t="s">
        <v>145</v>
      </c>
      <c r="L199" s="22">
        <v>1558</v>
      </c>
      <c r="M199" s="22">
        <v>1603</v>
      </c>
      <c r="N199" s="9">
        <f t="shared" si="8"/>
        <v>2.8072364316905833</v>
      </c>
      <c r="O199" s="29"/>
      <c r="P199" s="29"/>
    </row>
    <row r="200" spans="1:16" x14ac:dyDescent="0.45">
      <c r="A200" s="18">
        <v>196</v>
      </c>
      <c r="B200" s="25">
        <v>36</v>
      </c>
      <c r="C200" s="11">
        <v>2008</v>
      </c>
      <c r="D200" s="12" t="s">
        <v>14</v>
      </c>
      <c r="E200" s="12" t="s">
        <v>34</v>
      </c>
      <c r="F200" s="21">
        <v>1120</v>
      </c>
      <c r="G200" s="21">
        <v>1144</v>
      </c>
      <c r="H200" s="9">
        <f t="shared" si="7"/>
        <v>2.097902097902093</v>
      </c>
      <c r="I200" s="23">
        <v>2019</v>
      </c>
      <c r="J200" s="22" t="s">
        <v>14</v>
      </c>
      <c r="K200" s="22" t="s">
        <v>146</v>
      </c>
      <c r="L200" s="22">
        <v>1141</v>
      </c>
      <c r="M200" s="22">
        <v>1171</v>
      </c>
      <c r="N200" s="9">
        <f t="shared" si="8"/>
        <v>2.5619128949615657</v>
      </c>
      <c r="O200" s="29"/>
      <c r="P200" s="29"/>
    </row>
    <row r="201" spans="1:16" x14ac:dyDescent="0.45">
      <c r="A201" s="18">
        <v>197</v>
      </c>
      <c r="B201" s="25">
        <v>37</v>
      </c>
      <c r="C201" s="11">
        <v>2008</v>
      </c>
      <c r="D201" s="12" t="s">
        <v>14</v>
      </c>
      <c r="E201" s="12" t="s">
        <v>35</v>
      </c>
      <c r="F201" s="21">
        <v>883</v>
      </c>
      <c r="G201" s="21">
        <v>913</v>
      </c>
      <c r="H201" s="9">
        <f t="shared" si="7"/>
        <v>3.2858707557502811</v>
      </c>
      <c r="I201" s="23">
        <v>2019</v>
      </c>
      <c r="J201" s="22" t="s">
        <v>14</v>
      </c>
      <c r="K201" s="22" t="s">
        <v>147</v>
      </c>
      <c r="L201" s="22">
        <v>699</v>
      </c>
      <c r="M201" s="22">
        <v>766</v>
      </c>
      <c r="N201" s="9">
        <f t="shared" si="8"/>
        <v>8.7467362924282099</v>
      </c>
      <c r="O201" s="29"/>
      <c r="P201" s="29"/>
    </row>
    <row r="202" spans="1:16" x14ac:dyDescent="0.45">
      <c r="A202" s="18">
        <v>198</v>
      </c>
      <c r="B202" s="25">
        <v>38</v>
      </c>
      <c r="C202" s="11">
        <v>2008</v>
      </c>
      <c r="D202" s="12" t="s">
        <v>14</v>
      </c>
      <c r="E202" s="12" t="s">
        <v>73</v>
      </c>
      <c r="F202" s="21">
        <v>57</v>
      </c>
      <c r="G202" s="21">
        <v>60</v>
      </c>
      <c r="H202" s="9">
        <f t="shared" si="7"/>
        <v>5</v>
      </c>
      <c r="I202" s="23">
        <v>2019</v>
      </c>
      <c r="J202" s="22" t="s">
        <v>14</v>
      </c>
      <c r="K202" s="22" t="s">
        <v>148</v>
      </c>
      <c r="L202" s="22">
        <v>60</v>
      </c>
      <c r="M202" s="22">
        <v>61</v>
      </c>
      <c r="N202" s="9">
        <f t="shared" si="8"/>
        <v>1.6393442622950829</v>
      </c>
      <c r="O202" s="29"/>
      <c r="P202" s="29"/>
    </row>
    <row r="203" spans="1:16" x14ac:dyDescent="0.45">
      <c r="A203" s="18">
        <v>199</v>
      </c>
      <c r="B203" s="25">
        <v>39</v>
      </c>
      <c r="C203" s="11">
        <v>2008</v>
      </c>
      <c r="D203" s="12" t="s">
        <v>14</v>
      </c>
      <c r="E203" s="12" t="s">
        <v>74</v>
      </c>
      <c r="F203" s="21">
        <v>599</v>
      </c>
      <c r="G203" s="21">
        <v>607</v>
      </c>
      <c r="H203" s="9">
        <f t="shared" si="7"/>
        <v>1.317957166392091</v>
      </c>
      <c r="I203" s="23">
        <v>2019</v>
      </c>
      <c r="J203" s="22" t="s">
        <v>14</v>
      </c>
      <c r="K203" s="22" t="s">
        <v>149</v>
      </c>
      <c r="L203" s="22">
        <v>608</v>
      </c>
      <c r="M203" s="22">
        <v>640</v>
      </c>
      <c r="N203" s="9">
        <f t="shared" si="8"/>
        <v>5</v>
      </c>
      <c r="O203" s="29"/>
      <c r="P203" s="29"/>
    </row>
    <row r="204" spans="1:16" x14ac:dyDescent="0.45">
      <c r="A204" s="18">
        <v>200</v>
      </c>
      <c r="B204" s="25">
        <v>40</v>
      </c>
      <c r="C204" s="11">
        <v>2008</v>
      </c>
      <c r="D204" s="12" t="s">
        <v>14</v>
      </c>
      <c r="E204" s="12" t="s">
        <v>36</v>
      </c>
      <c r="F204" s="21">
        <v>1125</v>
      </c>
      <c r="G204" s="21">
        <v>1159</v>
      </c>
      <c r="H204" s="9">
        <f t="shared" si="7"/>
        <v>2.9335634167385649</v>
      </c>
      <c r="I204" s="23">
        <v>2019</v>
      </c>
      <c r="J204" s="22" t="s">
        <v>14</v>
      </c>
      <c r="K204" s="22" t="s">
        <v>150</v>
      </c>
      <c r="L204" s="22">
        <v>1265</v>
      </c>
      <c r="M204" s="22">
        <v>1318</v>
      </c>
      <c r="N204" s="9">
        <f t="shared" si="8"/>
        <v>4.0212443095599326</v>
      </c>
      <c r="O204" s="29"/>
      <c r="P204" s="29"/>
    </row>
    <row r="205" spans="1:16" x14ac:dyDescent="0.45">
      <c r="A205" s="18">
        <v>201</v>
      </c>
      <c r="B205" s="25">
        <v>41</v>
      </c>
      <c r="C205" s="11">
        <v>2008</v>
      </c>
      <c r="D205" s="12" t="s">
        <v>14</v>
      </c>
      <c r="E205" s="12" t="s">
        <v>75</v>
      </c>
      <c r="F205" s="21">
        <v>80</v>
      </c>
      <c r="G205" s="21">
        <v>85</v>
      </c>
      <c r="H205" s="9">
        <f t="shared" si="7"/>
        <v>5.8823529411764781</v>
      </c>
      <c r="I205" s="23">
        <v>2019</v>
      </c>
      <c r="J205" s="22" t="s">
        <v>14</v>
      </c>
      <c r="K205" s="22" t="s">
        <v>151</v>
      </c>
      <c r="L205" s="22">
        <v>84</v>
      </c>
      <c r="M205" s="22">
        <v>90</v>
      </c>
      <c r="N205" s="9">
        <f t="shared" si="8"/>
        <v>6.6666666666666714</v>
      </c>
      <c r="O205" s="29"/>
      <c r="P205" s="29"/>
    </row>
    <row r="206" spans="1:16" x14ac:dyDescent="0.45">
      <c r="A206" s="18">
        <v>202</v>
      </c>
      <c r="B206" s="25">
        <v>42</v>
      </c>
      <c r="C206" s="11">
        <v>2008</v>
      </c>
      <c r="D206" s="12" t="s">
        <v>14</v>
      </c>
      <c r="E206" s="12" t="s">
        <v>37</v>
      </c>
      <c r="F206" s="21">
        <v>671</v>
      </c>
      <c r="G206" s="21">
        <v>720</v>
      </c>
      <c r="H206" s="9">
        <f t="shared" si="7"/>
        <v>6.8055555555555571</v>
      </c>
      <c r="I206" s="23">
        <v>2019</v>
      </c>
      <c r="J206" s="22" t="s">
        <v>14</v>
      </c>
      <c r="K206" s="22" t="s">
        <v>152</v>
      </c>
      <c r="L206" s="22">
        <v>893</v>
      </c>
      <c r="M206" s="22">
        <v>929</v>
      </c>
      <c r="N206" s="9">
        <f t="shared" si="8"/>
        <v>3.8751345532831039</v>
      </c>
      <c r="O206" s="29"/>
      <c r="P206" s="29"/>
    </row>
    <row r="207" spans="1:16" x14ac:dyDescent="0.45">
      <c r="A207" s="18">
        <v>203</v>
      </c>
      <c r="B207" s="25">
        <v>43</v>
      </c>
      <c r="C207" s="11">
        <v>2008</v>
      </c>
      <c r="D207" s="12" t="s">
        <v>14</v>
      </c>
      <c r="E207" s="12" t="s">
        <v>38</v>
      </c>
      <c r="F207" s="21">
        <v>1489</v>
      </c>
      <c r="G207" s="21">
        <v>1515</v>
      </c>
      <c r="H207" s="9">
        <f t="shared" si="7"/>
        <v>1.7161716171617201</v>
      </c>
      <c r="I207" s="23">
        <v>2019</v>
      </c>
      <c r="J207" s="22" t="s">
        <v>14</v>
      </c>
      <c r="K207" s="22" t="s">
        <v>153</v>
      </c>
      <c r="L207" s="22">
        <v>1417</v>
      </c>
      <c r="M207" s="22">
        <v>1436</v>
      </c>
      <c r="N207" s="9">
        <f t="shared" si="8"/>
        <v>1.3231197771587802</v>
      </c>
      <c r="O207" s="29"/>
      <c r="P207" s="29"/>
    </row>
    <row r="208" spans="1:16" x14ac:dyDescent="0.45">
      <c r="A208" s="18">
        <v>204</v>
      </c>
      <c r="B208" s="25">
        <v>44</v>
      </c>
      <c r="C208" s="11">
        <v>2008</v>
      </c>
      <c r="D208" s="12" t="s">
        <v>14</v>
      </c>
      <c r="E208" s="12" t="s">
        <v>39</v>
      </c>
      <c r="F208" s="21">
        <v>697</v>
      </c>
      <c r="G208" s="21">
        <v>704</v>
      </c>
      <c r="H208" s="9">
        <f t="shared" si="7"/>
        <v>0.99431818181817277</v>
      </c>
      <c r="I208" s="23">
        <v>2019</v>
      </c>
      <c r="J208" s="22" t="s">
        <v>14</v>
      </c>
      <c r="K208" s="22" t="s">
        <v>154</v>
      </c>
      <c r="L208" s="22">
        <v>914</v>
      </c>
      <c r="M208" s="22">
        <v>938</v>
      </c>
      <c r="N208" s="9">
        <f t="shared" si="8"/>
        <v>2.5586353944562887</v>
      </c>
      <c r="O208" s="29"/>
      <c r="P208" s="29"/>
    </row>
    <row r="209" spans="1:16" x14ac:dyDescent="0.45">
      <c r="A209" s="18">
        <v>205</v>
      </c>
      <c r="B209" s="25">
        <v>45</v>
      </c>
      <c r="C209" s="11">
        <v>2008</v>
      </c>
      <c r="D209" s="12" t="s">
        <v>14</v>
      </c>
      <c r="E209" s="12" t="s">
        <v>76</v>
      </c>
      <c r="F209" s="21">
        <v>1172</v>
      </c>
      <c r="G209" s="21">
        <v>1215</v>
      </c>
      <c r="H209" s="9">
        <f t="shared" si="7"/>
        <v>3.5390946502057687</v>
      </c>
      <c r="I209" s="23">
        <v>2019</v>
      </c>
      <c r="J209" s="22" t="s">
        <v>14</v>
      </c>
      <c r="K209" s="22" t="s">
        <v>155</v>
      </c>
      <c r="L209" s="22">
        <v>1673</v>
      </c>
      <c r="M209" s="22">
        <v>1779</v>
      </c>
      <c r="N209" s="9">
        <f t="shared" si="8"/>
        <v>5.9584035975266971</v>
      </c>
      <c r="O209" s="29"/>
      <c r="P209" s="29"/>
    </row>
    <row r="210" spans="1:16" x14ac:dyDescent="0.45">
      <c r="A210" s="18">
        <v>206</v>
      </c>
      <c r="B210" s="25">
        <v>46</v>
      </c>
      <c r="C210" s="11">
        <v>2008</v>
      </c>
      <c r="D210" s="12" t="s">
        <v>14</v>
      </c>
      <c r="E210" s="12" t="s">
        <v>53</v>
      </c>
      <c r="F210" s="21">
        <v>747</v>
      </c>
      <c r="G210" s="21">
        <v>813</v>
      </c>
      <c r="H210" s="9">
        <f t="shared" si="7"/>
        <v>8.1180811808118136</v>
      </c>
      <c r="I210" s="23">
        <v>2019</v>
      </c>
      <c r="J210" s="22" t="s">
        <v>14</v>
      </c>
      <c r="K210" s="22" t="s">
        <v>156</v>
      </c>
      <c r="L210" s="22">
        <v>694</v>
      </c>
      <c r="M210" s="22">
        <v>736</v>
      </c>
      <c r="N210" s="9">
        <f t="shared" si="8"/>
        <v>5.7065217391304373</v>
      </c>
      <c r="O210" s="29"/>
      <c r="P210" s="29"/>
    </row>
    <row r="211" spans="1:16" x14ac:dyDescent="0.45">
      <c r="A211" s="18">
        <v>207</v>
      </c>
      <c r="B211" s="25">
        <v>47</v>
      </c>
      <c r="C211" s="11">
        <v>2008</v>
      </c>
      <c r="D211" s="12" t="s">
        <v>14</v>
      </c>
      <c r="E211" s="12" t="s">
        <v>77</v>
      </c>
      <c r="F211" s="21">
        <v>550</v>
      </c>
      <c r="G211" s="21">
        <v>572</v>
      </c>
      <c r="H211" s="9">
        <f t="shared" si="7"/>
        <v>3.8461538461538396</v>
      </c>
      <c r="I211" s="23">
        <v>2019</v>
      </c>
      <c r="J211" s="22" t="s">
        <v>14</v>
      </c>
      <c r="K211" s="22" t="s">
        <v>157</v>
      </c>
      <c r="L211" s="22">
        <v>572</v>
      </c>
      <c r="M211" s="22">
        <v>612</v>
      </c>
      <c r="N211" s="9">
        <f t="shared" si="8"/>
        <v>6.5359477124183059</v>
      </c>
      <c r="O211" s="29"/>
      <c r="P211" s="29"/>
    </row>
    <row r="212" spans="1:16" x14ac:dyDescent="0.45">
      <c r="A212" s="18">
        <v>208</v>
      </c>
      <c r="B212" s="25">
        <v>48</v>
      </c>
      <c r="C212" s="11">
        <v>2008</v>
      </c>
      <c r="D212" s="12" t="s">
        <v>14</v>
      </c>
      <c r="E212" s="12" t="s">
        <v>78</v>
      </c>
      <c r="F212" s="21">
        <v>402</v>
      </c>
      <c r="G212" s="21">
        <v>412</v>
      </c>
      <c r="H212" s="9">
        <f t="shared" si="7"/>
        <v>2.427184466019412</v>
      </c>
      <c r="I212" s="23">
        <v>2019</v>
      </c>
      <c r="J212" s="22" t="s">
        <v>14</v>
      </c>
      <c r="K212" s="22" t="s">
        <v>158</v>
      </c>
      <c r="L212" s="22">
        <v>411</v>
      </c>
      <c r="M212" s="22">
        <v>423</v>
      </c>
      <c r="N212" s="9">
        <f t="shared" si="8"/>
        <v>2.8368794326241158</v>
      </c>
      <c r="O212" s="29"/>
      <c r="P212" s="29"/>
    </row>
    <row r="213" spans="1:16" x14ac:dyDescent="0.45">
      <c r="A213" s="18">
        <v>209</v>
      </c>
      <c r="B213" s="25">
        <v>49</v>
      </c>
      <c r="C213" s="11">
        <v>2008</v>
      </c>
      <c r="D213" s="12" t="s">
        <v>14</v>
      </c>
      <c r="E213" s="12" t="s">
        <v>40</v>
      </c>
      <c r="F213" s="21">
        <v>2632</v>
      </c>
      <c r="G213" s="21">
        <v>2680</v>
      </c>
      <c r="H213" s="9">
        <f t="shared" si="7"/>
        <v>1.7910447761194064</v>
      </c>
      <c r="I213" s="23">
        <v>2019</v>
      </c>
      <c r="J213" s="22" t="s">
        <v>14</v>
      </c>
      <c r="K213" s="22" t="s">
        <v>159</v>
      </c>
      <c r="L213" s="22">
        <v>2931</v>
      </c>
      <c r="M213" s="22">
        <v>2989</v>
      </c>
      <c r="N213" s="9">
        <f t="shared" si="8"/>
        <v>1.9404483104717372</v>
      </c>
      <c r="O213" s="29"/>
      <c r="P213" s="29"/>
    </row>
    <row r="214" spans="1:16" x14ac:dyDescent="0.45">
      <c r="A214" s="18">
        <v>210</v>
      </c>
      <c r="B214" s="25">
        <v>50</v>
      </c>
      <c r="C214" s="11">
        <v>2008</v>
      </c>
      <c r="D214" s="12" t="s">
        <v>14</v>
      </c>
      <c r="E214" s="12" t="s">
        <v>41</v>
      </c>
      <c r="F214" s="21">
        <v>1609</v>
      </c>
      <c r="G214" s="21">
        <v>1635</v>
      </c>
      <c r="H214" s="9">
        <f t="shared" si="7"/>
        <v>1.5902140672782821</v>
      </c>
      <c r="I214" s="23">
        <v>2019</v>
      </c>
      <c r="J214" s="22" t="s">
        <v>14</v>
      </c>
      <c r="K214" s="22" t="s">
        <v>160</v>
      </c>
      <c r="L214" s="22">
        <v>1829</v>
      </c>
      <c r="M214" s="22">
        <v>1872</v>
      </c>
      <c r="N214" s="9">
        <f t="shared" si="8"/>
        <v>2.2970085470085451</v>
      </c>
      <c r="O214" s="29"/>
      <c r="P214" s="29"/>
    </row>
    <row r="215" spans="1:16" x14ac:dyDescent="0.45">
      <c r="A215" s="18">
        <v>211</v>
      </c>
      <c r="B215" s="25">
        <v>51</v>
      </c>
      <c r="C215" s="11">
        <v>2008</v>
      </c>
      <c r="D215" s="12" t="s">
        <v>14</v>
      </c>
      <c r="E215" s="12" t="s">
        <v>79</v>
      </c>
      <c r="F215" s="21">
        <v>239</v>
      </c>
      <c r="G215" s="21">
        <v>245</v>
      </c>
      <c r="H215" s="9">
        <f t="shared" si="7"/>
        <v>2.4489795918367321</v>
      </c>
      <c r="I215" s="23">
        <v>2019</v>
      </c>
      <c r="J215" s="22" t="s">
        <v>14</v>
      </c>
      <c r="K215" s="22" t="s">
        <v>161</v>
      </c>
      <c r="L215" s="22">
        <v>399</v>
      </c>
      <c r="M215" s="22">
        <v>407</v>
      </c>
      <c r="N215" s="9">
        <f t="shared" si="8"/>
        <v>1.9656019656019765</v>
      </c>
      <c r="O215" s="29"/>
      <c r="P215" s="29"/>
    </row>
    <row r="216" spans="1:16" x14ac:dyDescent="0.45">
      <c r="A216" s="18">
        <v>212</v>
      </c>
      <c r="B216" s="25">
        <v>52</v>
      </c>
      <c r="C216" s="11">
        <v>2008</v>
      </c>
      <c r="D216" s="12" t="s">
        <v>14</v>
      </c>
      <c r="E216" s="12" t="s">
        <v>42</v>
      </c>
      <c r="F216" s="21">
        <v>1201</v>
      </c>
      <c r="G216" s="21">
        <v>1277</v>
      </c>
      <c r="H216" s="9">
        <f t="shared" si="7"/>
        <v>5.9514487079091509</v>
      </c>
      <c r="I216" s="23">
        <v>2019</v>
      </c>
      <c r="J216" s="22" t="s">
        <v>14</v>
      </c>
      <c r="K216" s="22" t="s">
        <v>162</v>
      </c>
      <c r="L216" s="22">
        <v>1238</v>
      </c>
      <c r="M216" s="22">
        <v>1323</v>
      </c>
      <c r="N216" s="9">
        <f t="shared" si="8"/>
        <v>6.4247921390778515</v>
      </c>
      <c r="O216" s="29"/>
      <c r="P216" s="29"/>
    </row>
    <row r="217" spans="1:16" x14ac:dyDescent="0.45">
      <c r="A217" s="18">
        <v>213</v>
      </c>
      <c r="B217" s="25">
        <v>53</v>
      </c>
      <c r="C217" s="11">
        <v>2008</v>
      </c>
      <c r="D217" s="12" t="s">
        <v>14</v>
      </c>
      <c r="E217" s="12" t="s">
        <v>80</v>
      </c>
      <c r="F217" s="21">
        <v>1635</v>
      </c>
      <c r="G217" s="21">
        <v>1657</v>
      </c>
      <c r="H217" s="9">
        <f t="shared" si="7"/>
        <v>1.3277006638503224</v>
      </c>
      <c r="I217" s="23">
        <v>2019</v>
      </c>
      <c r="J217" s="22" t="s">
        <v>14</v>
      </c>
      <c r="K217" s="22" t="s">
        <v>163</v>
      </c>
      <c r="L217" s="22">
        <v>1711</v>
      </c>
      <c r="M217" s="22">
        <v>1782</v>
      </c>
      <c r="N217" s="9">
        <f t="shared" si="8"/>
        <v>3.9842873176206552</v>
      </c>
      <c r="O217" s="29"/>
      <c r="P217" s="29"/>
    </row>
    <row r="218" spans="1:16" x14ac:dyDescent="0.45">
      <c r="A218" s="18">
        <v>214</v>
      </c>
      <c r="B218" s="25">
        <v>54</v>
      </c>
      <c r="C218" s="11">
        <v>2008</v>
      </c>
      <c r="D218" s="12" t="s">
        <v>14</v>
      </c>
      <c r="E218" s="12" t="s">
        <v>81</v>
      </c>
      <c r="F218" s="21">
        <v>137</v>
      </c>
      <c r="G218" s="21">
        <v>143</v>
      </c>
      <c r="H218" s="9">
        <f t="shared" si="7"/>
        <v>4.1958041958042003</v>
      </c>
      <c r="I218" s="23">
        <v>2019</v>
      </c>
      <c r="J218" s="22" t="s">
        <v>14</v>
      </c>
      <c r="K218" s="22" t="s">
        <v>164</v>
      </c>
      <c r="L218" s="22">
        <v>101</v>
      </c>
      <c r="M218" s="22">
        <v>106</v>
      </c>
      <c r="N218" s="9">
        <f t="shared" si="8"/>
        <v>4.7169811320754746</v>
      </c>
      <c r="O218" s="29"/>
      <c r="P218" s="29"/>
    </row>
    <row r="219" spans="1:16" x14ac:dyDescent="0.45">
      <c r="A219" s="18">
        <v>215</v>
      </c>
      <c r="B219" s="25">
        <v>55</v>
      </c>
      <c r="C219" s="11">
        <v>2008</v>
      </c>
      <c r="D219" s="12" t="s">
        <v>14</v>
      </c>
      <c r="E219" s="12" t="s">
        <v>82</v>
      </c>
      <c r="F219" s="21">
        <v>35</v>
      </c>
      <c r="G219" s="21">
        <v>37</v>
      </c>
      <c r="H219" s="9">
        <f t="shared" si="7"/>
        <v>5.4054054054054035</v>
      </c>
      <c r="I219" s="23">
        <v>2019</v>
      </c>
      <c r="J219" s="22" t="s">
        <v>14</v>
      </c>
      <c r="K219" s="22" t="s">
        <v>165</v>
      </c>
      <c r="L219" s="22">
        <v>42</v>
      </c>
      <c r="M219" s="22">
        <v>45</v>
      </c>
      <c r="N219" s="9">
        <f t="shared" si="8"/>
        <v>6.6666666666666714</v>
      </c>
      <c r="O219" s="29"/>
      <c r="P219" s="29"/>
    </row>
    <row r="220" spans="1:16" x14ac:dyDescent="0.45">
      <c r="A220" s="18">
        <v>216</v>
      </c>
      <c r="B220" s="25">
        <v>56</v>
      </c>
      <c r="C220" s="11">
        <v>2008</v>
      </c>
      <c r="D220" s="12" t="s">
        <v>14</v>
      </c>
      <c r="E220" s="12" t="s">
        <v>83</v>
      </c>
      <c r="F220" s="21">
        <v>113</v>
      </c>
      <c r="G220" s="21">
        <v>115</v>
      </c>
      <c r="H220" s="9">
        <f t="shared" si="7"/>
        <v>1.7391304347826093</v>
      </c>
      <c r="I220" s="23">
        <v>2019</v>
      </c>
      <c r="J220" s="22" t="s">
        <v>14</v>
      </c>
      <c r="K220" s="22" t="s">
        <v>166</v>
      </c>
      <c r="L220" s="22">
        <v>81</v>
      </c>
      <c r="M220" s="22">
        <v>85</v>
      </c>
      <c r="N220" s="9">
        <f t="shared" si="8"/>
        <v>4.7058823529411882</v>
      </c>
      <c r="O220" s="29"/>
      <c r="P220" s="29"/>
    </row>
    <row r="221" spans="1:16" x14ac:dyDescent="0.45">
      <c r="A221" s="18">
        <v>217</v>
      </c>
      <c r="B221" s="25">
        <v>57</v>
      </c>
      <c r="C221" s="11">
        <v>2008</v>
      </c>
      <c r="D221" s="12" t="s">
        <v>14</v>
      </c>
      <c r="E221" s="12" t="s">
        <v>84</v>
      </c>
      <c r="F221" s="21">
        <v>649</v>
      </c>
      <c r="G221" s="21">
        <v>664</v>
      </c>
      <c r="H221" s="9">
        <f t="shared" si="7"/>
        <v>2.2590361445783032</v>
      </c>
      <c r="I221" s="23">
        <v>2019</v>
      </c>
      <c r="J221" s="22" t="s">
        <v>14</v>
      </c>
      <c r="K221" s="22" t="s">
        <v>167</v>
      </c>
      <c r="L221" s="22">
        <v>644</v>
      </c>
      <c r="M221" s="22">
        <v>663</v>
      </c>
      <c r="N221" s="9">
        <f t="shared" si="8"/>
        <v>2.8657616892911051</v>
      </c>
      <c r="O221" s="29"/>
      <c r="P221" s="29"/>
    </row>
    <row r="222" spans="1:16" x14ac:dyDescent="0.45">
      <c r="A222" s="18">
        <v>218</v>
      </c>
      <c r="B222" s="25">
        <v>58</v>
      </c>
      <c r="C222" s="11">
        <v>2008</v>
      </c>
      <c r="D222" s="12" t="s">
        <v>14</v>
      </c>
      <c r="E222" s="12" t="s">
        <v>85</v>
      </c>
      <c r="F222" s="21">
        <v>126</v>
      </c>
      <c r="G222" s="21">
        <v>128</v>
      </c>
      <c r="H222" s="9">
        <f t="shared" si="7"/>
        <v>1.5625</v>
      </c>
      <c r="I222" s="23">
        <v>2019</v>
      </c>
      <c r="J222" s="22" t="s">
        <v>14</v>
      </c>
      <c r="K222" s="22" t="s">
        <v>168</v>
      </c>
      <c r="L222" s="22">
        <v>92</v>
      </c>
      <c r="M222" s="22">
        <v>98</v>
      </c>
      <c r="N222" s="9">
        <f t="shared" si="8"/>
        <v>6.1224489795918373</v>
      </c>
      <c r="O222" s="29"/>
      <c r="P222" s="29"/>
    </row>
    <row r="223" spans="1:16" x14ac:dyDescent="0.45">
      <c r="A223" s="18">
        <v>219</v>
      </c>
      <c r="B223" s="25">
        <v>59</v>
      </c>
      <c r="C223" s="11">
        <v>2008</v>
      </c>
      <c r="D223" s="12" t="s">
        <v>14</v>
      </c>
      <c r="E223" s="12" t="s">
        <v>43</v>
      </c>
      <c r="F223" s="21">
        <v>309</v>
      </c>
      <c r="G223" s="21">
        <v>323</v>
      </c>
      <c r="H223" s="9">
        <f t="shared" si="7"/>
        <v>4.3343653250773997</v>
      </c>
      <c r="I223" s="23">
        <v>2019</v>
      </c>
      <c r="J223" s="22" t="s">
        <v>14</v>
      </c>
      <c r="K223" s="22" t="s">
        <v>169</v>
      </c>
      <c r="L223" s="22">
        <v>597</v>
      </c>
      <c r="M223" s="22">
        <v>614</v>
      </c>
      <c r="N223" s="9">
        <f t="shared" si="8"/>
        <v>2.7687296416938096</v>
      </c>
      <c r="O223" s="29"/>
      <c r="P223" s="29"/>
    </row>
    <row r="224" spans="1:16" x14ac:dyDescent="0.45">
      <c r="A224" s="18">
        <v>220</v>
      </c>
      <c r="B224" s="25">
        <v>60</v>
      </c>
      <c r="C224" s="11">
        <v>2008</v>
      </c>
      <c r="D224" s="12" t="s">
        <v>14</v>
      </c>
      <c r="E224" s="12" t="s">
        <v>86</v>
      </c>
      <c r="F224" s="21">
        <v>39</v>
      </c>
      <c r="G224" s="21">
        <v>40</v>
      </c>
      <c r="H224" s="9">
        <f t="shared" si="7"/>
        <v>2.5</v>
      </c>
      <c r="I224" s="23">
        <v>2019</v>
      </c>
      <c r="J224" s="22" t="s">
        <v>14</v>
      </c>
      <c r="K224" s="22" t="s">
        <v>170</v>
      </c>
      <c r="L224" s="22">
        <v>35</v>
      </c>
      <c r="M224" s="22">
        <v>37</v>
      </c>
      <c r="N224" s="9">
        <f t="shared" si="8"/>
        <v>5.4054054054054035</v>
      </c>
      <c r="O224" s="29"/>
      <c r="P224" s="29"/>
    </row>
    <row r="225" spans="1:16" x14ac:dyDescent="0.45">
      <c r="A225" s="18">
        <v>221</v>
      </c>
      <c r="B225" s="25">
        <v>61</v>
      </c>
      <c r="C225" s="11">
        <v>2008</v>
      </c>
      <c r="D225" s="12" t="s">
        <v>14</v>
      </c>
      <c r="E225" s="14" t="s">
        <v>16</v>
      </c>
      <c r="F225" s="21"/>
      <c r="G225" s="21"/>
      <c r="H225" s="9"/>
      <c r="I225" s="23">
        <v>2019</v>
      </c>
      <c r="J225" s="22" t="s">
        <v>14</v>
      </c>
      <c r="K225" s="14" t="s">
        <v>16</v>
      </c>
      <c r="L225" s="22">
        <v>0</v>
      </c>
      <c r="M225" s="22">
        <v>0</v>
      </c>
      <c r="N225" s="9">
        <v>4</v>
      </c>
      <c r="O225" s="29"/>
      <c r="P225" s="29"/>
    </row>
    <row r="226" spans="1:16" x14ac:dyDescent="0.45">
      <c r="A226" s="18">
        <v>222</v>
      </c>
      <c r="B226" s="25">
        <v>62</v>
      </c>
      <c r="C226" s="11">
        <v>2008</v>
      </c>
      <c r="D226" s="12" t="s">
        <v>14</v>
      </c>
      <c r="E226" s="12" t="s">
        <v>87</v>
      </c>
      <c r="F226" s="21">
        <v>407</v>
      </c>
      <c r="G226" s="21">
        <v>421</v>
      </c>
      <c r="H226" s="9">
        <f t="shared" si="7"/>
        <v>3.3254156769596221</v>
      </c>
      <c r="I226" s="23">
        <v>2019</v>
      </c>
      <c r="J226" s="22" t="s">
        <v>14</v>
      </c>
      <c r="K226" s="22" t="s">
        <v>171</v>
      </c>
      <c r="L226" s="22">
        <v>387</v>
      </c>
      <c r="M226" s="22">
        <v>403</v>
      </c>
      <c r="N226" s="9">
        <f t="shared" si="8"/>
        <v>3.9702233250620367</v>
      </c>
      <c r="O226" s="29"/>
      <c r="P226" s="29"/>
    </row>
    <row r="227" spans="1:16" x14ac:dyDescent="0.45">
      <c r="A227" s="18">
        <v>223</v>
      </c>
      <c r="B227" s="25">
        <v>63</v>
      </c>
      <c r="C227" s="11">
        <v>2008</v>
      </c>
      <c r="D227" s="12" t="s">
        <v>14</v>
      </c>
      <c r="E227" s="12" t="s">
        <v>88</v>
      </c>
      <c r="F227" s="21">
        <v>285</v>
      </c>
      <c r="G227" s="21">
        <v>290</v>
      </c>
      <c r="H227" s="9">
        <f t="shared" si="7"/>
        <v>1.7241379310344911</v>
      </c>
      <c r="I227" s="23">
        <v>2019</v>
      </c>
      <c r="J227" s="22" t="s">
        <v>14</v>
      </c>
      <c r="K227" s="22" t="s">
        <v>172</v>
      </c>
      <c r="L227" s="22">
        <v>242</v>
      </c>
      <c r="M227" s="22">
        <v>259</v>
      </c>
      <c r="N227" s="9">
        <f t="shared" si="8"/>
        <v>6.5637065637065604</v>
      </c>
      <c r="O227" s="29"/>
      <c r="P227" s="29"/>
    </row>
    <row r="228" spans="1:16" x14ac:dyDescent="0.45">
      <c r="A228" s="18">
        <v>224</v>
      </c>
      <c r="B228" s="25">
        <v>64</v>
      </c>
      <c r="C228" s="11">
        <v>2008</v>
      </c>
      <c r="D228" s="12" t="s">
        <v>14</v>
      </c>
      <c r="E228" s="12" t="s">
        <v>44</v>
      </c>
      <c r="F228" s="21">
        <v>1052</v>
      </c>
      <c r="G228" s="21">
        <v>1061</v>
      </c>
      <c r="H228" s="9">
        <f t="shared" si="7"/>
        <v>0.84825636192272214</v>
      </c>
      <c r="I228" s="23">
        <v>2019</v>
      </c>
      <c r="J228" s="22" t="s">
        <v>14</v>
      </c>
      <c r="K228" s="22" t="s">
        <v>173</v>
      </c>
      <c r="L228" s="22">
        <v>1156</v>
      </c>
      <c r="M228" s="22">
        <v>1161</v>
      </c>
      <c r="N228" s="9">
        <f t="shared" si="8"/>
        <v>0.43066322136088786</v>
      </c>
      <c r="O228" s="29"/>
      <c r="P228" s="29"/>
    </row>
    <row r="229" spans="1:16" x14ac:dyDescent="0.45">
      <c r="A229" s="18">
        <v>225</v>
      </c>
      <c r="B229" s="25">
        <v>65</v>
      </c>
      <c r="C229" s="11">
        <v>2008</v>
      </c>
      <c r="D229" s="12" t="s">
        <v>14</v>
      </c>
      <c r="E229" s="12" t="s">
        <v>89</v>
      </c>
      <c r="F229" s="21">
        <v>63</v>
      </c>
      <c r="G229" s="21">
        <v>63</v>
      </c>
      <c r="H229" s="9">
        <f t="shared" si="7"/>
        <v>0</v>
      </c>
      <c r="I229" s="23">
        <v>2019</v>
      </c>
      <c r="J229" s="22" t="s">
        <v>14</v>
      </c>
      <c r="K229" s="22" t="s">
        <v>174</v>
      </c>
      <c r="L229" s="22">
        <v>55</v>
      </c>
      <c r="M229" s="22">
        <v>57</v>
      </c>
      <c r="N229" s="9">
        <f t="shared" si="8"/>
        <v>3.5087719298245617</v>
      </c>
      <c r="O229" s="29"/>
      <c r="P229" s="29"/>
    </row>
    <row r="230" spans="1:16" x14ac:dyDescent="0.45">
      <c r="A230" s="18">
        <v>226</v>
      </c>
      <c r="B230" s="25">
        <v>66</v>
      </c>
      <c r="C230" s="11">
        <v>2008</v>
      </c>
      <c r="D230" s="12" t="s">
        <v>14</v>
      </c>
      <c r="E230" s="12" t="s">
        <v>90</v>
      </c>
      <c r="F230" s="21">
        <v>15</v>
      </c>
      <c r="G230" s="21">
        <v>16</v>
      </c>
      <c r="H230" s="9">
        <f t="shared" si="7"/>
        <v>6.25</v>
      </c>
      <c r="I230" s="23">
        <v>2019</v>
      </c>
      <c r="J230" s="22" t="s">
        <v>14</v>
      </c>
      <c r="K230" s="22" t="s">
        <v>175</v>
      </c>
      <c r="L230" s="22">
        <v>196</v>
      </c>
      <c r="M230" s="22">
        <v>200</v>
      </c>
      <c r="N230" s="9">
        <f t="shared" si="8"/>
        <v>2</v>
      </c>
      <c r="O230" s="29"/>
      <c r="P230" s="29"/>
    </row>
    <row r="231" spans="1:16" x14ac:dyDescent="0.45">
      <c r="A231" s="18">
        <v>227</v>
      </c>
      <c r="B231" s="25">
        <v>67</v>
      </c>
      <c r="C231" s="11">
        <v>2008</v>
      </c>
      <c r="D231" s="12" t="s">
        <v>14</v>
      </c>
      <c r="E231" s="12" t="s">
        <v>54</v>
      </c>
      <c r="F231" s="21">
        <v>369</v>
      </c>
      <c r="G231" s="21">
        <v>384</v>
      </c>
      <c r="H231" s="9">
        <f t="shared" si="7"/>
        <v>3.90625</v>
      </c>
      <c r="I231" s="23">
        <v>2019</v>
      </c>
      <c r="J231" s="22" t="s">
        <v>14</v>
      </c>
      <c r="K231" s="22" t="s">
        <v>176</v>
      </c>
      <c r="L231" s="22">
        <v>247</v>
      </c>
      <c r="M231" s="22">
        <v>264</v>
      </c>
      <c r="N231" s="9">
        <f t="shared" si="8"/>
        <v>6.4393939393939377</v>
      </c>
      <c r="O231" s="29"/>
      <c r="P231" s="29"/>
    </row>
    <row r="232" spans="1:16" x14ac:dyDescent="0.45">
      <c r="A232" s="18">
        <v>228</v>
      </c>
      <c r="B232" s="25">
        <v>68</v>
      </c>
      <c r="C232" s="11">
        <v>2008</v>
      </c>
      <c r="D232" s="12" t="s">
        <v>14</v>
      </c>
      <c r="E232" s="12" t="s">
        <v>91</v>
      </c>
      <c r="F232" s="21">
        <v>104</v>
      </c>
      <c r="G232" s="21">
        <v>105</v>
      </c>
      <c r="H232" s="9">
        <f t="shared" si="7"/>
        <v>0.952380952380949</v>
      </c>
      <c r="I232" s="23">
        <v>2019</v>
      </c>
      <c r="J232" s="22" t="s">
        <v>14</v>
      </c>
      <c r="K232" s="22" t="s">
        <v>177</v>
      </c>
      <c r="L232" s="22">
        <v>97</v>
      </c>
      <c r="M232" s="22">
        <v>101</v>
      </c>
      <c r="N232" s="9">
        <f t="shared" si="8"/>
        <v>3.9603960396039639</v>
      </c>
      <c r="O232" s="29"/>
      <c r="P232" s="29"/>
    </row>
    <row r="233" spans="1:16" x14ac:dyDescent="0.45">
      <c r="A233" s="18">
        <v>229</v>
      </c>
      <c r="B233" s="25">
        <v>69</v>
      </c>
      <c r="C233" s="11">
        <v>2008</v>
      </c>
      <c r="D233" s="12" t="s">
        <v>14</v>
      </c>
      <c r="E233" s="12" t="s">
        <v>55</v>
      </c>
      <c r="F233" s="21">
        <v>366</v>
      </c>
      <c r="G233" s="21">
        <v>382</v>
      </c>
      <c r="H233" s="9">
        <f t="shared" si="7"/>
        <v>4.1884816753926799</v>
      </c>
      <c r="I233" s="23">
        <v>2019</v>
      </c>
      <c r="J233" s="22" t="s">
        <v>14</v>
      </c>
      <c r="K233" s="22" t="s">
        <v>178</v>
      </c>
      <c r="L233" s="22">
        <v>387</v>
      </c>
      <c r="M233" s="22">
        <v>419</v>
      </c>
      <c r="N233" s="9">
        <f t="shared" si="8"/>
        <v>7.6372315035799545</v>
      </c>
      <c r="O233" s="29"/>
      <c r="P233" s="29"/>
    </row>
    <row r="234" spans="1:16" x14ac:dyDescent="0.45">
      <c r="A234" s="18">
        <v>230</v>
      </c>
      <c r="B234" s="25">
        <v>70</v>
      </c>
      <c r="C234" s="11">
        <v>2008</v>
      </c>
      <c r="D234" s="12" t="s">
        <v>14</v>
      </c>
      <c r="E234" s="12" t="s">
        <v>45</v>
      </c>
      <c r="F234" s="21">
        <v>617</v>
      </c>
      <c r="G234" s="21">
        <v>637</v>
      </c>
      <c r="H234" s="9">
        <f t="shared" si="7"/>
        <v>3.1397174254317122</v>
      </c>
      <c r="I234" s="23">
        <v>2019</v>
      </c>
      <c r="J234" s="22" t="s">
        <v>14</v>
      </c>
      <c r="K234" s="22" t="s">
        <v>179</v>
      </c>
      <c r="L234" s="22">
        <v>526</v>
      </c>
      <c r="M234" s="22">
        <v>557</v>
      </c>
      <c r="N234" s="9">
        <f t="shared" si="8"/>
        <v>5.5655296229802502</v>
      </c>
      <c r="O234" s="29"/>
      <c r="P234" s="29"/>
    </row>
    <row r="235" spans="1:16" x14ac:dyDescent="0.45">
      <c r="A235" s="18">
        <v>231</v>
      </c>
      <c r="B235" s="25">
        <v>71</v>
      </c>
      <c r="C235" s="11">
        <v>2008</v>
      </c>
      <c r="D235" s="12" t="s">
        <v>14</v>
      </c>
      <c r="E235" s="12" t="s">
        <v>92</v>
      </c>
      <c r="F235" s="21">
        <v>580</v>
      </c>
      <c r="G235" s="21">
        <v>594</v>
      </c>
      <c r="H235" s="9">
        <f t="shared" si="7"/>
        <v>2.3569023569023528</v>
      </c>
      <c r="I235" s="23">
        <v>2019</v>
      </c>
      <c r="J235" s="22" t="s">
        <v>14</v>
      </c>
      <c r="K235" s="22" t="s">
        <v>180</v>
      </c>
      <c r="L235" s="22">
        <v>531</v>
      </c>
      <c r="M235" s="22">
        <v>564</v>
      </c>
      <c r="N235" s="9">
        <f t="shared" si="8"/>
        <v>5.8510638297872219</v>
      </c>
      <c r="O235" s="29"/>
      <c r="P235" s="29"/>
    </row>
    <row r="236" spans="1:16" x14ac:dyDescent="0.45">
      <c r="A236" s="18">
        <v>232</v>
      </c>
      <c r="B236" s="25">
        <v>72</v>
      </c>
      <c r="C236" s="11">
        <v>2008</v>
      </c>
      <c r="D236" s="12" t="s">
        <v>14</v>
      </c>
      <c r="E236" s="12" t="s">
        <v>93</v>
      </c>
      <c r="F236" s="21">
        <v>64</v>
      </c>
      <c r="G236" s="21">
        <v>66</v>
      </c>
      <c r="H236" s="9">
        <f t="shared" si="7"/>
        <v>3.0303030303030312</v>
      </c>
      <c r="I236" s="23">
        <v>2019</v>
      </c>
      <c r="J236" s="22" t="s">
        <v>14</v>
      </c>
      <c r="K236" s="22" t="s">
        <v>181</v>
      </c>
      <c r="L236" s="22">
        <v>28</v>
      </c>
      <c r="M236" s="22">
        <v>31</v>
      </c>
      <c r="N236" s="9">
        <f t="shared" si="8"/>
        <v>9.6774193548387188</v>
      </c>
      <c r="O236" s="29"/>
      <c r="P236" s="29"/>
    </row>
    <row r="237" spans="1:16" x14ac:dyDescent="0.45">
      <c r="A237" s="18">
        <v>233</v>
      </c>
      <c r="B237" s="25">
        <v>73</v>
      </c>
      <c r="C237" s="11">
        <v>2008</v>
      </c>
      <c r="D237" s="12" t="s">
        <v>14</v>
      </c>
      <c r="E237" s="12" t="s">
        <v>46</v>
      </c>
      <c r="F237" s="21">
        <v>1411</v>
      </c>
      <c r="G237" s="21">
        <v>1439</v>
      </c>
      <c r="H237" s="9">
        <f t="shared" si="7"/>
        <v>1.9457956914524033</v>
      </c>
      <c r="I237" s="23">
        <v>2019</v>
      </c>
      <c r="J237" s="22" t="s">
        <v>14</v>
      </c>
      <c r="K237" s="22" t="s">
        <v>182</v>
      </c>
      <c r="L237" s="22">
        <v>1883</v>
      </c>
      <c r="M237" s="22">
        <v>1942</v>
      </c>
      <c r="N237" s="9">
        <f t="shared" si="8"/>
        <v>3.038105046343972</v>
      </c>
      <c r="O237" s="29"/>
      <c r="P237" s="29"/>
    </row>
    <row r="238" spans="1:16" x14ac:dyDescent="0.45">
      <c r="A238" s="18">
        <v>234</v>
      </c>
      <c r="B238" s="25">
        <v>74</v>
      </c>
      <c r="C238" s="11">
        <v>2008</v>
      </c>
      <c r="D238" s="12" t="s">
        <v>14</v>
      </c>
      <c r="E238" s="12" t="s">
        <v>47</v>
      </c>
      <c r="F238" s="21">
        <v>1357</v>
      </c>
      <c r="G238" s="21">
        <v>1414</v>
      </c>
      <c r="H238" s="9">
        <f t="shared" si="7"/>
        <v>4.0311173974540253</v>
      </c>
      <c r="I238" s="23">
        <v>2019</v>
      </c>
      <c r="J238" s="22" t="s">
        <v>14</v>
      </c>
      <c r="K238" s="22" t="s">
        <v>183</v>
      </c>
      <c r="L238" s="22">
        <v>2055</v>
      </c>
      <c r="M238" s="22">
        <v>2187</v>
      </c>
      <c r="N238" s="9">
        <f t="shared" si="8"/>
        <v>6.0356652949245557</v>
      </c>
      <c r="O238" s="29"/>
      <c r="P238" s="29"/>
    </row>
    <row r="239" spans="1:16" x14ac:dyDescent="0.45">
      <c r="A239" s="18">
        <v>235</v>
      </c>
      <c r="B239" s="25">
        <v>75</v>
      </c>
      <c r="C239" s="11">
        <v>2008</v>
      </c>
      <c r="D239" s="12" t="s">
        <v>14</v>
      </c>
      <c r="E239" s="12" t="s">
        <v>56</v>
      </c>
      <c r="F239" s="21">
        <v>573</v>
      </c>
      <c r="G239" s="21">
        <v>587</v>
      </c>
      <c r="H239" s="9">
        <f t="shared" si="7"/>
        <v>2.3850085178875702</v>
      </c>
      <c r="I239" s="23">
        <v>2019</v>
      </c>
      <c r="J239" s="22" t="s">
        <v>14</v>
      </c>
      <c r="K239" s="22" t="s">
        <v>184</v>
      </c>
      <c r="L239" s="22">
        <v>556</v>
      </c>
      <c r="M239" s="22">
        <v>600</v>
      </c>
      <c r="N239" s="9">
        <f t="shared" si="8"/>
        <v>7.3333333333333428</v>
      </c>
      <c r="O239" s="29"/>
      <c r="P239" s="29"/>
    </row>
    <row r="240" spans="1:16" x14ac:dyDescent="0.45">
      <c r="A240" s="18">
        <v>236</v>
      </c>
      <c r="B240" s="25">
        <v>76</v>
      </c>
      <c r="C240" s="11">
        <v>2008</v>
      </c>
      <c r="D240" s="12" t="s">
        <v>14</v>
      </c>
      <c r="E240" s="12" t="s">
        <v>48</v>
      </c>
      <c r="F240" s="21">
        <v>1953</v>
      </c>
      <c r="G240" s="21">
        <v>2049</v>
      </c>
      <c r="H240" s="9">
        <f t="shared" si="7"/>
        <v>4.6852122986822877</v>
      </c>
      <c r="I240" s="23">
        <v>2019</v>
      </c>
      <c r="J240" s="22" t="s">
        <v>14</v>
      </c>
      <c r="K240" s="22" t="s">
        <v>185</v>
      </c>
      <c r="L240" s="22">
        <v>3084</v>
      </c>
      <c r="M240" s="22">
        <v>3248</v>
      </c>
      <c r="N240" s="9">
        <f t="shared" si="8"/>
        <v>5.0492610837438434</v>
      </c>
      <c r="O240" s="29"/>
      <c r="P240" s="29"/>
    </row>
    <row r="241" spans="1:16" x14ac:dyDescent="0.45">
      <c r="A241" s="18">
        <v>237</v>
      </c>
      <c r="B241" s="25">
        <v>77</v>
      </c>
      <c r="C241" s="11">
        <v>2008</v>
      </c>
      <c r="D241" s="12" t="s">
        <v>14</v>
      </c>
      <c r="E241" s="12" t="s">
        <v>49</v>
      </c>
      <c r="F241" s="21">
        <v>652</v>
      </c>
      <c r="G241" s="21">
        <v>662</v>
      </c>
      <c r="H241" s="9">
        <f t="shared" si="7"/>
        <v>1.5105740181268885</v>
      </c>
      <c r="I241" s="23">
        <v>2019</v>
      </c>
      <c r="J241" s="22" t="s">
        <v>14</v>
      </c>
      <c r="K241" s="22" t="s">
        <v>186</v>
      </c>
      <c r="L241" s="22">
        <v>776</v>
      </c>
      <c r="M241" s="22">
        <v>801</v>
      </c>
      <c r="N241" s="9">
        <f t="shared" si="8"/>
        <v>3.1210986267166021</v>
      </c>
      <c r="O241" s="29"/>
      <c r="P241" s="29"/>
    </row>
    <row r="242" spans="1:16" x14ac:dyDescent="0.45">
      <c r="A242" s="18">
        <v>238</v>
      </c>
      <c r="B242" s="25">
        <v>78</v>
      </c>
      <c r="C242" s="11">
        <v>2008</v>
      </c>
      <c r="D242" s="12" t="s">
        <v>14</v>
      </c>
      <c r="E242" s="12" t="s">
        <v>94</v>
      </c>
      <c r="F242" s="21">
        <v>2093</v>
      </c>
      <c r="G242" s="21">
        <v>2138</v>
      </c>
      <c r="H242" s="9">
        <f t="shared" si="7"/>
        <v>2.1047708138447092</v>
      </c>
      <c r="I242" s="23">
        <v>2019</v>
      </c>
      <c r="J242" s="22" t="s">
        <v>14</v>
      </c>
      <c r="K242" s="22" t="s">
        <v>187</v>
      </c>
      <c r="L242" s="22">
        <v>1897</v>
      </c>
      <c r="M242" s="22">
        <v>1952</v>
      </c>
      <c r="N242" s="9">
        <f t="shared" si="8"/>
        <v>2.8176229508196826</v>
      </c>
      <c r="O242" s="29"/>
      <c r="P242" s="29"/>
    </row>
    <row r="243" spans="1:16" x14ac:dyDescent="0.45">
      <c r="A243" s="18">
        <v>239</v>
      </c>
      <c r="B243" s="25">
        <v>79</v>
      </c>
      <c r="C243" s="11">
        <v>2008</v>
      </c>
      <c r="D243" s="12" t="s">
        <v>14</v>
      </c>
      <c r="E243" s="12" t="s">
        <v>95</v>
      </c>
      <c r="F243" s="21">
        <v>111</v>
      </c>
      <c r="G243" s="21">
        <v>119</v>
      </c>
      <c r="H243" s="9">
        <f t="shared" si="7"/>
        <v>6.7226890756302566</v>
      </c>
      <c r="I243" s="23">
        <v>2019</v>
      </c>
      <c r="J243" s="22" t="s">
        <v>14</v>
      </c>
      <c r="K243" s="22" t="s">
        <v>188</v>
      </c>
      <c r="L243" s="22">
        <v>74</v>
      </c>
      <c r="M243" s="22">
        <v>82</v>
      </c>
      <c r="N243" s="9">
        <f t="shared" si="8"/>
        <v>9.7560975609756042</v>
      </c>
      <c r="O243" s="29"/>
      <c r="P243" s="29"/>
    </row>
    <row r="244" spans="1:16" x14ac:dyDescent="0.45">
      <c r="A244" s="18">
        <v>240</v>
      </c>
      <c r="B244" s="25">
        <v>80</v>
      </c>
      <c r="C244" s="11">
        <v>2008</v>
      </c>
      <c r="D244" s="12" t="s">
        <v>14</v>
      </c>
      <c r="E244" s="14" t="s">
        <v>109</v>
      </c>
      <c r="F244" s="21">
        <f>SUM(F165:F243)</f>
        <v>61759</v>
      </c>
      <c r="G244" s="21">
        <f>SUM(G165:G243)</f>
        <v>63815</v>
      </c>
      <c r="H244" s="9">
        <f t="shared" si="7"/>
        <v>3.2218130533573515</v>
      </c>
      <c r="I244" s="23">
        <v>2019</v>
      </c>
      <c r="J244" s="22" t="s">
        <v>14</v>
      </c>
      <c r="K244" s="57" t="s">
        <v>109</v>
      </c>
      <c r="L244" s="22">
        <f>SUM(L165:L243)</f>
        <v>69593</v>
      </c>
      <c r="M244" s="22">
        <f>SUM(M165:M243)</f>
        <v>72738</v>
      </c>
      <c r="N244" s="9">
        <f t="shared" si="8"/>
        <v>4.3237372487558048</v>
      </c>
      <c r="O244" s="29"/>
      <c r="P244" s="29"/>
    </row>
    <row r="245" spans="1:16" x14ac:dyDescent="0.45">
      <c r="A245" s="18">
        <v>241</v>
      </c>
      <c r="B245" s="25">
        <v>1</v>
      </c>
      <c r="C245" s="11">
        <v>2008</v>
      </c>
      <c r="D245" s="12" t="s">
        <v>15</v>
      </c>
      <c r="E245" s="12" t="s">
        <v>57</v>
      </c>
      <c r="F245" s="21">
        <v>136</v>
      </c>
      <c r="G245" s="21">
        <v>136</v>
      </c>
      <c r="H245" s="9">
        <f t="shared" si="7"/>
        <v>0</v>
      </c>
      <c r="I245" s="23">
        <v>2019</v>
      </c>
      <c r="J245" s="22" t="s">
        <v>15</v>
      </c>
      <c r="K245" s="22" t="s">
        <v>111</v>
      </c>
      <c r="L245" s="22">
        <v>105</v>
      </c>
      <c r="M245" s="22">
        <v>106</v>
      </c>
      <c r="N245" s="9">
        <f t="shared" si="8"/>
        <v>0.94339622641508925</v>
      </c>
      <c r="O245" s="29"/>
      <c r="P245" s="29"/>
    </row>
    <row r="246" spans="1:16" x14ac:dyDescent="0.45">
      <c r="A246" s="18">
        <v>242</v>
      </c>
      <c r="B246" s="25">
        <v>2</v>
      </c>
      <c r="C246" s="11">
        <v>2008</v>
      </c>
      <c r="D246" s="12" t="s">
        <v>15</v>
      </c>
      <c r="E246" s="12" t="s">
        <v>50</v>
      </c>
      <c r="F246" s="21">
        <v>169</v>
      </c>
      <c r="G246" s="21">
        <v>177</v>
      </c>
      <c r="H246" s="9">
        <f t="shared" si="7"/>
        <v>4.5197740112994325</v>
      </c>
      <c r="I246" s="23">
        <v>2019</v>
      </c>
      <c r="J246" s="22" t="s">
        <v>15</v>
      </c>
      <c r="K246" s="22" t="s">
        <v>112</v>
      </c>
      <c r="L246" s="22">
        <v>123</v>
      </c>
      <c r="M246" s="22">
        <v>124</v>
      </c>
      <c r="N246" s="9">
        <f t="shared" si="8"/>
        <v>0.80645161290323131</v>
      </c>
      <c r="O246" s="29"/>
      <c r="P246" s="29"/>
    </row>
    <row r="247" spans="1:16" x14ac:dyDescent="0.45">
      <c r="A247" s="18">
        <v>243</v>
      </c>
      <c r="B247" s="25">
        <v>3</v>
      </c>
      <c r="C247" s="11">
        <v>2008</v>
      </c>
      <c r="D247" s="12" t="s">
        <v>15</v>
      </c>
      <c r="E247" s="12" t="s">
        <v>18</v>
      </c>
      <c r="F247" s="21">
        <v>1510</v>
      </c>
      <c r="G247" s="21">
        <v>1607</v>
      </c>
      <c r="H247" s="9">
        <f t="shared" si="7"/>
        <v>6.0360920970752971</v>
      </c>
      <c r="I247" s="23">
        <v>2019</v>
      </c>
      <c r="J247" s="22" t="s">
        <v>15</v>
      </c>
      <c r="K247" s="22" t="s">
        <v>113</v>
      </c>
      <c r="L247" s="22">
        <v>1446</v>
      </c>
      <c r="M247" s="22">
        <v>1507</v>
      </c>
      <c r="N247" s="9">
        <f t="shared" si="8"/>
        <v>4.0477770404777687</v>
      </c>
      <c r="O247" s="29"/>
      <c r="P247" s="29"/>
    </row>
    <row r="248" spans="1:16" x14ac:dyDescent="0.45">
      <c r="A248" s="18">
        <v>244</v>
      </c>
      <c r="B248" s="25">
        <v>4</v>
      </c>
      <c r="C248" s="11">
        <v>2008</v>
      </c>
      <c r="D248" s="12" t="s">
        <v>15</v>
      </c>
      <c r="E248" s="12" t="s">
        <v>19</v>
      </c>
      <c r="F248" s="21">
        <v>1844</v>
      </c>
      <c r="G248" s="21">
        <v>1933</v>
      </c>
      <c r="H248" s="9">
        <f t="shared" si="7"/>
        <v>4.6042421107087392</v>
      </c>
      <c r="I248" s="23">
        <v>2019</v>
      </c>
      <c r="J248" s="22" t="s">
        <v>15</v>
      </c>
      <c r="K248" s="22" t="s">
        <v>114</v>
      </c>
      <c r="L248" s="22">
        <v>1760</v>
      </c>
      <c r="M248" s="22">
        <v>1833</v>
      </c>
      <c r="N248" s="9">
        <f t="shared" si="8"/>
        <v>3.98254228041462</v>
      </c>
      <c r="O248" s="29"/>
      <c r="P248" s="29"/>
    </row>
    <row r="249" spans="1:16" x14ac:dyDescent="0.45">
      <c r="A249" s="18">
        <v>245</v>
      </c>
      <c r="B249" s="25">
        <v>5</v>
      </c>
      <c r="C249" s="11">
        <v>2008</v>
      </c>
      <c r="D249" s="12" t="s">
        <v>15</v>
      </c>
      <c r="E249" s="12" t="s">
        <v>58</v>
      </c>
      <c r="F249" s="21">
        <v>262</v>
      </c>
      <c r="G249" s="21">
        <v>271</v>
      </c>
      <c r="H249" s="9">
        <f t="shared" si="7"/>
        <v>3.3210332103321036</v>
      </c>
      <c r="I249" s="23">
        <v>2019</v>
      </c>
      <c r="J249" s="22" t="s">
        <v>15</v>
      </c>
      <c r="K249" s="22" t="s">
        <v>115</v>
      </c>
      <c r="L249" s="22">
        <v>275</v>
      </c>
      <c r="M249" s="22">
        <v>289</v>
      </c>
      <c r="N249" s="9">
        <f t="shared" si="8"/>
        <v>4.8442906574394442</v>
      </c>
      <c r="O249" s="29"/>
      <c r="P249" s="29"/>
    </row>
    <row r="250" spans="1:16" x14ac:dyDescent="0.45">
      <c r="A250" s="18">
        <v>246</v>
      </c>
      <c r="B250" s="25">
        <v>6</v>
      </c>
      <c r="C250" s="11">
        <v>2008</v>
      </c>
      <c r="D250" s="12" t="s">
        <v>15</v>
      </c>
      <c r="E250" s="12" t="s">
        <v>59</v>
      </c>
      <c r="F250" s="21">
        <v>785</v>
      </c>
      <c r="G250" s="21">
        <v>818</v>
      </c>
      <c r="H250" s="9">
        <f t="shared" si="7"/>
        <v>4.0342298288508545</v>
      </c>
      <c r="I250" s="23">
        <v>2019</v>
      </c>
      <c r="J250" s="22" t="s">
        <v>15</v>
      </c>
      <c r="K250" s="22" t="s">
        <v>116</v>
      </c>
      <c r="L250" s="22">
        <v>670</v>
      </c>
      <c r="M250" s="22">
        <v>690</v>
      </c>
      <c r="N250" s="9">
        <f t="shared" si="8"/>
        <v>2.8985507246376869</v>
      </c>
      <c r="O250" s="29"/>
      <c r="P250" s="29"/>
    </row>
    <row r="251" spans="1:16" x14ac:dyDescent="0.45">
      <c r="A251" s="18">
        <v>247</v>
      </c>
      <c r="B251" s="25">
        <v>7</v>
      </c>
      <c r="C251" s="11">
        <v>2008</v>
      </c>
      <c r="D251" s="12" t="s">
        <v>15</v>
      </c>
      <c r="E251" s="12" t="s">
        <v>20</v>
      </c>
      <c r="F251" s="21">
        <v>987</v>
      </c>
      <c r="G251" s="21">
        <v>1024</v>
      </c>
      <c r="H251" s="9">
        <f t="shared" si="7"/>
        <v>3.61328125</v>
      </c>
      <c r="I251" s="23">
        <v>2019</v>
      </c>
      <c r="J251" s="22" t="s">
        <v>15</v>
      </c>
      <c r="K251" s="22" t="s">
        <v>117</v>
      </c>
      <c r="L251" s="22">
        <v>1132</v>
      </c>
      <c r="M251" s="22">
        <v>1156</v>
      </c>
      <c r="N251" s="9">
        <f t="shared" si="8"/>
        <v>2.0761245674740536</v>
      </c>
      <c r="O251" s="29"/>
      <c r="P251" s="29"/>
    </row>
    <row r="252" spans="1:16" x14ac:dyDescent="0.45">
      <c r="A252" s="18">
        <v>248</v>
      </c>
      <c r="B252" s="25">
        <v>8</v>
      </c>
      <c r="C252" s="11">
        <v>2008</v>
      </c>
      <c r="D252" s="12" t="s">
        <v>15</v>
      </c>
      <c r="E252" s="12" t="s">
        <v>51</v>
      </c>
      <c r="F252" s="21">
        <v>189</v>
      </c>
      <c r="G252" s="21">
        <v>194</v>
      </c>
      <c r="H252" s="9">
        <f t="shared" si="7"/>
        <v>2.5773195876288639</v>
      </c>
      <c r="I252" s="23">
        <v>2019</v>
      </c>
      <c r="J252" s="22" t="s">
        <v>15</v>
      </c>
      <c r="K252" s="22" t="s">
        <v>118</v>
      </c>
      <c r="L252" s="22">
        <v>96</v>
      </c>
      <c r="M252" s="22">
        <v>102</v>
      </c>
      <c r="N252" s="9">
        <f t="shared" si="8"/>
        <v>5.8823529411764781</v>
      </c>
      <c r="O252" s="29"/>
      <c r="P252" s="29"/>
    </row>
    <row r="253" spans="1:16" x14ac:dyDescent="0.45">
      <c r="A253" s="18">
        <v>249</v>
      </c>
      <c r="B253" s="25">
        <v>9</v>
      </c>
      <c r="C253" s="11">
        <v>2008</v>
      </c>
      <c r="D253" s="12" t="s">
        <v>15</v>
      </c>
      <c r="E253" s="12" t="s">
        <v>21</v>
      </c>
      <c r="F253" s="21">
        <v>2623</v>
      </c>
      <c r="G253" s="21">
        <v>2652</v>
      </c>
      <c r="H253" s="9">
        <f t="shared" si="7"/>
        <v>1.093514328808439</v>
      </c>
      <c r="I253" s="23">
        <v>2019</v>
      </c>
      <c r="J253" s="22" t="s">
        <v>15</v>
      </c>
      <c r="K253" s="22" t="s">
        <v>119</v>
      </c>
      <c r="L253" s="22">
        <v>2884</v>
      </c>
      <c r="M253" s="22">
        <v>2899</v>
      </c>
      <c r="N253" s="9">
        <f t="shared" si="8"/>
        <v>0.51741979993100529</v>
      </c>
      <c r="O253" s="29"/>
      <c r="P253" s="29"/>
    </row>
    <row r="254" spans="1:16" x14ac:dyDescent="0.45">
      <c r="A254" s="18">
        <v>250</v>
      </c>
      <c r="B254" s="25">
        <v>10</v>
      </c>
      <c r="C254" s="11">
        <v>2008</v>
      </c>
      <c r="D254" s="12" t="s">
        <v>15</v>
      </c>
      <c r="E254" s="12" t="s">
        <v>22</v>
      </c>
      <c r="F254" s="21">
        <v>1827</v>
      </c>
      <c r="G254" s="21">
        <v>1991</v>
      </c>
      <c r="H254" s="9">
        <f t="shared" si="7"/>
        <v>8.2370668006027046</v>
      </c>
      <c r="I254" s="23">
        <v>2019</v>
      </c>
      <c r="J254" s="22" t="s">
        <v>15</v>
      </c>
      <c r="K254" s="22" t="s">
        <v>120</v>
      </c>
      <c r="L254" s="22">
        <v>1895</v>
      </c>
      <c r="M254" s="22">
        <v>1980</v>
      </c>
      <c r="N254" s="9">
        <f t="shared" si="8"/>
        <v>4.292929292929287</v>
      </c>
      <c r="O254" s="29"/>
      <c r="P254" s="29"/>
    </row>
    <row r="255" spans="1:16" x14ac:dyDescent="0.45">
      <c r="A255" s="18">
        <v>251</v>
      </c>
      <c r="B255" s="25">
        <v>11</v>
      </c>
      <c r="C255" s="11">
        <v>2008</v>
      </c>
      <c r="D255" s="12" t="s">
        <v>15</v>
      </c>
      <c r="E255" s="12" t="s">
        <v>60</v>
      </c>
      <c r="F255" s="21">
        <v>99</v>
      </c>
      <c r="G255" s="21">
        <v>100</v>
      </c>
      <c r="H255" s="9">
        <f t="shared" si="7"/>
        <v>1</v>
      </c>
      <c r="I255" s="23">
        <v>2019</v>
      </c>
      <c r="J255" s="22" t="s">
        <v>15</v>
      </c>
      <c r="K255" s="22" t="s">
        <v>121</v>
      </c>
      <c r="L255" s="22">
        <v>72</v>
      </c>
      <c r="M255" s="22">
        <v>72</v>
      </c>
      <c r="N255" s="9">
        <f t="shared" si="8"/>
        <v>0</v>
      </c>
      <c r="O255" s="29"/>
      <c r="P255" s="29"/>
    </row>
    <row r="256" spans="1:16" x14ac:dyDescent="0.45">
      <c r="A256" s="18">
        <v>252</v>
      </c>
      <c r="B256" s="25">
        <v>12</v>
      </c>
      <c r="C256" s="11">
        <v>2008</v>
      </c>
      <c r="D256" s="12" t="s">
        <v>15</v>
      </c>
      <c r="E256" s="12" t="s">
        <v>61</v>
      </c>
      <c r="F256" s="21">
        <v>568</v>
      </c>
      <c r="G256" s="21">
        <v>598</v>
      </c>
      <c r="H256" s="9">
        <f t="shared" si="7"/>
        <v>5.0167224080267516</v>
      </c>
      <c r="I256" s="23">
        <v>2019</v>
      </c>
      <c r="J256" s="22" t="s">
        <v>15</v>
      </c>
      <c r="K256" s="22" t="s">
        <v>122</v>
      </c>
      <c r="L256" s="22">
        <v>464</v>
      </c>
      <c r="M256" s="22">
        <v>486</v>
      </c>
      <c r="N256" s="9">
        <f t="shared" si="8"/>
        <v>4.5267489711934132</v>
      </c>
      <c r="O256" s="29"/>
      <c r="P256" s="29"/>
    </row>
    <row r="257" spans="1:16" x14ac:dyDescent="0.45">
      <c r="A257" s="18">
        <v>253</v>
      </c>
      <c r="B257" s="25">
        <v>13</v>
      </c>
      <c r="C257" s="11">
        <v>2008</v>
      </c>
      <c r="D257" s="12" t="s">
        <v>15</v>
      </c>
      <c r="E257" s="12" t="s">
        <v>62</v>
      </c>
      <c r="F257" s="21">
        <v>665</v>
      </c>
      <c r="G257" s="21">
        <v>702</v>
      </c>
      <c r="H257" s="9">
        <f t="shared" si="7"/>
        <v>5.2706552706552685</v>
      </c>
      <c r="I257" s="23">
        <v>2019</v>
      </c>
      <c r="J257" s="22" t="s">
        <v>15</v>
      </c>
      <c r="K257" s="22" t="s">
        <v>123</v>
      </c>
      <c r="L257" s="22">
        <v>1005</v>
      </c>
      <c r="M257" s="22">
        <v>1046</v>
      </c>
      <c r="N257" s="9">
        <f t="shared" si="8"/>
        <v>3.9196940726577481</v>
      </c>
      <c r="O257" s="29"/>
      <c r="P257" s="29"/>
    </row>
    <row r="258" spans="1:16" x14ac:dyDescent="0.45">
      <c r="A258" s="18">
        <v>254</v>
      </c>
      <c r="B258" s="25">
        <v>14</v>
      </c>
      <c r="C258" s="11">
        <v>2008</v>
      </c>
      <c r="D258" s="12" t="s">
        <v>15</v>
      </c>
      <c r="E258" s="12" t="s">
        <v>23</v>
      </c>
      <c r="F258" s="21">
        <v>2758</v>
      </c>
      <c r="G258" s="21">
        <v>2935</v>
      </c>
      <c r="H258" s="9">
        <f t="shared" si="7"/>
        <v>6.0306643952299765</v>
      </c>
      <c r="I258" s="23">
        <v>2019</v>
      </c>
      <c r="J258" s="22" t="s">
        <v>15</v>
      </c>
      <c r="K258" s="22" t="s">
        <v>124</v>
      </c>
      <c r="L258" s="22">
        <v>3314</v>
      </c>
      <c r="M258" s="22">
        <v>3461</v>
      </c>
      <c r="N258" s="9">
        <f t="shared" si="8"/>
        <v>4.247327362034099</v>
      </c>
      <c r="O258" s="29"/>
      <c r="P258" s="29"/>
    </row>
    <row r="259" spans="1:16" x14ac:dyDescent="0.45">
      <c r="A259" s="18">
        <v>255</v>
      </c>
      <c r="B259" s="25">
        <v>15</v>
      </c>
      <c r="C259" s="11">
        <v>2008</v>
      </c>
      <c r="D259" s="12" t="s">
        <v>15</v>
      </c>
      <c r="E259" s="12" t="s">
        <v>63</v>
      </c>
      <c r="F259" s="21">
        <v>205</v>
      </c>
      <c r="G259" s="21">
        <v>214</v>
      </c>
      <c r="H259" s="9">
        <f t="shared" si="7"/>
        <v>4.2056074766355067</v>
      </c>
      <c r="I259" s="23">
        <v>2019</v>
      </c>
      <c r="J259" s="22" t="s">
        <v>15</v>
      </c>
      <c r="K259" s="22" t="s">
        <v>125</v>
      </c>
      <c r="L259" s="22">
        <v>139</v>
      </c>
      <c r="M259" s="22">
        <v>153</v>
      </c>
      <c r="N259" s="9">
        <f t="shared" si="8"/>
        <v>9.1503267973856168</v>
      </c>
      <c r="O259" s="29"/>
      <c r="P259" s="29"/>
    </row>
    <row r="260" spans="1:16" x14ac:dyDescent="0.45">
      <c r="A260" s="18">
        <v>256</v>
      </c>
      <c r="B260" s="25">
        <v>16</v>
      </c>
      <c r="C260" s="11">
        <v>2008</v>
      </c>
      <c r="D260" s="12" t="s">
        <v>15</v>
      </c>
      <c r="E260" s="12" t="s">
        <v>64</v>
      </c>
      <c r="F260" s="21">
        <v>277</v>
      </c>
      <c r="G260" s="21">
        <v>290</v>
      </c>
      <c r="H260" s="9">
        <f t="shared" si="7"/>
        <v>4.4827586206896513</v>
      </c>
      <c r="I260" s="23">
        <v>2019</v>
      </c>
      <c r="J260" s="22" t="s">
        <v>15</v>
      </c>
      <c r="K260" s="22" t="s">
        <v>126</v>
      </c>
      <c r="L260" s="22">
        <v>206</v>
      </c>
      <c r="M260" s="22">
        <v>220</v>
      </c>
      <c r="N260" s="9">
        <f t="shared" si="8"/>
        <v>6.3636363636363598</v>
      </c>
      <c r="O260" s="29"/>
      <c r="P260" s="29"/>
    </row>
    <row r="261" spans="1:16" x14ac:dyDescent="0.45">
      <c r="A261" s="18">
        <v>257</v>
      </c>
      <c r="B261" s="25">
        <v>17</v>
      </c>
      <c r="C261" s="11">
        <v>2008</v>
      </c>
      <c r="D261" s="12" t="s">
        <v>15</v>
      </c>
      <c r="E261" s="12" t="s">
        <v>65</v>
      </c>
      <c r="F261" s="21">
        <v>257</v>
      </c>
      <c r="G261" s="21">
        <v>276</v>
      </c>
      <c r="H261" s="9">
        <f t="shared" si="7"/>
        <v>6.8840579710144851</v>
      </c>
      <c r="I261" s="23">
        <v>2019</v>
      </c>
      <c r="J261" s="22" t="s">
        <v>15</v>
      </c>
      <c r="K261" s="22" t="s">
        <v>127</v>
      </c>
      <c r="L261" s="22">
        <v>177</v>
      </c>
      <c r="M261" s="22">
        <v>185</v>
      </c>
      <c r="N261" s="9">
        <f t="shared" si="8"/>
        <v>4.3243243243243228</v>
      </c>
      <c r="O261" s="29"/>
      <c r="P261" s="29"/>
    </row>
    <row r="262" spans="1:16" x14ac:dyDescent="0.45">
      <c r="A262" s="18">
        <v>258</v>
      </c>
      <c r="B262" s="25">
        <v>18</v>
      </c>
      <c r="C262" s="11">
        <v>2008</v>
      </c>
      <c r="D262" s="12" t="s">
        <v>15</v>
      </c>
      <c r="E262" s="12" t="s">
        <v>24</v>
      </c>
      <c r="F262" s="21">
        <v>825</v>
      </c>
      <c r="G262" s="21">
        <v>921</v>
      </c>
      <c r="H262" s="9">
        <f t="shared" ref="H262:H324" si="9">100-(F262/G262*100)</f>
        <v>10.423452768729646</v>
      </c>
      <c r="I262" s="23">
        <v>2019</v>
      </c>
      <c r="J262" s="22" t="s">
        <v>15</v>
      </c>
      <c r="K262" s="22" t="s">
        <v>128</v>
      </c>
      <c r="L262" s="22">
        <v>949</v>
      </c>
      <c r="M262" s="22">
        <v>977</v>
      </c>
      <c r="N262" s="9">
        <f t="shared" ref="N262:N324" si="10">100-(L262/M262*100)</f>
        <v>2.8659160696008144</v>
      </c>
      <c r="O262" s="29"/>
      <c r="P262" s="29"/>
    </row>
    <row r="263" spans="1:16" x14ac:dyDescent="0.45">
      <c r="A263" s="18">
        <v>259</v>
      </c>
      <c r="B263" s="25">
        <v>19</v>
      </c>
      <c r="C263" s="11">
        <v>2008</v>
      </c>
      <c r="D263" s="12" t="s">
        <v>15</v>
      </c>
      <c r="E263" s="12" t="s">
        <v>66</v>
      </c>
      <c r="F263" s="21">
        <v>517</v>
      </c>
      <c r="G263" s="21">
        <v>539</v>
      </c>
      <c r="H263" s="9">
        <f t="shared" si="9"/>
        <v>4.0816326530612344</v>
      </c>
      <c r="I263" s="23">
        <v>2019</v>
      </c>
      <c r="J263" s="22" t="s">
        <v>15</v>
      </c>
      <c r="K263" s="22" t="s">
        <v>129</v>
      </c>
      <c r="L263" s="22">
        <v>451</v>
      </c>
      <c r="M263" s="22">
        <v>479</v>
      </c>
      <c r="N263" s="9">
        <f t="shared" si="10"/>
        <v>5.8455114822546932</v>
      </c>
      <c r="O263" s="29"/>
      <c r="P263" s="29"/>
    </row>
    <row r="264" spans="1:16" x14ac:dyDescent="0.45">
      <c r="A264" s="18">
        <v>260</v>
      </c>
      <c r="B264" s="25">
        <v>20</v>
      </c>
      <c r="C264" s="11">
        <v>2008</v>
      </c>
      <c r="D264" s="12" t="s">
        <v>15</v>
      </c>
      <c r="E264" s="12" t="s">
        <v>25</v>
      </c>
      <c r="F264" s="21">
        <v>1589</v>
      </c>
      <c r="G264" s="21">
        <v>1729</v>
      </c>
      <c r="H264" s="9">
        <f t="shared" si="9"/>
        <v>8.0971659919028269</v>
      </c>
      <c r="I264" s="23">
        <v>2019</v>
      </c>
      <c r="J264" s="22" t="s">
        <v>15</v>
      </c>
      <c r="K264" s="22" t="s">
        <v>130</v>
      </c>
      <c r="L264" s="22">
        <v>1453</v>
      </c>
      <c r="M264" s="22">
        <v>1513</v>
      </c>
      <c r="N264" s="9">
        <f t="shared" si="10"/>
        <v>3.9656311962987445</v>
      </c>
      <c r="O264" s="29"/>
      <c r="P264" s="29"/>
    </row>
    <row r="265" spans="1:16" x14ac:dyDescent="0.45">
      <c r="A265" s="18">
        <v>261</v>
      </c>
      <c r="B265" s="25">
        <v>21</v>
      </c>
      <c r="C265" s="11">
        <v>2008</v>
      </c>
      <c r="D265" s="12" t="s">
        <v>15</v>
      </c>
      <c r="E265" s="12" t="s">
        <v>67</v>
      </c>
      <c r="F265" s="21">
        <v>124</v>
      </c>
      <c r="G265" s="21">
        <v>129</v>
      </c>
      <c r="H265" s="9">
        <f t="shared" si="9"/>
        <v>3.8759689922480618</v>
      </c>
      <c r="I265" s="23">
        <v>2019</v>
      </c>
      <c r="J265" s="22" t="s">
        <v>15</v>
      </c>
      <c r="K265" s="22" t="s">
        <v>131</v>
      </c>
      <c r="L265" s="22">
        <v>65</v>
      </c>
      <c r="M265" s="22">
        <v>66</v>
      </c>
      <c r="N265" s="9">
        <f t="shared" si="10"/>
        <v>1.5151515151515156</v>
      </c>
      <c r="O265" s="29"/>
      <c r="P265" s="29"/>
    </row>
    <row r="266" spans="1:16" x14ac:dyDescent="0.45">
      <c r="A266" s="18">
        <v>262</v>
      </c>
      <c r="B266" s="25">
        <v>22</v>
      </c>
      <c r="C266" s="11">
        <v>2008</v>
      </c>
      <c r="D266" s="12" t="s">
        <v>15</v>
      </c>
      <c r="E266" s="12" t="s">
        <v>26</v>
      </c>
      <c r="F266" s="21">
        <v>1081</v>
      </c>
      <c r="G266" s="21">
        <v>1092</v>
      </c>
      <c r="H266" s="9">
        <f t="shared" si="9"/>
        <v>1.0073260073260002</v>
      </c>
      <c r="I266" s="23">
        <v>2019</v>
      </c>
      <c r="J266" s="22" t="s">
        <v>15</v>
      </c>
      <c r="K266" s="22" t="s">
        <v>132</v>
      </c>
      <c r="L266" s="22">
        <v>1375</v>
      </c>
      <c r="M266" s="22">
        <v>1399</v>
      </c>
      <c r="N266" s="9">
        <f t="shared" si="10"/>
        <v>1.7155110793423916</v>
      </c>
      <c r="O266" s="29"/>
      <c r="P266" s="29"/>
    </row>
    <row r="267" spans="1:16" x14ac:dyDescent="0.45">
      <c r="A267" s="18">
        <v>263</v>
      </c>
      <c r="B267" s="25">
        <v>23</v>
      </c>
      <c r="C267" s="11">
        <v>2008</v>
      </c>
      <c r="D267" s="12" t="s">
        <v>15</v>
      </c>
      <c r="E267" s="12" t="s">
        <v>68</v>
      </c>
      <c r="F267" s="21">
        <v>217</v>
      </c>
      <c r="G267" s="21">
        <v>231</v>
      </c>
      <c r="H267" s="9">
        <f t="shared" si="9"/>
        <v>6.0606060606060623</v>
      </c>
      <c r="I267" s="23">
        <v>2019</v>
      </c>
      <c r="J267" s="22" t="s">
        <v>15</v>
      </c>
      <c r="K267" s="22" t="s">
        <v>133</v>
      </c>
      <c r="L267" s="22">
        <v>164</v>
      </c>
      <c r="M267" s="22">
        <v>172</v>
      </c>
      <c r="N267" s="9">
        <f t="shared" si="10"/>
        <v>4.6511627906976685</v>
      </c>
      <c r="O267" s="29"/>
      <c r="P267" s="29"/>
    </row>
    <row r="268" spans="1:16" x14ac:dyDescent="0.45">
      <c r="A268" s="18">
        <v>264</v>
      </c>
      <c r="B268" s="25">
        <v>24</v>
      </c>
      <c r="C268" s="11">
        <v>2008</v>
      </c>
      <c r="D268" s="12" t="s">
        <v>15</v>
      </c>
      <c r="E268" s="14" t="s">
        <v>69</v>
      </c>
      <c r="F268" s="21"/>
      <c r="G268" s="21"/>
      <c r="H268" s="9"/>
      <c r="I268" s="23">
        <v>2019</v>
      </c>
      <c r="J268" s="22" t="s">
        <v>15</v>
      </c>
      <c r="K268" s="14" t="s">
        <v>69</v>
      </c>
      <c r="L268" s="22">
        <v>45</v>
      </c>
      <c r="M268" s="22">
        <v>48</v>
      </c>
      <c r="N268" s="9">
        <v>4.5</v>
      </c>
      <c r="O268" s="29"/>
      <c r="P268" s="29"/>
    </row>
    <row r="269" spans="1:16" x14ac:dyDescent="0.45">
      <c r="A269" s="18">
        <v>265</v>
      </c>
      <c r="B269" s="25">
        <v>25</v>
      </c>
      <c r="C269" s="11">
        <v>2008</v>
      </c>
      <c r="D269" s="12" t="s">
        <v>15</v>
      </c>
      <c r="E269" s="12" t="s">
        <v>27</v>
      </c>
      <c r="F269" s="21">
        <v>1243</v>
      </c>
      <c r="G269" s="21">
        <v>1323</v>
      </c>
      <c r="H269" s="9">
        <f t="shared" si="9"/>
        <v>6.0468631897203267</v>
      </c>
      <c r="I269" s="23">
        <v>2019</v>
      </c>
      <c r="J269" s="22" t="s">
        <v>15</v>
      </c>
      <c r="K269" s="22" t="s">
        <v>135</v>
      </c>
      <c r="L269" s="22">
        <v>1163</v>
      </c>
      <c r="M269" s="22">
        <v>1259</v>
      </c>
      <c r="N269" s="9">
        <f t="shared" si="10"/>
        <v>7.6250992851469448</v>
      </c>
      <c r="O269" s="29"/>
      <c r="P269" s="29"/>
    </row>
    <row r="270" spans="1:16" x14ac:dyDescent="0.45">
      <c r="A270" s="18">
        <v>266</v>
      </c>
      <c r="B270" s="25">
        <v>26</v>
      </c>
      <c r="C270" s="11">
        <v>2008</v>
      </c>
      <c r="D270" s="12" t="s">
        <v>15</v>
      </c>
      <c r="E270" s="12" t="s">
        <v>28</v>
      </c>
      <c r="F270" s="21">
        <v>1798</v>
      </c>
      <c r="G270" s="21">
        <v>2005</v>
      </c>
      <c r="H270" s="9">
        <f t="shared" si="9"/>
        <v>10.32418952618454</v>
      </c>
      <c r="I270" s="23">
        <v>2019</v>
      </c>
      <c r="J270" s="22" t="s">
        <v>15</v>
      </c>
      <c r="K270" s="22" t="s">
        <v>136</v>
      </c>
      <c r="L270" s="22">
        <v>1619</v>
      </c>
      <c r="M270" s="22">
        <v>1760</v>
      </c>
      <c r="N270" s="9">
        <f t="shared" si="10"/>
        <v>8.011363636363626</v>
      </c>
      <c r="O270" s="29"/>
      <c r="P270" s="29"/>
    </row>
    <row r="271" spans="1:16" x14ac:dyDescent="0.45">
      <c r="A271" s="18">
        <v>267</v>
      </c>
      <c r="B271" s="25">
        <v>27</v>
      </c>
      <c r="C271" s="11">
        <v>2008</v>
      </c>
      <c r="D271" s="12" t="s">
        <v>15</v>
      </c>
      <c r="E271" s="12" t="s">
        <v>29</v>
      </c>
      <c r="F271" s="21">
        <v>2775</v>
      </c>
      <c r="G271" s="21">
        <v>2908</v>
      </c>
      <c r="H271" s="9">
        <f t="shared" si="9"/>
        <v>4.5735900962861109</v>
      </c>
      <c r="I271" s="23">
        <v>2019</v>
      </c>
      <c r="J271" s="22" t="s">
        <v>15</v>
      </c>
      <c r="K271" s="22" t="s">
        <v>137</v>
      </c>
      <c r="L271" s="22">
        <v>2774</v>
      </c>
      <c r="M271" s="22">
        <v>2853</v>
      </c>
      <c r="N271" s="9">
        <f t="shared" si="10"/>
        <v>2.7690150718541844</v>
      </c>
      <c r="O271" s="29"/>
      <c r="P271" s="29"/>
    </row>
    <row r="272" spans="1:16" x14ac:dyDescent="0.45">
      <c r="A272" s="18">
        <v>268</v>
      </c>
      <c r="B272" s="25">
        <v>28</v>
      </c>
      <c r="C272" s="11">
        <v>2008</v>
      </c>
      <c r="D272" s="12" t="s">
        <v>15</v>
      </c>
      <c r="E272" s="12" t="s">
        <v>30</v>
      </c>
      <c r="F272" s="21">
        <v>819</v>
      </c>
      <c r="G272" s="21">
        <v>902</v>
      </c>
      <c r="H272" s="9">
        <f t="shared" si="9"/>
        <v>9.2017738359201786</v>
      </c>
      <c r="I272" s="23">
        <v>2019</v>
      </c>
      <c r="J272" s="22" t="s">
        <v>15</v>
      </c>
      <c r="K272" s="22" t="s">
        <v>138</v>
      </c>
      <c r="L272" s="22">
        <v>686</v>
      </c>
      <c r="M272" s="22">
        <v>726</v>
      </c>
      <c r="N272" s="9">
        <f t="shared" si="10"/>
        <v>5.5096418732782411</v>
      </c>
      <c r="O272" s="29"/>
      <c r="P272" s="29"/>
    </row>
    <row r="273" spans="1:16" x14ac:dyDescent="0.45">
      <c r="A273" s="18">
        <v>269</v>
      </c>
      <c r="B273" s="25">
        <v>29</v>
      </c>
      <c r="C273" s="11">
        <v>2008</v>
      </c>
      <c r="D273" s="12" t="s">
        <v>15</v>
      </c>
      <c r="E273" s="12" t="s">
        <v>70</v>
      </c>
      <c r="F273" s="21">
        <v>79</v>
      </c>
      <c r="G273" s="21">
        <v>84</v>
      </c>
      <c r="H273" s="9">
        <f t="shared" si="9"/>
        <v>5.952380952380949</v>
      </c>
      <c r="I273" s="23">
        <v>2019</v>
      </c>
      <c r="J273" s="22" t="s">
        <v>15</v>
      </c>
      <c r="K273" s="22" t="s">
        <v>139</v>
      </c>
      <c r="L273" s="22">
        <v>60</v>
      </c>
      <c r="M273" s="22">
        <v>60</v>
      </c>
      <c r="N273" s="9">
        <f t="shared" si="10"/>
        <v>0</v>
      </c>
      <c r="O273" s="29"/>
      <c r="P273" s="29"/>
    </row>
    <row r="274" spans="1:16" x14ac:dyDescent="0.45">
      <c r="A274" s="18">
        <v>270</v>
      </c>
      <c r="B274" s="25">
        <v>30</v>
      </c>
      <c r="C274" s="11">
        <v>2008</v>
      </c>
      <c r="D274" s="12" t="s">
        <v>15</v>
      </c>
      <c r="E274" s="12" t="s">
        <v>71</v>
      </c>
      <c r="F274" s="21">
        <v>69</v>
      </c>
      <c r="G274" s="21">
        <v>76</v>
      </c>
      <c r="H274" s="9">
        <f t="shared" si="9"/>
        <v>9.2105263157894655</v>
      </c>
      <c r="I274" s="23">
        <v>2019</v>
      </c>
      <c r="J274" s="22" t="s">
        <v>15</v>
      </c>
      <c r="K274" s="22" t="s">
        <v>140</v>
      </c>
      <c r="L274" s="22">
        <v>49</v>
      </c>
      <c r="M274" s="22">
        <v>51</v>
      </c>
      <c r="N274" s="9">
        <f t="shared" si="10"/>
        <v>3.9215686274509807</v>
      </c>
      <c r="O274" s="29"/>
      <c r="P274" s="29"/>
    </row>
    <row r="275" spans="1:16" x14ac:dyDescent="0.45">
      <c r="A275" s="18">
        <v>271</v>
      </c>
      <c r="B275" s="25">
        <v>31</v>
      </c>
      <c r="C275" s="11">
        <v>2008</v>
      </c>
      <c r="D275" s="12" t="s">
        <v>15</v>
      </c>
      <c r="E275" s="12" t="s">
        <v>31</v>
      </c>
      <c r="F275" s="21">
        <v>849</v>
      </c>
      <c r="G275" s="21">
        <v>891</v>
      </c>
      <c r="H275" s="9">
        <f t="shared" si="9"/>
        <v>4.7138047138047199</v>
      </c>
      <c r="I275" s="23">
        <v>2019</v>
      </c>
      <c r="J275" s="22" t="s">
        <v>15</v>
      </c>
      <c r="K275" s="22" t="s">
        <v>141</v>
      </c>
      <c r="L275" s="22">
        <v>692</v>
      </c>
      <c r="M275" s="22">
        <v>711</v>
      </c>
      <c r="N275" s="9">
        <f t="shared" si="10"/>
        <v>2.6722925457102633</v>
      </c>
      <c r="O275" s="29"/>
      <c r="P275" s="29"/>
    </row>
    <row r="276" spans="1:16" x14ac:dyDescent="0.45">
      <c r="A276" s="18">
        <v>272</v>
      </c>
      <c r="B276" s="25">
        <v>32</v>
      </c>
      <c r="C276" s="11">
        <v>2008</v>
      </c>
      <c r="D276" s="12" t="s">
        <v>15</v>
      </c>
      <c r="E276" s="12" t="s">
        <v>52</v>
      </c>
      <c r="F276" s="21">
        <v>230</v>
      </c>
      <c r="G276" s="21">
        <v>240</v>
      </c>
      <c r="H276" s="9">
        <f t="shared" si="9"/>
        <v>4.1666666666666572</v>
      </c>
      <c r="I276" s="23">
        <v>2019</v>
      </c>
      <c r="J276" s="22" t="s">
        <v>15</v>
      </c>
      <c r="K276" s="22" t="s">
        <v>142</v>
      </c>
      <c r="L276" s="22">
        <v>212</v>
      </c>
      <c r="M276" s="22">
        <v>228</v>
      </c>
      <c r="N276" s="9">
        <f t="shared" si="10"/>
        <v>7.0175438596491233</v>
      </c>
      <c r="O276" s="29"/>
      <c r="P276" s="29"/>
    </row>
    <row r="277" spans="1:16" x14ac:dyDescent="0.45">
      <c r="A277" s="18">
        <v>273</v>
      </c>
      <c r="B277" s="25">
        <v>33</v>
      </c>
      <c r="C277" s="11">
        <v>2008</v>
      </c>
      <c r="D277" s="12" t="s">
        <v>15</v>
      </c>
      <c r="E277" s="12" t="s">
        <v>32</v>
      </c>
      <c r="F277" s="21">
        <v>1853</v>
      </c>
      <c r="G277" s="21">
        <v>2020</v>
      </c>
      <c r="H277" s="9">
        <f t="shared" si="9"/>
        <v>8.2673267326732685</v>
      </c>
      <c r="I277" s="23">
        <v>2019</v>
      </c>
      <c r="J277" s="22" t="s">
        <v>15</v>
      </c>
      <c r="K277" s="22" t="s">
        <v>143</v>
      </c>
      <c r="L277" s="22">
        <v>2384</v>
      </c>
      <c r="M277" s="22">
        <v>2565</v>
      </c>
      <c r="N277" s="9">
        <f t="shared" si="10"/>
        <v>7.0565302144249529</v>
      </c>
      <c r="O277" s="29"/>
      <c r="P277" s="29"/>
    </row>
    <row r="278" spans="1:16" x14ac:dyDescent="0.45">
      <c r="A278" s="18">
        <v>274</v>
      </c>
      <c r="B278" s="25">
        <v>34</v>
      </c>
      <c r="C278" s="11">
        <v>2008</v>
      </c>
      <c r="D278" s="12" t="s">
        <v>15</v>
      </c>
      <c r="E278" s="12" t="s">
        <v>72</v>
      </c>
      <c r="F278" s="21">
        <v>103</v>
      </c>
      <c r="G278" s="21">
        <v>108</v>
      </c>
      <c r="H278" s="9">
        <f t="shared" si="9"/>
        <v>4.6296296296296333</v>
      </c>
      <c r="I278" s="23">
        <v>2019</v>
      </c>
      <c r="J278" s="22" t="s">
        <v>15</v>
      </c>
      <c r="K278" s="22" t="s">
        <v>144</v>
      </c>
      <c r="L278" s="22">
        <v>83</v>
      </c>
      <c r="M278" s="22">
        <v>87</v>
      </c>
      <c r="N278" s="9">
        <f t="shared" si="10"/>
        <v>4.5977011494252906</v>
      </c>
      <c r="O278" s="29"/>
      <c r="P278" s="29"/>
    </row>
    <row r="279" spans="1:16" x14ac:dyDescent="0.45">
      <c r="A279" s="18">
        <v>275</v>
      </c>
      <c r="B279" s="25">
        <v>35</v>
      </c>
      <c r="C279" s="11">
        <v>2008</v>
      </c>
      <c r="D279" s="12" t="s">
        <v>15</v>
      </c>
      <c r="E279" s="12" t="s">
        <v>33</v>
      </c>
      <c r="F279" s="21">
        <v>1308</v>
      </c>
      <c r="G279" s="21">
        <v>1348</v>
      </c>
      <c r="H279" s="9">
        <f t="shared" si="9"/>
        <v>2.9673590504451113</v>
      </c>
      <c r="I279" s="23">
        <v>2019</v>
      </c>
      <c r="J279" s="22" t="s">
        <v>15</v>
      </c>
      <c r="K279" s="22" t="s">
        <v>145</v>
      </c>
      <c r="L279" s="22">
        <v>1496</v>
      </c>
      <c r="M279" s="22">
        <v>1551</v>
      </c>
      <c r="N279" s="9">
        <f t="shared" si="10"/>
        <v>3.5460992907801483</v>
      </c>
      <c r="O279" s="29"/>
      <c r="P279" s="29"/>
    </row>
    <row r="280" spans="1:16" x14ac:dyDescent="0.45">
      <c r="A280" s="18">
        <v>276</v>
      </c>
      <c r="B280" s="25">
        <v>36</v>
      </c>
      <c r="C280" s="11">
        <v>2008</v>
      </c>
      <c r="D280" s="12" t="s">
        <v>15</v>
      </c>
      <c r="E280" s="12" t="s">
        <v>34</v>
      </c>
      <c r="F280" s="21">
        <v>1154</v>
      </c>
      <c r="G280" s="21">
        <v>1194</v>
      </c>
      <c r="H280" s="9">
        <f t="shared" si="9"/>
        <v>3.3500837520938092</v>
      </c>
      <c r="I280" s="23">
        <v>2019</v>
      </c>
      <c r="J280" s="22" t="s">
        <v>15</v>
      </c>
      <c r="K280" s="22" t="s">
        <v>146</v>
      </c>
      <c r="L280" s="22">
        <v>989</v>
      </c>
      <c r="M280" s="22">
        <v>1010</v>
      </c>
      <c r="N280" s="9">
        <f t="shared" si="10"/>
        <v>2.0792079207920864</v>
      </c>
      <c r="O280" s="29"/>
      <c r="P280" s="29"/>
    </row>
    <row r="281" spans="1:16" x14ac:dyDescent="0.45">
      <c r="A281" s="18">
        <v>277</v>
      </c>
      <c r="B281" s="25">
        <v>37</v>
      </c>
      <c r="C281" s="11">
        <v>2008</v>
      </c>
      <c r="D281" s="12" t="s">
        <v>15</v>
      </c>
      <c r="E281" s="12" t="s">
        <v>35</v>
      </c>
      <c r="F281" s="21">
        <v>783</v>
      </c>
      <c r="G281" s="21">
        <v>863</v>
      </c>
      <c r="H281" s="9">
        <f t="shared" si="9"/>
        <v>9.2699884125144791</v>
      </c>
      <c r="I281" s="23">
        <v>2019</v>
      </c>
      <c r="J281" s="22" t="s">
        <v>15</v>
      </c>
      <c r="K281" s="22" t="s">
        <v>147</v>
      </c>
      <c r="L281" s="22">
        <v>611</v>
      </c>
      <c r="M281" s="22">
        <v>655</v>
      </c>
      <c r="N281" s="9">
        <f t="shared" si="10"/>
        <v>6.7175572519084028</v>
      </c>
      <c r="O281" s="29"/>
      <c r="P281" s="29"/>
    </row>
    <row r="282" spans="1:16" x14ac:dyDescent="0.45">
      <c r="A282" s="18">
        <v>278</v>
      </c>
      <c r="B282" s="25">
        <v>38</v>
      </c>
      <c r="C282" s="11">
        <v>2008</v>
      </c>
      <c r="D282" s="12" t="s">
        <v>15</v>
      </c>
      <c r="E282" s="12" t="s">
        <v>73</v>
      </c>
      <c r="F282" s="21">
        <v>75</v>
      </c>
      <c r="G282" s="21">
        <v>78</v>
      </c>
      <c r="H282" s="9">
        <f t="shared" si="9"/>
        <v>3.8461538461538396</v>
      </c>
      <c r="I282" s="23">
        <v>2019</v>
      </c>
      <c r="J282" s="22" t="s">
        <v>15</v>
      </c>
      <c r="K282" s="22" t="s">
        <v>148</v>
      </c>
      <c r="L282" s="22">
        <v>63</v>
      </c>
      <c r="M282" s="22">
        <v>64</v>
      </c>
      <c r="N282" s="9">
        <f t="shared" si="10"/>
        <v>1.5625</v>
      </c>
      <c r="O282" s="29"/>
      <c r="P282" s="29"/>
    </row>
    <row r="283" spans="1:16" x14ac:dyDescent="0.45">
      <c r="A283" s="18">
        <v>279</v>
      </c>
      <c r="B283" s="25">
        <v>39</v>
      </c>
      <c r="C283" s="11">
        <v>2008</v>
      </c>
      <c r="D283" s="12" t="s">
        <v>15</v>
      </c>
      <c r="E283" s="12" t="s">
        <v>74</v>
      </c>
      <c r="F283" s="21">
        <v>558</v>
      </c>
      <c r="G283" s="21">
        <v>571</v>
      </c>
      <c r="H283" s="9">
        <f t="shared" si="9"/>
        <v>2.2767075306479825</v>
      </c>
      <c r="I283" s="23">
        <v>2019</v>
      </c>
      <c r="J283" s="22" t="s">
        <v>15</v>
      </c>
      <c r="K283" s="22" t="s">
        <v>149</v>
      </c>
      <c r="L283" s="22">
        <v>472</v>
      </c>
      <c r="M283" s="22">
        <v>510</v>
      </c>
      <c r="N283" s="9">
        <f t="shared" si="10"/>
        <v>7.4509803921568647</v>
      </c>
      <c r="O283" s="29"/>
      <c r="P283" s="29"/>
    </row>
    <row r="284" spans="1:16" x14ac:dyDescent="0.45">
      <c r="A284" s="18">
        <v>280</v>
      </c>
      <c r="B284" s="25">
        <v>40</v>
      </c>
      <c r="C284" s="11">
        <v>2008</v>
      </c>
      <c r="D284" s="12" t="s">
        <v>15</v>
      </c>
      <c r="E284" s="12" t="s">
        <v>36</v>
      </c>
      <c r="F284" s="21">
        <v>1024</v>
      </c>
      <c r="G284" s="21">
        <v>1097</v>
      </c>
      <c r="H284" s="9">
        <f t="shared" si="9"/>
        <v>6.6545123062898881</v>
      </c>
      <c r="I284" s="23">
        <v>2019</v>
      </c>
      <c r="J284" s="22" t="s">
        <v>15</v>
      </c>
      <c r="K284" s="22" t="s">
        <v>150</v>
      </c>
      <c r="L284" s="22">
        <v>1182</v>
      </c>
      <c r="M284" s="22">
        <v>1261</v>
      </c>
      <c r="N284" s="9">
        <f t="shared" si="10"/>
        <v>6.2648691514670958</v>
      </c>
      <c r="O284" s="29"/>
      <c r="P284" s="29"/>
    </row>
    <row r="285" spans="1:16" x14ac:dyDescent="0.45">
      <c r="A285" s="18">
        <v>281</v>
      </c>
      <c r="B285" s="25">
        <v>41</v>
      </c>
      <c r="C285" s="11">
        <v>2008</v>
      </c>
      <c r="D285" s="12" t="s">
        <v>15</v>
      </c>
      <c r="E285" s="12" t="s">
        <v>75</v>
      </c>
      <c r="F285" s="22">
        <v>385</v>
      </c>
      <c r="G285" s="22">
        <v>388</v>
      </c>
      <c r="H285" s="9">
        <f t="shared" si="9"/>
        <v>0.77319587628865349</v>
      </c>
      <c r="I285" s="23">
        <v>2019</v>
      </c>
      <c r="J285" s="22" t="s">
        <v>15</v>
      </c>
      <c r="K285" s="22" t="s">
        <v>151</v>
      </c>
      <c r="L285" s="22">
        <v>404</v>
      </c>
      <c r="M285" s="22">
        <v>404</v>
      </c>
      <c r="N285" s="9">
        <f t="shared" si="10"/>
        <v>0</v>
      </c>
      <c r="O285" s="29"/>
      <c r="P285" s="29"/>
    </row>
    <row r="286" spans="1:16" x14ac:dyDescent="0.45">
      <c r="A286" s="18">
        <v>282</v>
      </c>
      <c r="B286" s="25">
        <v>42</v>
      </c>
      <c r="C286" s="11">
        <v>2008</v>
      </c>
      <c r="D286" s="12" t="s">
        <v>15</v>
      </c>
      <c r="E286" s="12" t="s">
        <v>37</v>
      </c>
      <c r="F286" s="22">
        <v>628</v>
      </c>
      <c r="G286" s="22">
        <v>675</v>
      </c>
      <c r="H286" s="9">
        <f t="shared" si="9"/>
        <v>6.9629629629629619</v>
      </c>
      <c r="I286" s="23">
        <v>2019</v>
      </c>
      <c r="J286" s="22" t="s">
        <v>15</v>
      </c>
      <c r="K286" s="22" t="s">
        <v>152</v>
      </c>
      <c r="L286" s="22">
        <v>773</v>
      </c>
      <c r="M286" s="22">
        <v>813</v>
      </c>
      <c r="N286" s="9">
        <f t="shared" si="10"/>
        <v>4.9200492004920022</v>
      </c>
      <c r="O286" s="29"/>
      <c r="P286" s="29"/>
    </row>
    <row r="287" spans="1:16" x14ac:dyDescent="0.45">
      <c r="A287" s="18">
        <v>283</v>
      </c>
      <c r="B287" s="25">
        <v>43</v>
      </c>
      <c r="C287" s="11">
        <v>2008</v>
      </c>
      <c r="D287" s="12" t="s">
        <v>15</v>
      </c>
      <c r="E287" s="12" t="s">
        <v>38</v>
      </c>
      <c r="F287" s="22">
        <v>1469</v>
      </c>
      <c r="G287" s="22">
        <v>1514</v>
      </c>
      <c r="H287" s="9">
        <f t="shared" si="9"/>
        <v>2.9722589167767524</v>
      </c>
      <c r="I287" s="23">
        <v>2019</v>
      </c>
      <c r="J287" s="22" t="s">
        <v>15</v>
      </c>
      <c r="K287" s="22" t="s">
        <v>153</v>
      </c>
      <c r="L287" s="22">
        <v>1306</v>
      </c>
      <c r="M287" s="22">
        <v>1343</v>
      </c>
      <c r="N287" s="9">
        <f t="shared" si="10"/>
        <v>2.7550260610573361</v>
      </c>
      <c r="O287" s="29"/>
      <c r="P287" s="29"/>
    </row>
    <row r="288" spans="1:16" x14ac:dyDescent="0.45">
      <c r="A288" s="18">
        <v>284</v>
      </c>
      <c r="B288" s="25">
        <v>44</v>
      </c>
      <c r="C288" s="11">
        <v>2008</v>
      </c>
      <c r="D288" s="12" t="s">
        <v>15</v>
      </c>
      <c r="E288" s="12" t="s">
        <v>39</v>
      </c>
      <c r="F288" s="22">
        <v>849</v>
      </c>
      <c r="G288" s="22">
        <v>860</v>
      </c>
      <c r="H288" s="9">
        <f t="shared" si="9"/>
        <v>1.2790697674418681</v>
      </c>
      <c r="I288" s="23">
        <v>2019</v>
      </c>
      <c r="J288" s="22" t="s">
        <v>15</v>
      </c>
      <c r="K288" s="22" t="s">
        <v>154</v>
      </c>
      <c r="L288" s="22">
        <v>927</v>
      </c>
      <c r="M288" s="22">
        <v>949</v>
      </c>
      <c r="N288" s="9">
        <f t="shared" si="10"/>
        <v>2.3182297154899913</v>
      </c>
      <c r="O288" s="29"/>
      <c r="P288" s="29"/>
    </row>
    <row r="289" spans="1:16" x14ac:dyDescent="0.45">
      <c r="A289" s="18">
        <v>285</v>
      </c>
      <c r="B289" s="25">
        <v>45</v>
      </c>
      <c r="C289" s="11">
        <v>2008</v>
      </c>
      <c r="D289" s="12" t="s">
        <v>15</v>
      </c>
      <c r="E289" s="12" t="s">
        <v>76</v>
      </c>
      <c r="F289" s="22">
        <v>946</v>
      </c>
      <c r="G289" s="22">
        <v>1025</v>
      </c>
      <c r="H289" s="9">
        <f t="shared" si="9"/>
        <v>7.7073170731707279</v>
      </c>
      <c r="I289" s="23">
        <v>2019</v>
      </c>
      <c r="J289" s="22" t="s">
        <v>15</v>
      </c>
      <c r="K289" s="22" t="s">
        <v>155</v>
      </c>
      <c r="L289" s="22">
        <v>1362</v>
      </c>
      <c r="M289" s="22">
        <v>1430</v>
      </c>
      <c r="N289" s="9">
        <f t="shared" si="10"/>
        <v>4.7552447552447603</v>
      </c>
      <c r="O289" s="29"/>
      <c r="P289" s="29"/>
    </row>
    <row r="290" spans="1:16" x14ac:dyDescent="0.45">
      <c r="A290" s="18">
        <v>286</v>
      </c>
      <c r="B290" s="25">
        <v>46</v>
      </c>
      <c r="C290" s="11">
        <v>2008</v>
      </c>
      <c r="D290" s="12" t="s">
        <v>15</v>
      </c>
      <c r="E290" s="12" t="s">
        <v>53</v>
      </c>
      <c r="F290" s="22">
        <v>708</v>
      </c>
      <c r="G290" s="22">
        <v>769</v>
      </c>
      <c r="H290" s="9">
        <f t="shared" si="9"/>
        <v>7.9323797139141732</v>
      </c>
      <c r="I290" s="23">
        <v>2019</v>
      </c>
      <c r="J290" s="22" t="s">
        <v>15</v>
      </c>
      <c r="K290" s="22" t="s">
        <v>156</v>
      </c>
      <c r="L290" s="22">
        <v>546</v>
      </c>
      <c r="M290" s="22">
        <v>583</v>
      </c>
      <c r="N290" s="9">
        <f t="shared" si="10"/>
        <v>6.3464837049742755</v>
      </c>
      <c r="O290" s="29"/>
      <c r="P290" s="29"/>
    </row>
    <row r="291" spans="1:16" x14ac:dyDescent="0.45">
      <c r="A291" s="18">
        <v>287</v>
      </c>
      <c r="B291" s="25">
        <v>47</v>
      </c>
      <c r="C291" s="11">
        <v>2008</v>
      </c>
      <c r="D291" s="12" t="s">
        <v>15</v>
      </c>
      <c r="E291" s="12" t="s">
        <v>77</v>
      </c>
      <c r="F291" s="22">
        <v>505</v>
      </c>
      <c r="G291" s="22">
        <v>558</v>
      </c>
      <c r="H291" s="9">
        <f t="shared" si="9"/>
        <v>9.4982078853046517</v>
      </c>
      <c r="I291" s="23">
        <v>2019</v>
      </c>
      <c r="J291" s="22" t="s">
        <v>15</v>
      </c>
      <c r="K291" s="22" t="s">
        <v>157</v>
      </c>
      <c r="L291" s="22">
        <v>466</v>
      </c>
      <c r="M291" s="22">
        <v>485</v>
      </c>
      <c r="N291" s="9">
        <f t="shared" si="10"/>
        <v>3.9175257731958766</v>
      </c>
      <c r="O291" s="29"/>
      <c r="P291" s="29"/>
    </row>
    <row r="292" spans="1:16" x14ac:dyDescent="0.45">
      <c r="A292" s="18">
        <v>288</v>
      </c>
      <c r="B292" s="25">
        <v>48</v>
      </c>
      <c r="C292" s="11">
        <v>2008</v>
      </c>
      <c r="D292" s="12" t="s">
        <v>15</v>
      </c>
      <c r="E292" s="12" t="s">
        <v>78</v>
      </c>
      <c r="F292" s="22">
        <v>349</v>
      </c>
      <c r="G292" s="22">
        <v>369</v>
      </c>
      <c r="H292" s="9">
        <f t="shared" si="9"/>
        <v>5.4200542005419976</v>
      </c>
      <c r="I292" s="23">
        <v>2019</v>
      </c>
      <c r="J292" s="22" t="s">
        <v>15</v>
      </c>
      <c r="K292" s="22" t="s">
        <v>158</v>
      </c>
      <c r="L292" s="22">
        <v>315</v>
      </c>
      <c r="M292" s="22">
        <v>326</v>
      </c>
      <c r="N292" s="9">
        <f t="shared" si="10"/>
        <v>3.3742331288343621</v>
      </c>
      <c r="O292" s="29"/>
      <c r="P292" s="29"/>
    </row>
    <row r="293" spans="1:16" x14ac:dyDescent="0.45">
      <c r="A293" s="18">
        <v>289</v>
      </c>
      <c r="B293" s="25">
        <v>49</v>
      </c>
      <c r="C293" s="11">
        <v>2008</v>
      </c>
      <c r="D293" s="12" t="s">
        <v>15</v>
      </c>
      <c r="E293" s="12" t="s">
        <v>40</v>
      </c>
      <c r="F293" s="22">
        <v>2485</v>
      </c>
      <c r="G293" s="22">
        <v>2561</v>
      </c>
      <c r="H293" s="9">
        <f t="shared" si="9"/>
        <v>2.9675907848496763</v>
      </c>
      <c r="I293" s="23">
        <v>2019</v>
      </c>
      <c r="J293" s="22" t="s">
        <v>15</v>
      </c>
      <c r="K293" s="22" t="s">
        <v>159</v>
      </c>
      <c r="L293" s="22">
        <v>2760</v>
      </c>
      <c r="M293" s="22">
        <v>2809</v>
      </c>
      <c r="N293" s="9">
        <f t="shared" si="10"/>
        <v>1.7443930224279143</v>
      </c>
      <c r="O293" s="29"/>
      <c r="P293" s="29"/>
    </row>
    <row r="294" spans="1:16" x14ac:dyDescent="0.45">
      <c r="A294" s="18">
        <v>290</v>
      </c>
      <c r="B294" s="25">
        <v>50</v>
      </c>
      <c r="C294" s="11">
        <v>2008</v>
      </c>
      <c r="D294" s="12" t="s">
        <v>15</v>
      </c>
      <c r="E294" s="12" t="s">
        <v>41</v>
      </c>
      <c r="F294" s="22">
        <v>1630</v>
      </c>
      <c r="G294" s="22">
        <v>1686</v>
      </c>
      <c r="H294" s="9">
        <f t="shared" si="9"/>
        <v>3.3214709371293054</v>
      </c>
      <c r="I294" s="23">
        <v>2019</v>
      </c>
      <c r="J294" s="22" t="s">
        <v>15</v>
      </c>
      <c r="K294" s="22" t="s">
        <v>160</v>
      </c>
      <c r="L294" s="22">
        <v>1590</v>
      </c>
      <c r="M294" s="22">
        <v>1627</v>
      </c>
      <c r="N294" s="9">
        <f t="shared" si="10"/>
        <v>2.2741241548862945</v>
      </c>
      <c r="O294" s="29"/>
      <c r="P294" s="29"/>
    </row>
    <row r="295" spans="1:16" x14ac:dyDescent="0.45">
      <c r="A295" s="18">
        <v>291</v>
      </c>
      <c r="B295" s="25">
        <v>51</v>
      </c>
      <c r="C295" s="11">
        <v>2008</v>
      </c>
      <c r="D295" s="12" t="s">
        <v>15</v>
      </c>
      <c r="E295" s="12" t="s">
        <v>79</v>
      </c>
      <c r="F295" s="22">
        <v>239</v>
      </c>
      <c r="G295" s="22">
        <v>251</v>
      </c>
      <c r="H295" s="9">
        <f t="shared" si="9"/>
        <v>4.7808764940239001</v>
      </c>
      <c r="I295" s="23">
        <v>2019</v>
      </c>
      <c r="J295" s="22" t="s">
        <v>15</v>
      </c>
      <c r="K295" s="22" t="s">
        <v>161</v>
      </c>
      <c r="L295" s="22">
        <v>291</v>
      </c>
      <c r="M295" s="22">
        <v>295</v>
      </c>
      <c r="N295" s="9">
        <f t="shared" si="10"/>
        <v>1.3559322033898269</v>
      </c>
      <c r="O295" s="29"/>
      <c r="P295" s="29"/>
    </row>
    <row r="296" spans="1:16" x14ac:dyDescent="0.45">
      <c r="A296" s="18">
        <v>292</v>
      </c>
      <c r="B296" s="25">
        <v>52</v>
      </c>
      <c r="C296" s="11">
        <v>2008</v>
      </c>
      <c r="D296" s="12" t="s">
        <v>15</v>
      </c>
      <c r="E296" s="12" t="s">
        <v>42</v>
      </c>
      <c r="F296" s="22">
        <v>846</v>
      </c>
      <c r="G296" s="22">
        <v>917</v>
      </c>
      <c r="H296" s="9">
        <f t="shared" si="9"/>
        <v>7.742639040348962</v>
      </c>
      <c r="I296" s="23">
        <v>2019</v>
      </c>
      <c r="J296" s="22" t="s">
        <v>15</v>
      </c>
      <c r="K296" s="22" t="s">
        <v>162</v>
      </c>
      <c r="L296" s="22">
        <v>850</v>
      </c>
      <c r="M296" s="22">
        <v>903</v>
      </c>
      <c r="N296" s="9">
        <f t="shared" si="10"/>
        <v>5.8693244739756381</v>
      </c>
      <c r="O296" s="29"/>
      <c r="P296" s="29"/>
    </row>
    <row r="297" spans="1:16" x14ac:dyDescent="0.45">
      <c r="A297" s="18">
        <v>293</v>
      </c>
      <c r="B297" s="25">
        <v>53</v>
      </c>
      <c r="C297" s="11">
        <v>2008</v>
      </c>
      <c r="D297" s="12" t="s">
        <v>15</v>
      </c>
      <c r="E297" s="12" t="s">
        <v>80</v>
      </c>
      <c r="F297" s="22">
        <v>1532</v>
      </c>
      <c r="G297" s="22">
        <v>1605</v>
      </c>
      <c r="H297" s="9">
        <f t="shared" si="9"/>
        <v>4.5482866043613797</v>
      </c>
      <c r="I297" s="23">
        <v>2019</v>
      </c>
      <c r="J297" s="22" t="s">
        <v>15</v>
      </c>
      <c r="K297" s="22" t="s">
        <v>163</v>
      </c>
      <c r="L297" s="22">
        <v>1514</v>
      </c>
      <c r="M297" s="22">
        <v>1566</v>
      </c>
      <c r="N297" s="9">
        <f t="shared" si="10"/>
        <v>3.3205619412515972</v>
      </c>
      <c r="O297" s="29"/>
      <c r="P297" s="29"/>
    </row>
    <row r="298" spans="1:16" x14ac:dyDescent="0.45">
      <c r="A298" s="18">
        <v>294</v>
      </c>
      <c r="B298" s="25">
        <v>54</v>
      </c>
      <c r="C298" s="11">
        <v>2008</v>
      </c>
      <c r="D298" s="12" t="s">
        <v>15</v>
      </c>
      <c r="E298" s="12" t="s">
        <v>81</v>
      </c>
      <c r="F298" s="22">
        <v>149</v>
      </c>
      <c r="G298" s="22">
        <v>159</v>
      </c>
      <c r="H298" s="9">
        <f t="shared" si="9"/>
        <v>6.2893081761006329</v>
      </c>
      <c r="I298" s="23">
        <v>2019</v>
      </c>
      <c r="J298" s="22" t="s">
        <v>15</v>
      </c>
      <c r="K298" s="22" t="s">
        <v>164</v>
      </c>
      <c r="L298" s="22">
        <v>92</v>
      </c>
      <c r="M298" s="22">
        <v>99</v>
      </c>
      <c r="N298" s="9">
        <f t="shared" si="10"/>
        <v>7.0707070707070727</v>
      </c>
      <c r="O298" s="29"/>
      <c r="P298" s="29"/>
    </row>
    <row r="299" spans="1:16" x14ac:dyDescent="0.45">
      <c r="A299" s="18">
        <v>295</v>
      </c>
      <c r="B299" s="25">
        <v>55</v>
      </c>
      <c r="C299" s="11">
        <v>2008</v>
      </c>
      <c r="D299" s="12" t="s">
        <v>15</v>
      </c>
      <c r="E299" s="12" t="s">
        <v>82</v>
      </c>
      <c r="F299" s="22">
        <v>46</v>
      </c>
      <c r="G299" s="22">
        <v>50</v>
      </c>
      <c r="H299" s="9">
        <f t="shared" si="9"/>
        <v>8</v>
      </c>
      <c r="I299" s="23">
        <v>2019</v>
      </c>
      <c r="J299" s="22" t="s">
        <v>15</v>
      </c>
      <c r="K299" s="22" t="s">
        <v>165</v>
      </c>
      <c r="L299" s="22">
        <v>39</v>
      </c>
      <c r="M299" s="22">
        <v>39</v>
      </c>
      <c r="N299" s="9">
        <f t="shared" si="10"/>
        <v>0</v>
      </c>
      <c r="O299" s="29"/>
      <c r="P299" s="29"/>
    </row>
    <row r="300" spans="1:16" x14ac:dyDescent="0.45">
      <c r="A300" s="18">
        <v>296</v>
      </c>
      <c r="B300" s="25">
        <v>56</v>
      </c>
      <c r="C300" s="11">
        <v>2008</v>
      </c>
      <c r="D300" s="12" t="s">
        <v>15</v>
      </c>
      <c r="E300" s="12" t="s">
        <v>83</v>
      </c>
      <c r="F300" s="22">
        <v>104</v>
      </c>
      <c r="G300" s="22">
        <v>107</v>
      </c>
      <c r="H300" s="9">
        <f t="shared" si="9"/>
        <v>2.8037383177570092</v>
      </c>
      <c r="I300" s="23">
        <v>2019</v>
      </c>
      <c r="J300" s="22" t="s">
        <v>15</v>
      </c>
      <c r="K300" s="22" t="s">
        <v>166</v>
      </c>
      <c r="L300" s="22">
        <v>87</v>
      </c>
      <c r="M300" s="22">
        <v>93</v>
      </c>
      <c r="N300" s="9">
        <f t="shared" si="10"/>
        <v>6.4516129032258078</v>
      </c>
      <c r="O300" s="29"/>
      <c r="P300" s="29"/>
    </row>
    <row r="301" spans="1:16" x14ac:dyDescent="0.45">
      <c r="A301" s="18">
        <v>297</v>
      </c>
      <c r="B301" s="25">
        <v>57</v>
      </c>
      <c r="C301" s="11">
        <v>2008</v>
      </c>
      <c r="D301" s="12" t="s">
        <v>15</v>
      </c>
      <c r="E301" s="12" t="s">
        <v>84</v>
      </c>
      <c r="F301" s="22">
        <v>502</v>
      </c>
      <c r="G301" s="22">
        <v>521</v>
      </c>
      <c r="H301" s="9">
        <f t="shared" si="9"/>
        <v>3.6468330134356961</v>
      </c>
      <c r="I301" s="23">
        <v>2019</v>
      </c>
      <c r="J301" s="22" t="s">
        <v>15</v>
      </c>
      <c r="K301" s="22" t="s">
        <v>167</v>
      </c>
      <c r="L301" s="22">
        <v>432</v>
      </c>
      <c r="M301" s="22">
        <v>455</v>
      </c>
      <c r="N301" s="9">
        <f t="shared" si="10"/>
        <v>5.0549450549450654</v>
      </c>
      <c r="O301" s="29"/>
      <c r="P301" s="29"/>
    </row>
    <row r="302" spans="1:16" x14ac:dyDescent="0.45">
      <c r="A302" s="18">
        <v>298</v>
      </c>
      <c r="B302" s="25">
        <v>58</v>
      </c>
      <c r="C302" s="11">
        <v>2008</v>
      </c>
      <c r="D302" s="12" t="s">
        <v>15</v>
      </c>
      <c r="E302" s="12" t="s">
        <v>85</v>
      </c>
      <c r="F302" s="22">
        <v>134</v>
      </c>
      <c r="G302" s="22">
        <v>141</v>
      </c>
      <c r="H302" s="9">
        <f t="shared" si="9"/>
        <v>4.9645390070921991</v>
      </c>
      <c r="I302" s="23">
        <v>2019</v>
      </c>
      <c r="J302" s="22" t="s">
        <v>15</v>
      </c>
      <c r="K302" s="22" t="s">
        <v>168</v>
      </c>
      <c r="L302" s="22">
        <v>73</v>
      </c>
      <c r="M302" s="22">
        <v>83</v>
      </c>
      <c r="N302" s="9">
        <f t="shared" si="10"/>
        <v>12.048192771084345</v>
      </c>
      <c r="O302" s="29"/>
      <c r="P302" s="29"/>
    </row>
    <row r="303" spans="1:16" x14ac:dyDescent="0.45">
      <c r="A303" s="18">
        <v>299</v>
      </c>
      <c r="B303" s="25">
        <v>59</v>
      </c>
      <c r="C303" s="11">
        <v>2008</v>
      </c>
      <c r="D303" s="12" t="s">
        <v>15</v>
      </c>
      <c r="E303" s="12" t="s">
        <v>43</v>
      </c>
      <c r="F303" s="22">
        <v>530</v>
      </c>
      <c r="G303" s="22">
        <v>554</v>
      </c>
      <c r="H303" s="9">
        <f t="shared" si="9"/>
        <v>4.3321299638989075</v>
      </c>
      <c r="I303" s="23">
        <v>2019</v>
      </c>
      <c r="J303" s="22" t="s">
        <v>15</v>
      </c>
      <c r="K303" s="22" t="s">
        <v>169</v>
      </c>
      <c r="L303" s="22">
        <v>775</v>
      </c>
      <c r="M303" s="22">
        <v>792</v>
      </c>
      <c r="N303" s="9">
        <f t="shared" si="10"/>
        <v>2.1464646464646506</v>
      </c>
      <c r="O303" s="29"/>
      <c r="P303" s="29"/>
    </row>
    <row r="304" spans="1:16" x14ac:dyDescent="0.45">
      <c r="A304" s="18">
        <v>300</v>
      </c>
      <c r="B304" s="25">
        <v>60</v>
      </c>
      <c r="C304" s="11">
        <v>2008</v>
      </c>
      <c r="D304" s="12" t="s">
        <v>15</v>
      </c>
      <c r="E304" s="12" t="s">
        <v>86</v>
      </c>
      <c r="F304" s="22">
        <v>30</v>
      </c>
      <c r="G304" s="22">
        <v>31</v>
      </c>
      <c r="H304" s="9">
        <f t="shared" si="9"/>
        <v>3.2258064516128968</v>
      </c>
      <c r="I304" s="23">
        <v>2019</v>
      </c>
      <c r="J304" s="22" t="s">
        <v>15</v>
      </c>
      <c r="K304" s="22" t="s">
        <v>170</v>
      </c>
      <c r="L304" s="22">
        <v>16</v>
      </c>
      <c r="M304" s="22">
        <v>16</v>
      </c>
      <c r="N304" s="9">
        <f t="shared" si="10"/>
        <v>0</v>
      </c>
      <c r="O304" s="29"/>
      <c r="P304" s="29"/>
    </row>
    <row r="305" spans="1:16" x14ac:dyDescent="0.45">
      <c r="A305" s="18">
        <v>301</v>
      </c>
      <c r="B305" s="25">
        <v>61</v>
      </c>
      <c r="C305" s="11">
        <v>2008</v>
      </c>
      <c r="D305" s="12" t="s">
        <v>15</v>
      </c>
      <c r="E305" s="14" t="s">
        <v>16</v>
      </c>
      <c r="F305" s="22"/>
      <c r="G305" s="22"/>
      <c r="H305" s="9"/>
      <c r="I305" s="23">
        <v>2019</v>
      </c>
      <c r="J305" s="22" t="s">
        <v>15</v>
      </c>
      <c r="K305" s="14" t="s">
        <v>16</v>
      </c>
      <c r="L305" s="22">
        <v>0</v>
      </c>
      <c r="M305" s="22">
        <v>0</v>
      </c>
      <c r="N305" s="9">
        <v>4.5</v>
      </c>
      <c r="O305" s="29"/>
      <c r="P305" s="29"/>
    </row>
    <row r="306" spans="1:16" x14ac:dyDescent="0.45">
      <c r="A306" s="18">
        <v>302</v>
      </c>
      <c r="B306" s="25">
        <v>62</v>
      </c>
      <c r="C306" s="11">
        <v>2008</v>
      </c>
      <c r="D306" s="12" t="s">
        <v>15</v>
      </c>
      <c r="E306" s="12" t="s">
        <v>87</v>
      </c>
      <c r="F306" s="22">
        <v>374</v>
      </c>
      <c r="G306" s="22">
        <v>387</v>
      </c>
      <c r="H306" s="9">
        <f t="shared" si="9"/>
        <v>3.3591731266149907</v>
      </c>
      <c r="I306" s="23">
        <v>2019</v>
      </c>
      <c r="J306" s="22" t="s">
        <v>15</v>
      </c>
      <c r="K306" s="22" t="s">
        <v>171</v>
      </c>
      <c r="L306" s="22">
        <v>325</v>
      </c>
      <c r="M306" s="22">
        <v>339</v>
      </c>
      <c r="N306" s="9">
        <f t="shared" si="10"/>
        <v>4.1297935103244896</v>
      </c>
      <c r="O306" s="29"/>
      <c r="P306" s="29"/>
    </row>
    <row r="307" spans="1:16" x14ac:dyDescent="0.45">
      <c r="A307" s="18">
        <v>303</v>
      </c>
      <c r="B307" s="25">
        <v>63</v>
      </c>
      <c r="C307" s="11">
        <v>2008</v>
      </c>
      <c r="D307" s="12" t="s">
        <v>15</v>
      </c>
      <c r="E307" s="12" t="s">
        <v>88</v>
      </c>
      <c r="F307" s="22">
        <v>285</v>
      </c>
      <c r="G307" s="22">
        <v>296</v>
      </c>
      <c r="H307" s="9">
        <f t="shared" si="9"/>
        <v>3.7162162162162105</v>
      </c>
      <c r="I307" s="23">
        <v>2019</v>
      </c>
      <c r="J307" s="22" t="s">
        <v>15</v>
      </c>
      <c r="K307" s="22" t="s">
        <v>172</v>
      </c>
      <c r="L307" s="22">
        <v>197</v>
      </c>
      <c r="M307" s="22">
        <v>199</v>
      </c>
      <c r="N307" s="9">
        <f t="shared" si="10"/>
        <v>1.0050251256281513</v>
      </c>
      <c r="O307" s="29"/>
      <c r="P307" s="29"/>
    </row>
    <row r="308" spans="1:16" x14ac:dyDescent="0.45">
      <c r="A308" s="18">
        <v>304</v>
      </c>
      <c r="B308" s="25">
        <v>64</v>
      </c>
      <c r="C308" s="11">
        <v>2008</v>
      </c>
      <c r="D308" s="12" t="s">
        <v>15</v>
      </c>
      <c r="E308" s="12" t="s">
        <v>44</v>
      </c>
      <c r="F308" s="22">
        <v>993</v>
      </c>
      <c r="G308" s="22">
        <v>996</v>
      </c>
      <c r="H308" s="9">
        <f t="shared" si="9"/>
        <v>0.30120481927711751</v>
      </c>
      <c r="I308" s="23">
        <v>2019</v>
      </c>
      <c r="J308" s="22" t="s">
        <v>15</v>
      </c>
      <c r="K308" s="22" t="s">
        <v>173</v>
      </c>
      <c r="L308" s="22">
        <v>934</v>
      </c>
      <c r="M308" s="22">
        <v>938</v>
      </c>
      <c r="N308" s="9">
        <f t="shared" si="10"/>
        <v>0.42643923240937909</v>
      </c>
      <c r="O308" s="29"/>
      <c r="P308" s="29"/>
    </row>
    <row r="309" spans="1:16" x14ac:dyDescent="0.45">
      <c r="A309" s="18">
        <v>305</v>
      </c>
      <c r="B309" s="25">
        <v>65</v>
      </c>
      <c r="C309" s="11">
        <v>2008</v>
      </c>
      <c r="D309" s="12" t="s">
        <v>15</v>
      </c>
      <c r="E309" s="12" t="s">
        <v>89</v>
      </c>
      <c r="F309" s="22">
        <v>51</v>
      </c>
      <c r="G309" s="22">
        <v>53</v>
      </c>
      <c r="H309" s="9">
        <f t="shared" si="9"/>
        <v>3.7735849056603712</v>
      </c>
      <c r="I309" s="23">
        <v>2019</v>
      </c>
      <c r="J309" s="22" t="s">
        <v>15</v>
      </c>
      <c r="K309" s="22" t="s">
        <v>174</v>
      </c>
      <c r="L309" s="22">
        <v>41</v>
      </c>
      <c r="M309" s="22">
        <v>44</v>
      </c>
      <c r="N309" s="9">
        <f t="shared" si="10"/>
        <v>6.8181818181818272</v>
      </c>
      <c r="O309" s="29"/>
      <c r="P309" s="29"/>
    </row>
    <row r="310" spans="1:16" x14ac:dyDescent="0.45">
      <c r="A310" s="18">
        <v>306</v>
      </c>
      <c r="B310" s="25">
        <v>66</v>
      </c>
      <c r="C310" s="11">
        <v>2008</v>
      </c>
      <c r="D310" s="12" t="s">
        <v>15</v>
      </c>
      <c r="E310" s="12" t="s">
        <v>90</v>
      </c>
      <c r="F310" s="22">
        <v>17</v>
      </c>
      <c r="G310" s="22">
        <v>17</v>
      </c>
      <c r="H310" s="9">
        <f t="shared" si="9"/>
        <v>0</v>
      </c>
      <c r="I310" s="23">
        <v>2019</v>
      </c>
      <c r="J310" s="22" t="s">
        <v>15</v>
      </c>
      <c r="K310" s="22" t="s">
        <v>175</v>
      </c>
      <c r="L310" s="22">
        <v>140</v>
      </c>
      <c r="M310" s="22">
        <v>141</v>
      </c>
      <c r="N310" s="9">
        <f t="shared" si="10"/>
        <v>0.7092198581560325</v>
      </c>
      <c r="O310" s="29"/>
      <c r="P310" s="29"/>
    </row>
    <row r="311" spans="1:16" x14ac:dyDescent="0.45">
      <c r="A311" s="18">
        <v>307</v>
      </c>
      <c r="B311" s="25">
        <v>67</v>
      </c>
      <c r="C311" s="11">
        <v>2008</v>
      </c>
      <c r="D311" s="12" t="s">
        <v>15</v>
      </c>
      <c r="E311" s="12" t="s">
        <v>54</v>
      </c>
      <c r="F311" s="22">
        <v>299</v>
      </c>
      <c r="G311" s="22">
        <v>338</v>
      </c>
      <c r="H311" s="9">
        <f t="shared" si="9"/>
        <v>11.538461538461547</v>
      </c>
      <c r="I311" s="23">
        <v>2019</v>
      </c>
      <c r="J311" s="22" t="s">
        <v>15</v>
      </c>
      <c r="K311" s="22" t="s">
        <v>176</v>
      </c>
      <c r="L311" s="22">
        <v>219</v>
      </c>
      <c r="M311" s="22">
        <v>231</v>
      </c>
      <c r="N311" s="9">
        <f t="shared" si="10"/>
        <v>5.1948051948051983</v>
      </c>
      <c r="O311" s="29"/>
      <c r="P311" s="29"/>
    </row>
    <row r="312" spans="1:16" x14ac:dyDescent="0.45">
      <c r="A312" s="18">
        <v>308</v>
      </c>
      <c r="B312" s="25">
        <v>68</v>
      </c>
      <c r="C312" s="11">
        <v>2008</v>
      </c>
      <c r="D312" s="12" t="s">
        <v>15</v>
      </c>
      <c r="E312" s="12" t="s">
        <v>91</v>
      </c>
      <c r="F312" s="22">
        <v>105</v>
      </c>
      <c r="G312" s="22">
        <v>105</v>
      </c>
      <c r="H312" s="9">
        <f t="shared" si="9"/>
        <v>0</v>
      </c>
      <c r="I312" s="23">
        <v>2019</v>
      </c>
      <c r="J312" s="22" t="s">
        <v>15</v>
      </c>
      <c r="K312" s="22" t="s">
        <v>177</v>
      </c>
      <c r="L312" s="22">
        <v>86</v>
      </c>
      <c r="M312" s="22">
        <v>87</v>
      </c>
      <c r="N312" s="9">
        <f t="shared" si="10"/>
        <v>1.1494252873563227</v>
      </c>
      <c r="O312" s="29"/>
      <c r="P312" s="29"/>
    </row>
    <row r="313" spans="1:16" x14ac:dyDescent="0.45">
      <c r="A313" s="18">
        <v>309</v>
      </c>
      <c r="B313" s="25">
        <v>69</v>
      </c>
      <c r="C313" s="11">
        <v>2008</v>
      </c>
      <c r="D313" s="12" t="s">
        <v>15</v>
      </c>
      <c r="E313" s="12" t="s">
        <v>55</v>
      </c>
      <c r="F313" s="22">
        <v>354</v>
      </c>
      <c r="G313" s="22">
        <v>381</v>
      </c>
      <c r="H313" s="9">
        <f t="shared" si="9"/>
        <v>7.086614173228341</v>
      </c>
      <c r="I313" s="23">
        <v>2019</v>
      </c>
      <c r="J313" s="22" t="s">
        <v>15</v>
      </c>
      <c r="K313" s="22" t="s">
        <v>178</v>
      </c>
      <c r="L313" s="22">
        <v>356</v>
      </c>
      <c r="M313" s="22">
        <v>377</v>
      </c>
      <c r="N313" s="9">
        <f t="shared" si="10"/>
        <v>5.5702917771883307</v>
      </c>
      <c r="O313" s="29"/>
      <c r="P313" s="29"/>
    </row>
    <row r="314" spans="1:16" x14ac:dyDescent="0.45">
      <c r="A314" s="18">
        <v>310</v>
      </c>
      <c r="B314" s="25">
        <v>70</v>
      </c>
      <c r="C314" s="11">
        <v>2008</v>
      </c>
      <c r="D314" s="12" t="s">
        <v>15</v>
      </c>
      <c r="E314" s="12" t="s">
        <v>45</v>
      </c>
      <c r="F314" s="22">
        <v>548</v>
      </c>
      <c r="G314" s="22">
        <v>586</v>
      </c>
      <c r="H314" s="9">
        <f t="shared" si="9"/>
        <v>6.4846416382252556</v>
      </c>
      <c r="I314" s="23">
        <v>2019</v>
      </c>
      <c r="J314" s="22" t="s">
        <v>15</v>
      </c>
      <c r="K314" s="22" t="s">
        <v>179</v>
      </c>
      <c r="L314" s="22">
        <v>458</v>
      </c>
      <c r="M314" s="22">
        <v>480</v>
      </c>
      <c r="N314" s="9">
        <f t="shared" si="10"/>
        <v>4.5833333333333286</v>
      </c>
      <c r="O314" s="29"/>
      <c r="P314" s="29"/>
    </row>
    <row r="315" spans="1:16" x14ac:dyDescent="0.45">
      <c r="A315" s="18">
        <v>311</v>
      </c>
      <c r="B315" s="25">
        <v>71</v>
      </c>
      <c r="C315" s="11">
        <v>2008</v>
      </c>
      <c r="D315" s="12" t="s">
        <v>15</v>
      </c>
      <c r="E315" s="12" t="s">
        <v>92</v>
      </c>
      <c r="F315" s="22">
        <v>582</v>
      </c>
      <c r="G315" s="22">
        <v>613</v>
      </c>
      <c r="H315" s="9">
        <f t="shared" si="9"/>
        <v>5.0570962479608426</v>
      </c>
      <c r="I315" s="23">
        <v>2019</v>
      </c>
      <c r="J315" s="22" t="s">
        <v>15</v>
      </c>
      <c r="K315" s="22" t="s">
        <v>180</v>
      </c>
      <c r="L315" s="22">
        <v>442</v>
      </c>
      <c r="M315" s="22">
        <v>456</v>
      </c>
      <c r="N315" s="9">
        <f t="shared" si="10"/>
        <v>3.0701754385964932</v>
      </c>
      <c r="O315" s="29"/>
      <c r="P315" s="29"/>
    </row>
    <row r="316" spans="1:16" x14ac:dyDescent="0.45">
      <c r="A316" s="18">
        <v>312</v>
      </c>
      <c r="B316" s="25">
        <v>72</v>
      </c>
      <c r="C316" s="11">
        <v>2008</v>
      </c>
      <c r="D316" s="12" t="s">
        <v>15</v>
      </c>
      <c r="E316" s="12" t="s">
        <v>93</v>
      </c>
      <c r="F316" s="22">
        <v>58</v>
      </c>
      <c r="G316" s="22">
        <v>60</v>
      </c>
      <c r="H316" s="9">
        <f t="shared" si="9"/>
        <v>3.3333333333333286</v>
      </c>
      <c r="I316" s="23">
        <v>2019</v>
      </c>
      <c r="J316" s="22" t="s">
        <v>15</v>
      </c>
      <c r="K316" s="22" t="s">
        <v>181</v>
      </c>
      <c r="L316" s="22">
        <v>30</v>
      </c>
      <c r="M316" s="22">
        <v>33</v>
      </c>
      <c r="N316" s="9">
        <f t="shared" si="10"/>
        <v>9.0909090909090935</v>
      </c>
      <c r="O316" s="29"/>
      <c r="P316" s="29"/>
    </row>
    <row r="317" spans="1:16" x14ac:dyDescent="0.45">
      <c r="A317" s="18">
        <v>313</v>
      </c>
      <c r="B317" s="25">
        <v>73</v>
      </c>
      <c r="C317" s="11">
        <v>2008</v>
      </c>
      <c r="D317" s="12" t="s">
        <v>15</v>
      </c>
      <c r="E317" s="12" t="s">
        <v>46</v>
      </c>
      <c r="F317" s="22">
        <v>1455</v>
      </c>
      <c r="G317" s="22">
        <v>1494</v>
      </c>
      <c r="H317" s="9">
        <f t="shared" si="9"/>
        <v>2.6104417670682665</v>
      </c>
      <c r="I317" s="23">
        <v>2019</v>
      </c>
      <c r="J317" s="22" t="s">
        <v>15</v>
      </c>
      <c r="K317" s="22" t="s">
        <v>182</v>
      </c>
      <c r="L317" s="22">
        <v>1747</v>
      </c>
      <c r="M317" s="22">
        <v>1805</v>
      </c>
      <c r="N317" s="9">
        <f t="shared" si="10"/>
        <v>3.2132963988919698</v>
      </c>
      <c r="O317" s="29"/>
      <c r="P317" s="29"/>
    </row>
    <row r="318" spans="1:16" x14ac:dyDescent="0.45">
      <c r="A318" s="18">
        <v>314</v>
      </c>
      <c r="B318" s="25">
        <v>74</v>
      </c>
      <c r="C318" s="11">
        <v>2008</v>
      </c>
      <c r="D318" s="12" t="s">
        <v>15</v>
      </c>
      <c r="E318" s="12" t="s">
        <v>47</v>
      </c>
      <c r="F318" s="22">
        <v>1312</v>
      </c>
      <c r="G318" s="22">
        <v>1396</v>
      </c>
      <c r="H318" s="9">
        <f t="shared" si="9"/>
        <v>6.0171919770773599</v>
      </c>
      <c r="I318" s="23">
        <v>2019</v>
      </c>
      <c r="J318" s="22" t="s">
        <v>15</v>
      </c>
      <c r="K318" s="22" t="s">
        <v>183</v>
      </c>
      <c r="L318" s="22">
        <v>1730</v>
      </c>
      <c r="M318" s="22">
        <v>1809</v>
      </c>
      <c r="N318" s="9">
        <f t="shared" si="10"/>
        <v>4.3670536207849722</v>
      </c>
      <c r="O318" s="29"/>
      <c r="P318" s="29"/>
    </row>
    <row r="319" spans="1:16" x14ac:dyDescent="0.45">
      <c r="A319" s="18">
        <v>315</v>
      </c>
      <c r="B319" s="25">
        <v>75</v>
      </c>
      <c r="C319" s="11">
        <v>2008</v>
      </c>
      <c r="D319" s="12" t="s">
        <v>15</v>
      </c>
      <c r="E319" s="12" t="s">
        <v>56</v>
      </c>
      <c r="F319" s="22">
        <v>514</v>
      </c>
      <c r="G319" s="22">
        <v>536</v>
      </c>
      <c r="H319" s="9">
        <f t="shared" si="9"/>
        <v>4.1044776119402968</v>
      </c>
      <c r="I319" s="23">
        <v>2019</v>
      </c>
      <c r="J319" s="22" t="s">
        <v>15</v>
      </c>
      <c r="K319" s="22" t="s">
        <v>184</v>
      </c>
      <c r="L319" s="22">
        <v>460</v>
      </c>
      <c r="M319" s="22">
        <v>511</v>
      </c>
      <c r="N319" s="9">
        <f t="shared" si="10"/>
        <v>9.9804305283757344</v>
      </c>
      <c r="O319" s="29"/>
      <c r="P319" s="29"/>
    </row>
    <row r="320" spans="1:16" x14ac:dyDescent="0.45">
      <c r="A320" s="18">
        <v>316</v>
      </c>
      <c r="B320" s="25">
        <v>76</v>
      </c>
      <c r="C320" s="11">
        <v>2008</v>
      </c>
      <c r="D320" s="12" t="s">
        <v>15</v>
      </c>
      <c r="E320" s="12" t="s">
        <v>48</v>
      </c>
      <c r="F320" s="22">
        <v>1596</v>
      </c>
      <c r="G320" s="22">
        <v>1726</v>
      </c>
      <c r="H320" s="9">
        <f t="shared" si="9"/>
        <v>7.5318655851680205</v>
      </c>
      <c r="I320" s="23">
        <v>2019</v>
      </c>
      <c r="J320" s="22" t="s">
        <v>15</v>
      </c>
      <c r="K320" s="22" t="s">
        <v>185</v>
      </c>
      <c r="L320" s="22">
        <v>2761</v>
      </c>
      <c r="M320" s="22">
        <v>2894</v>
      </c>
      <c r="N320" s="9">
        <f t="shared" si="10"/>
        <v>4.5957152729785662</v>
      </c>
      <c r="O320" s="29"/>
      <c r="P320" s="29"/>
    </row>
    <row r="321" spans="1:16" x14ac:dyDescent="0.45">
      <c r="A321" s="18">
        <v>317</v>
      </c>
      <c r="B321" s="25">
        <v>77</v>
      </c>
      <c r="C321" s="11">
        <v>2008</v>
      </c>
      <c r="D321" s="12" t="s">
        <v>15</v>
      </c>
      <c r="E321" s="12" t="s">
        <v>49</v>
      </c>
      <c r="F321" s="22">
        <v>863</v>
      </c>
      <c r="G321" s="22">
        <v>872</v>
      </c>
      <c r="H321" s="9">
        <f t="shared" si="9"/>
        <v>1.032110091743121</v>
      </c>
      <c r="I321" s="23">
        <v>2019</v>
      </c>
      <c r="J321" s="22" t="s">
        <v>15</v>
      </c>
      <c r="K321" s="22" t="s">
        <v>186</v>
      </c>
      <c r="L321" s="22">
        <v>888</v>
      </c>
      <c r="M321" s="22">
        <v>909</v>
      </c>
      <c r="N321" s="9">
        <f t="shared" si="10"/>
        <v>2.310231023102304</v>
      </c>
      <c r="O321" s="29"/>
      <c r="P321" s="29"/>
    </row>
    <row r="322" spans="1:16" x14ac:dyDescent="0.45">
      <c r="A322" s="18">
        <v>318</v>
      </c>
      <c r="B322" s="25">
        <v>78</v>
      </c>
      <c r="C322" s="11">
        <v>2008</v>
      </c>
      <c r="D322" s="12" t="s">
        <v>15</v>
      </c>
      <c r="E322" s="12" t="s">
        <v>94</v>
      </c>
      <c r="F322" s="22">
        <v>1963</v>
      </c>
      <c r="G322" s="22">
        <v>2042</v>
      </c>
      <c r="H322" s="9">
        <f t="shared" si="9"/>
        <v>3.8687561214495503</v>
      </c>
      <c r="I322" s="23">
        <v>2019</v>
      </c>
      <c r="J322" s="22" t="s">
        <v>15</v>
      </c>
      <c r="K322" s="22" t="s">
        <v>187</v>
      </c>
      <c r="L322" s="22">
        <v>1612</v>
      </c>
      <c r="M322" s="22">
        <v>1662</v>
      </c>
      <c r="N322" s="9">
        <f t="shared" si="10"/>
        <v>3.0084235860409052</v>
      </c>
      <c r="O322" s="29"/>
      <c r="P322" s="29"/>
    </row>
    <row r="323" spans="1:16" x14ac:dyDescent="0.45">
      <c r="A323" s="18">
        <v>319</v>
      </c>
      <c r="B323" s="25">
        <v>79</v>
      </c>
      <c r="C323" s="11">
        <v>2008</v>
      </c>
      <c r="D323" s="12" t="s">
        <v>15</v>
      </c>
      <c r="E323" s="12" t="s">
        <v>95</v>
      </c>
      <c r="F323" s="22">
        <v>102</v>
      </c>
      <c r="G323" s="22">
        <v>111</v>
      </c>
      <c r="H323" s="9">
        <f t="shared" si="9"/>
        <v>8.1081081081080981</v>
      </c>
      <c r="I323" s="23">
        <v>2019</v>
      </c>
      <c r="J323" s="22" t="s">
        <v>15</v>
      </c>
      <c r="K323" s="22" t="s">
        <v>188</v>
      </c>
      <c r="L323" s="22">
        <v>54</v>
      </c>
      <c r="M323" s="22">
        <v>60</v>
      </c>
      <c r="N323" s="9">
        <f t="shared" si="10"/>
        <v>10</v>
      </c>
      <c r="O323" s="29"/>
      <c r="P323" s="29"/>
    </row>
    <row r="324" spans="1:16" x14ac:dyDescent="0.45">
      <c r="A324" s="18">
        <v>320</v>
      </c>
      <c r="B324" s="25">
        <v>80</v>
      </c>
      <c r="C324" s="11">
        <v>2008</v>
      </c>
      <c r="D324" s="12" t="s">
        <v>15</v>
      </c>
      <c r="E324" s="14" t="s">
        <v>109</v>
      </c>
      <c r="F324" s="22">
        <f>SUM(F245:F323)</f>
        <v>59771</v>
      </c>
      <c r="G324" s="22">
        <f>SUM(G245:G323)</f>
        <v>63017</v>
      </c>
      <c r="H324" s="9">
        <f t="shared" si="9"/>
        <v>5.1509910024279151</v>
      </c>
      <c r="I324" s="23">
        <v>2019</v>
      </c>
      <c r="J324" s="22" t="s">
        <v>15</v>
      </c>
      <c r="K324" s="57" t="s">
        <v>109</v>
      </c>
      <c r="L324" s="22">
        <f>SUM(L245:L323)</f>
        <v>61898</v>
      </c>
      <c r="M324" s="22">
        <f>SUM(M245:M323)</f>
        <v>64399</v>
      </c>
      <c r="N324" s="9">
        <f t="shared" si="10"/>
        <v>3.8836006770291362</v>
      </c>
      <c r="O324" s="29"/>
      <c r="P324" s="29"/>
    </row>
    <row r="325" spans="1:16" x14ac:dyDescent="0.45">
      <c r="B325" s="3"/>
      <c r="C325" s="5"/>
      <c r="O325" s="29"/>
      <c r="P325" s="29"/>
    </row>
    <row r="326" spans="1:16" x14ac:dyDescent="0.45">
      <c r="B326" s="3"/>
      <c r="C326" s="5"/>
      <c r="P326" s="29"/>
    </row>
    <row r="327" spans="1:16" x14ac:dyDescent="0.45">
      <c r="B327" s="3"/>
      <c r="C327" s="5"/>
      <c r="P327" s="29"/>
    </row>
    <row r="328" spans="1:16" x14ac:dyDescent="0.45">
      <c r="B328" s="3"/>
      <c r="C328" s="5"/>
      <c r="P328" s="29"/>
    </row>
    <row r="329" spans="1:16" x14ac:dyDescent="0.45">
      <c r="B329" s="3"/>
      <c r="C329" s="5"/>
      <c r="P329" s="29"/>
    </row>
    <row r="330" spans="1:16" x14ac:dyDescent="0.45">
      <c r="B330" s="3"/>
      <c r="C330" s="5"/>
      <c r="P330" s="29"/>
    </row>
    <row r="331" spans="1:16" x14ac:dyDescent="0.45">
      <c r="B331" s="3"/>
      <c r="C331" s="5"/>
      <c r="P331" s="29"/>
    </row>
    <row r="332" spans="1:16" x14ac:dyDescent="0.45">
      <c r="B332" s="3"/>
      <c r="C332" s="5"/>
      <c r="P332" s="29"/>
    </row>
    <row r="333" spans="1:16" x14ac:dyDescent="0.45">
      <c r="B333" s="3"/>
      <c r="C333" s="5"/>
      <c r="P333" s="29"/>
    </row>
    <row r="334" spans="1:16" x14ac:dyDescent="0.45">
      <c r="B334" s="3"/>
      <c r="C334" s="5"/>
      <c r="P334" s="29"/>
    </row>
    <row r="335" spans="1:16" x14ac:dyDescent="0.45">
      <c r="B335" s="3"/>
      <c r="C335" s="5"/>
      <c r="P335" s="29"/>
    </row>
    <row r="336" spans="1:16" x14ac:dyDescent="0.45">
      <c r="B336" s="3"/>
      <c r="C336" s="5"/>
      <c r="P336" s="29"/>
    </row>
    <row r="337" spans="2:16" x14ac:dyDescent="0.45">
      <c r="B337" s="3"/>
      <c r="C337" s="5"/>
      <c r="P337" s="29"/>
    </row>
    <row r="338" spans="2:16" x14ac:dyDescent="0.45">
      <c r="B338" s="3"/>
      <c r="C338" s="5"/>
      <c r="P338" s="29"/>
    </row>
    <row r="339" spans="2:16" x14ac:dyDescent="0.45">
      <c r="B339" s="3"/>
      <c r="C339" s="5"/>
      <c r="P339" s="29"/>
    </row>
    <row r="340" spans="2:16" x14ac:dyDescent="0.45">
      <c r="B340" s="3"/>
      <c r="C340" s="5"/>
      <c r="P340" s="29"/>
    </row>
    <row r="341" spans="2:16" x14ac:dyDescent="0.45">
      <c r="B341" s="3"/>
      <c r="C341" s="5"/>
      <c r="P341" s="29"/>
    </row>
    <row r="342" spans="2:16" x14ac:dyDescent="0.45">
      <c r="B342" s="3"/>
      <c r="C342" s="5"/>
      <c r="P342" s="29"/>
    </row>
    <row r="343" spans="2:16" x14ac:dyDescent="0.45">
      <c r="B343" s="3"/>
      <c r="C343" s="5"/>
      <c r="P343" s="29"/>
    </row>
    <row r="344" spans="2:16" x14ac:dyDescent="0.45">
      <c r="B344" s="3"/>
      <c r="C344" s="5"/>
      <c r="P344" s="29"/>
    </row>
    <row r="345" spans="2:16" x14ac:dyDescent="0.45">
      <c r="B345" s="3"/>
      <c r="C345" s="5"/>
      <c r="P345" s="29"/>
    </row>
    <row r="346" spans="2:16" x14ac:dyDescent="0.45">
      <c r="B346" s="3"/>
      <c r="C346" s="5"/>
      <c r="P346" s="29"/>
    </row>
    <row r="347" spans="2:16" x14ac:dyDescent="0.45">
      <c r="B347" s="3"/>
      <c r="C347" s="5"/>
      <c r="P347" s="29"/>
    </row>
    <row r="348" spans="2:16" x14ac:dyDescent="0.45">
      <c r="B348" s="3"/>
      <c r="C348" s="5"/>
      <c r="P348" s="29"/>
    </row>
    <row r="349" spans="2:16" x14ac:dyDescent="0.45">
      <c r="B349" s="3"/>
      <c r="C349" s="5"/>
      <c r="P349" s="29"/>
    </row>
    <row r="350" spans="2:16" x14ac:dyDescent="0.45">
      <c r="B350" s="3"/>
      <c r="C350" s="5"/>
      <c r="P350" s="29"/>
    </row>
    <row r="351" spans="2:16" x14ac:dyDescent="0.45">
      <c r="B351" s="3"/>
      <c r="C351" s="5"/>
      <c r="P351" s="29"/>
    </row>
    <row r="352" spans="2:16" x14ac:dyDescent="0.45">
      <c r="B352" s="3"/>
      <c r="C352" s="5"/>
      <c r="P352" s="29"/>
    </row>
    <row r="353" spans="2:16" x14ac:dyDescent="0.45">
      <c r="B353" s="3"/>
      <c r="C353" s="5"/>
      <c r="P353" s="29"/>
    </row>
    <row r="354" spans="2:16" x14ac:dyDescent="0.45">
      <c r="B354" s="3"/>
      <c r="C354" s="5"/>
      <c r="P354" s="29"/>
    </row>
    <row r="355" spans="2:16" x14ac:dyDescent="0.45">
      <c r="B355" s="3"/>
      <c r="C355" s="5"/>
      <c r="P355" s="29"/>
    </row>
    <row r="356" spans="2:16" x14ac:dyDescent="0.45">
      <c r="B356" s="3"/>
      <c r="C356" s="5"/>
      <c r="P356" s="29"/>
    </row>
    <row r="357" spans="2:16" x14ac:dyDescent="0.45">
      <c r="B357" s="3"/>
      <c r="C357" s="5"/>
      <c r="P357" s="29"/>
    </row>
    <row r="358" spans="2:16" x14ac:dyDescent="0.45">
      <c r="B358" s="3"/>
      <c r="C358" s="5"/>
      <c r="P358" s="29"/>
    </row>
    <row r="359" spans="2:16" x14ac:dyDescent="0.45">
      <c r="B359" s="3"/>
      <c r="C359" s="5"/>
      <c r="P359" s="29"/>
    </row>
    <row r="360" spans="2:16" x14ac:dyDescent="0.45">
      <c r="B360" s="3"/>
      <c r="C360" s="5"/>
      <c r="P360" s="29"/>
    </row>
    <row r="361" spans="2:16" x14ac:dyDescent="0.45">
      <c r="B361" s="3"/>
      <c r="C361" s="5"/>
      <c r="P361" s="29"/>
    </row>
    <row r="362" spans="2:16" x14ac:dyDescent="0.45">
      <c r="B362" s="3"/>
      <c r="C362" s="5"/>
      <c r="P362" s="29"/>
    </row>
    <row r="363" spans="2:16" x14ac:dyDescent="0.45">
      <c r="B363" s="3"/>
      <c r="C363" s="5"/>
      <c r="P363" s="29"/>
    </row>
    <row r="364" spans="2:16" x14ac:dyDescent="0.45">
      <c r="B364" s="3"/>
      <c r="C364" s="5"/>
      <c r="P364" s="29"/>
    </row>
    <row r="365" spans="2:16" x14ac:dyDescent="0.45">
      <c r="B365" s="3"/>
      <c r="C365" s="5"/>
      <c r="P365" s="29"/>
    </row>
    <row r="366" spans="2:16" x14ac:dyDescent="0.45">
      <c r="B366" s="3"/>
      <c r="C366" s="5"/>
      <c r="P366" s="29"/>
    </row>
    <row r="367" spans="2:16" x14ac:dyDescent="0.45">
      <c r="B367" s="3"/>
      <c r="C367" s="5"/>
      <c r="P367" s="29"/>
    </row>
    <row r="368" spans="2:16" x14ac:dyDescent="0.45">
      <c r="B368" s="3"/>
      <c r="C368" s="5"/>
      <c r="P368" s="29"/>
    </row>
    <row r="369" spans="2:16" x14ac:dyDescent="0.45">
      <c r="B369" s="3"/>
      <c r="C369" s="5"/>
      <c r="P369" s="29"/>
    </row>
    <row r="370" spans="2:16" x14ac:dyDescent="0.45">
      <c r="B370" s="3"/>
      <c r="C370" s="5"/>
      <c r="P370" s="29"/>
    </row>
    <row r="371" spans="2:16" x14ac:dyDescent="0.45">
      <c r="B371" s="3"/>
      <c r="C371" s="5"/>
      <c r="P371" s="29"/>
    </row>
    <row r="372" spans="2:16" x14ac:dyDescent="0.45">
      <c r="B372" s="3"/>
      <c r="C372" s="5"/>
      <c r="P372" s="29"/>
    </row>
    <row r="373" spans="2:16" x14ac:dyDescent="0.45">
      <c r="B373" s="3"/>
      <c r="C373" s="5"/>
      <c r="P373" s="29"/>
    </row>
    <row r="374" spans="2:16" x14ac:dyDescent="0.45">
      <c r="B374" s="3"/>
      <c r="C374" s="5"/>
      <c r="P374" s="29"/>
    </row>
    <row r="375" spans="2:16" x14ac:dyDescent="0.45">
      <c r="B375" s="3"/>
      <c r="C375" s="5"/>
      <c r="P375" s="29"/>
    </row>
    <row r="376" spans="2:16" x14ac:dyDescent="0.45">
      <c r="B376" s="3"/>
      <c r="C376" s="5"/>
      <c r="P376" s="29"/>
    </row>
    <row r="377" spans="2:16" x14ac:dyDescent="0.45">
      <c r="B377" s="3"/>
      <c r="C377" s="5"/>
      <c r="P377" s="29"/>
    </row>
    <row r="378" spans="2:16" x14ac:dyDescent="0.45">
      <c r="B378" s="3"/>
      <c r="C378" s="5"/>
      <c r="P378" s="29"/>
    </row>
    <row r="379" spans="2:16" x14ac:dyDescent="0.45">
      <c r="B379" s="3"/>
      <c r="C379" s="5"/>
      <c r="P379" s="29"/>
    </row>
    <row r="380" spans="2:16" x14ac:dyDescent="0.45">
      <c r="B380" s="3"/>
      <c r="C380" s="5"/>
      <c r="P380" s="29"/>
    </row>
    <row r="381" spans="2:16" x14ac:dyDescent="0.45">
      <c r="B381" s="3"/>
      <c r="C381" s="5"/>
      <c r="P381" s="29"/>
    </row>
    <row r="382" spans="2:16" x14ac:dyDescent="0.45">
      <c r="B382" s="3"/>
      <c r="C382" s="5"/>
      <c r="P382" s="29"/>
    </row>
    <row r="383" spans="2:16" x14ac:dyDescent="0.45">
      <c r="B383" s="3"/>
      <c r="C383" s="5"/>
      <c r="P383" s="29"/>
    </row>
    <row r="384" spans="2:16" x14ac:dyDescent="0.45">
      <c r="B384" s="3"/>
      <c r="C384" s="5"/>
      <c r="P384" s="29"/>
    </row>
    <row r="385" spans="2:16" x14ac:dyDescent="0.45">
      <c r="B385" s="3"/>
      <c r="C385" s="5"/>
      <c r="P385" s="29"/>
    </row>
    <row r="386" spans="2:16" x14ac:dyDescent="0.45">
      <c r="B386" s="3"/>
      <c r="C386" s="5"/>
      <c r="P386" s="29"/>
    </row>
    <row r="387" spans="2:16" x14ac:dyDescent="0.45">
      <c r="B387" s="3"/>
      <c r="C387" s="5"/>
      <c r="P387" s="29"/>
    </row>
    <row r="388" spans="2:16" x14ac:dyDescent="0.45">
      <c r="B388" s="3"/>
      <c r="C388" s="5"/>
      <c r="P388" s="29"/>
    </row>
    <row r="389" spans="2:16" x14ac:dyDescent="0.45">
      <c r="B389" s="3"/>
      <c r="C389" s="5"/>
      <c r="P389" s="29"/>
    </row>
    <row r="390" spans="2:16" x14ac:dyDescent="0.45">
      <c r="B390" s="3"/>
      <c r="C390" s="5"/>
      <c r="P390" s="29"/>
    </row>
    <row r="391" spans="2:16" x14ac:dyDescent="0.45">
      <c r="B391" s="3"/>
      <c r="C391" s="5"/>
      <c r="P391" s="29"/>
    </row>
    <row r="392" spans="2:16" x14ac:dyDescent="0.45">
      <c r="B392" s="3"/>
      <c r="C392" s="5"/>
      <c r="P392" s="29"/>
    </row>
    <row r="393" spans="2:16" x14ac:dyDescent="0.45">
      <c r="B393" s="3"/>
      <c r="C393" s="5"/>
      <c r="P393" s="29"/>
    </row>
    <row r="394" spans="2:16" x14ac:dyDescent="0.45">
      <c r="B394" s="3"/>
      <c r="C394" s="5"/>
      <c r="P394" s="29"/>
    </row>
    <row r="395" spans="2:16" x14ac:dyDescent="0.45">
      <c r="B395" s="3"/>
      <c r="C395" s="5"/>
      <c r="P395" s="29"/>
    </row>
    <row r="396" spans="2:16" x14ac:dyDescent="0.45">
      <c r="B396" s="3"/>
      <c r="C396" s="5"/>
    </row>
    <row r="397" spans="2:16" x14ac:dyDescent="0.45">
      <c r="B397" s="3"/>
      <c r="C397" s="5"/>
    </row>
    <row r="398" spans="2:16" x14ac:dyDescent="0.45">
      <c r="B398" s="3"/>
      <c r="C398" s="5"/>
    </row>
    <row r="399" spans="2:16" x14ac:dyDescent="0.45">
      <c r="B399" s="3"/>
      <c r="C399" s="5"/>
    </row>
    <row r="400" spans="2:16" x14ac:dyDescent="0.45">
      <c r="B400" s="3"/>
      <c r="C400" s="5"/>
    </row>
    <row r="401" spans="2:3" x14ac:dyDescent="0.45">
      <c r="B401" s="3"/>
      <c r="C401" s="5"/>
    </row>
    <row r="402" spans="2:3" x14ac:dyDescent="0.45">
      <c r="B402" s="3"/>
      <c r="C402" s="5"/>
    </row>
    <row r="403" spans="2:3" x14ac:dyDescent="0.45">
      <c r="B403" s="3"/>
      <c r="C403" s="5"/>
    </row>
    <row r="404" spans="2:3" x14ac:dyDescent="0.45">
      <c r="B404" s="3"/>
      <c r="C404" s="5"/>
    </row>
    <row r="405" spans="2:3" x14ac:dyDescent="0.45">
      <c r="B405" s="3"/>
      <c r="C405" s="5"/>
    </row>
    <row r="406" spans="2:3" x14ac:dyDescent="0.45">
      <c r="B406" s="3"/>
      <c r="C406" s="5"/>
    </row>
    <row r="407" spans="2:3" x14ac:dyDescent="0.45">
      <c r="B407" s="3"/>
      <c r="C407" s="5"/>
    </row>
    <row r="408" spans="2:3" x14ac:dyDescent="0.45">
      <c r="B408" s="3"/>
      <c r="C408" s="5"/>
    </row>
    <row r="409" spans="2:3" x14ac:dyDescent="0.45">
      <c r="B409" s="3"/>
      <c r="C409" s="5"/>
    </row>
    <row r="410" spans="2:3" x14ac:dyDescent="0.45">
      <c r="B410" s="3"/>
      <c r="C410" s="5"/>
    </row>
    <row r="411" spans="2:3" x14ac:dyDescent="0.45">
      <c r="B411" s="3"/>
      <c r="C411" s="5"/>
    </row>
    <row r="412" spans="2:3" x14ac:dyDescent="0.45">
      <c r="B412" s="3"/>
      <c r="C412" s="5"/>
    </row>
    <row r="413" spans="2:3" x14ac:dyDescent="0.45">
      <c r="B413" s="3"/>
      <c r="C413" s="5"/>
    </row>
    <row r="414" spans="2:3" x14ac:dyDescent="0.45">
      <c r="B414" s="3"/>
      <c r="C414" s="5"/>
    </row>
    <row r="415" spans="2:3" x14ac:dyDescent="0.45">
      <c r="B415" s="3"/>
      <c r="C415" s="5"/>
    </row>
    <row r="416" spans="2:3" x14ac:dyDescent="0.45">
      <c r="B416" s="3"/>
      <c r="C416" s="5"/>
    </row>
    <row r="417" spans="2:3" x14ac:dyDescent="0.45">
      <c r="B417" s="3"/>
      <c r="C417" s="5"/>
    </row>
    <row r="418" spans="2:3" x14ac:dyDescent="0.45">
      <c r="B418" s="3"/>
      <c r="C418" s="5"/>
    </row>
    <row r="419" spans="2:3" x14ac:dyDescent="0.45">
      <c r="B419" s="3"/>
      <c r="C419" s="5"/>
    </row>
    <row r="420" spans="2:3" x14ac:dyDescent="0.45">
      <c r="B420" s="3"/>
      <c r="C420" s="5"/>
    </row>
    <row r="421" spans="2:3" x14ac:dyDescent="0.45">
      <c r="B421" s="3"/>
      <c r="C421" s="5"/>
    </row>
    <row r="422" spans="2:3" x14ac:dyDescent="0.45">
      <c r="B422" s="3"/>
      <c r="C422" s="5"/>
    </row>
    <row r="423" spans="2:3" x14ac:dyDescent="0.45">
      <c r="B423" s="3"/>
      <c r="C423" s="5"/>
    </row>
    <row r="424" spans="2:3" x14ac:dyDescent="0.45">
      <c r="B424" s="3"/>
      <c r="C424" s="5"/>
    </row>
    <row r="425" spans="2:3" x14ac:dyDescent="0.45">
      <c r="B425" s="3"/>
      <c r="C425" s="5"/>
    </row>
    <row r="426" spans="2:3" x14ac:dyDescent="0.45">
      <c r="B426" s="3"/>
      <c r="C426" s="5"/>
    </row>
    <row r="427" spans="2:3" x14ac:dyDescent="0.45">
      <c r="B427" s="3"/>
      <c r="C427" s="5"/>
    </row>
    <row r="428" spans="2:3" x14ac:dyDescent="0.45">
      <c r="B428" s="3"/>
      <c r="C428" s="5"/>
    </row>
    <row r="429" spans="2:3" x14ac:dyDescent="0.45">
      <c r="B429" s="3"/>
      <c r="C429" s="5"/>
    </row>
    <row r="430" spans="2:3" x14ac:dyDescent="0.45">
      <c r="B430" s="3"/>
      <c r="C430" s="5"/>
    </row>
    <row r="431" spans="2:3" x14ac:dyDescent="0.45">
      <c r="B431" s="3"/>
      <c r="C431" s="5"/>
    </row>
    <row r="432" spans="2:3" x14ac:dyDescent="0.45">
      <c r="B432" s="3"/>
      <c r="C432" s="5"/>
    </row>
    <row r="433" spans="2:3" x14ac:dyDescent="0.45">
      <c r="B433" s="3"/>
      <c r="C433" s="5"/>
    </row>
    <row r="434" spans="2:3" x14ac:dyDescent="0.45">
      <c r="B434" s="3"/>
      <c r="C434" s="5"/>
    </row>
    <row r="435" spans="2:3" x14ac:dyDescent="0.45">
      <c r="B435" s="3"/>
      <c r="C435" s="5"/>
    </row>
    <row r="436" spans="2:3" x14ac:dyDescent="0.45">
      <c r="B436" s="3"/>
      <c r="C436" s="5"/>
    </row>
    <row r="437" spans="2:3" x14ac:dyDescent="0.45">
      <c r="B437" s="3"/>
      <c r="C437" s="5"/>
    </row>
    <row r="438" spans="2:3" x14ac:dyDescent="0.45">
      <c r="B438" s="3"/>
      <c r="C438" s="5"/>
    </row>
    <row r="439" spans="2:3" x14ac:dyDescent="0.45">
      <c r="B439" s="3"/>
      <c r="C439" s="5"/>
    </row>
    <row r="440" spans="2:3" x14ac:dyDescent="0.45">
      <c r="B440" s="3"/>
      <c r="C440" s="5"/>
    </row>
    <row r="441" spans="2:3" x14ac:dyDescent="0.45">
      <c r="B441" s="3"/>
      <c r="C441" s="5"/>
    </row>
    <row r="442" spans="2:3" x14ac:dyDescent="0.45">
      <c r="B442" s="3"/>
      <c r="C442" s="5"/>
    </row>
    <row r="443" spans="2:3" x14ac:dyDescent="0.45">
      <c r="B443" s="3"/>
      <c r="C443" s="5"/>
    </row>
    <row r="444" spans="2:3" x14ac:dyDescent="0.45">
      <c r="B444" s="3"/>
      <c r="C444" s="5"/>
    </row>
    <row r="445" spans="2:3" x14ac:dyDescent="0.45">
      <c r="B445" s="3"/>
      <c r="C445" s="5"/>
    </row>
    <row r="446" spans="2:3" x14ac:dyDescent="0.45">
      <c r="B446" s="3"/>
      <c r="C446" s="5"/>
    </row>
    <row r="447" spans="2:3" x14ac:dyDescent="0.45">
      <c r="B447" s="3"/>
      <c r="C447" s="5"/>
    </row>
    <row r="448" spans="2:3" x14ac:dyDescent="0.45">
      <c r="B448" s="3"/>
      <c r="C448" s="5"/>
    </row>
    <row r="449" spans="2:3" x14ac:dyDescent="0.45">
      <c r="B449" s="3"/>
      <c r="C449" s="5"/>
    </row>
    <row r="450" spans="2:3" x14ac:dyDescent="0.45">
      <c r="B450" s="3"/>
      <c r="C450" s="5"/>
    </row>
    <row r="451" spans="2:3" x14ac:dyDescent="0.45">
      <c r="B451" s="3"/>
      <c r="C451" s="5"/>
    </row>
    <row r="452" spans="2:3" x14ac:dyDescent="0.45">
      <c r="B452" s="3"/>
      <c r="C452" s="5"/>
    </row>
    <row r="453" spans="2:3" x14ac:dyDescent="0.45">
      <c r="B453" s="3"/>
      <c r="C453" s="5"/>
    </row>
    <row r="454" spans="2:3" x14ac:dyDescent="0.45">
      <c r="B454" s="3"/>
      <c r="C454" s="5"/>
    </row>
    <row r="455" spans="2:3" x14ac:dyDescent="0.45">
      <c r="B455" s="3"/>
      <c r="C455" s="5"/>
    </row>
    <row r="456" spans="2:3" x14ac:dyDescent="0.45">
      <c r="B456" s="3"/>
      <c r="C456" s="5"/>
    </row>
    <row r="457" spans="2:3" x14ac:dyDescent="0.45">
      <c r="B457" s="3"/>
      <c r="C457" s="5"/>
    </row>
    <row r="458" spans="2:3" x14ac:dyDescent="0.45">
      <c r="B458" s="3"/>
      <c r="C458" s="5"/>
    </row>
    <row r="459" spans="2:3" x14ac:dyDescent="0.45">
      <c r="B459" s="3"/>
      <c r="C459" s="5"/>
    </row>
    <row r="460" spans="2:3" x14ac:dyDescent="0.45">
      <c r="B460" s="3"/>
      <c r="C460" s="5"/>
    </row>
    <row r="461" spans="2:3" x14ac:dyDescent="0.45">
      <c r="B461" s="3"/>
      <c r="C461" s="5"/>
    </row>
    <row r="462" spans="2:3" x14ac:dyDescent="0.45">
      <c r="B462" s="3"/>
      <c r="C462" s="5"/>
    </row>
    <row r="463" spans="2:3" x14ac:dyDescent="0.45">
      <c r="B463" s="3"/>
      <c r="C463" s="5"/>
    </row>
    <row r="464" spans="2:3" x14ac:dyDescent="0.45">
      <c r="B464" s="3"/>
      <c r="C464" s="5"/>
    </row>
    <row r="465" spans="2:3" x14ac:dyDescent="0.45">
      <c r="B465" s="3"/>
      <c r="C465" s="5"/>
    </row>
    <row r="466" spans="2:3" x14ac:dyDescent="0.45">
      <c r="B466" s="3"/>
      <c r="C466" s="5"/>
    </row>
    <row r="467" spans="2:3" x14ac:dyDescent="0.45">
      <c r="B467" s="3"/>
      <c r="C467" s="5"/>
    </row>
    <row r="468" spans="2:3" x14ac:dyDescent="0.45">
      <c r="B468" s="3"/>
      <c r="C468" s="5"/>
    </row>
    <row r="469" spans="2:3" x14ac:dyDescent="0.45">
      <c r="B469" s="3"/>
      <c r="C469" s="5"/>
    </row>
    <row r="470" spans="2:3" x14ac:dyDescent="0.45">
      <c r="B470" s="3"/>
      <c r="C470" s="5"/>
    </row>
    <row r="471" spans="2:3" x14ac:dyDescent="0.45">
      <c r="B471" s="3"/>
      <c r="C471" s="5"/>
    </row>
    <row r="472" spans="2:3" x14ac:dyDescent="0.45">
      <c r="B472" s="3"/>
      <c r="C472" s="5"/>
    </row>
    <row r="473" spans="2:3" x14ac:dyDescent="0.45">
      <c r="B473" s="3"/>
      <c r="C473" s="5"/>
    </row>
    <row r="474" spans="2:3" x14ac:dyDescent="0.45">
      <c r="B474" s="3"/>
      <c r="C474" s="5"/>
    </row>
    <row r="475" spans="2:3" x14ac:dyDescent="0.45">
      <c r="B475" s="3"/>
      <c r="C475" s="5"/>
    </row>
    <row r="476" spans="2:3" x14ac:dyDescent="0.45">
      <c r="B476" s="3"/>
      <c r="C476" s="5"/>
    </row>
    <row r="477" spans="2:3" x14ac:dyDescent="0.45">
      <c r="B477" s="3"/>
      <c r="C477" s="5"/>
    </row>
    <row r="478" spans="2:3" x14ac:dyDescent="0.45">
      <c r="B478" s="3"/>
      <c r="C478" s="5"/>
    </row>
    <row r="479" spans="2:3" x14ac:dyDescent="0.45">
      <c r="B479" s="3"/>
      <c r="C479" s="5"/>
    </row>
    <row r="480" spans="2:3" x14ac:dyDescent="0.45">
      <c r="B480" s="3"/>
      <c r="C480" s="5"/>
    </row>
    <row r="481" spans="2:3" x14ac:dyDescent="0.45">
      <c r="B481" s="3"/>
      <c r="C481" s="5"/>
    </row>
    <row r="482" spans="2:3" x14ac:dyDescent="0.45">
      <c r="B482" s="3"/>
      <c r="C482" s="5"/>
    </row>
    <row r="483" spans="2:3" x14ac:dyDescent="0.45">
      <c r="B483" s="3"/>
      <c r="C483" s="5"/>
    </row>
    <row r="484" spans="2:3" x14ac:dyDescent="0.45">
      <c r="B484" s="3"/>
      <c r="C484" s="5"/>
    </row>
    <row r="485" spans="2:3" x14ac:dyDescent="0.45">
      <c r="B485" s="3"/>
      <c r="C485" s="5"/>
    </row>
    <row r="486" spans="2:3" x14ac:dyDescent="0.45">
      <c r="B486" s="3"/>
      <c r="C486" s="5"/>
    </row>
    <row r="487" spans="2:3" x14ac:dyDescent="0.45">
      <c r="B487" s="3"/>
      <c r="C487" s="5"/>
    </row>
    <row r="488" spans="2:3" x14ac:dyDescent="0.45">
      <c r="B488" s="3"/>
      <c r="C488" s="5"/>
    </row>
    <row r="489" spans="2:3" x14ac:dyDescent="0.45">
      <c r="B489" s="3"/>
      <c r="C489" s="5"/>
    </row>
    <row r="490" spans="2:3" x14ac:dyDescent="0.45">
      <c r="B490" s="3"/>
      <c r="C490" s="5"/>
    </row>
    <row r="491" spans="2:3" x14ac:dyDescent="0.45">
      <c r="B491" s="3"/>
      <c r="C491" s="5"/>
    </row>
    <row r="492" spans="2:3" x14ac:dyDescent="0.45">
      <c r="B492" s="3"/>
      <c r="C492" s="5"/>
    </row>
    <row r="493" spans="2:3" x14ac:dyDescent="0.45">
      <c r="B493" s="3"/>
      <c r="C493" s="5"/>
    </row>
    <row r="494" spans="2:3" x14ac:dyDescent="0.45">
      <c r="B494" s="3"/>
      <c r="C494" s="5"/>
    </row>
    <row r="495" spans="2:3" x14ac:dyDescent="0.45">
      <c r="B495" s="3"/>
      <c r="C495" s="5"/>
    </row>
    <row r="496" spans="2:3" x14ac:dyDescent="0.45">
      <c r="B496" s="3"/>
      <c r="C496" s="5"/>
    </row>
    <row r="497" spans="2:3" x14ac:dyDescent="0.45">
      <c r="B497" s="3"/>
      <c r="C497" s="5"/>
    </row>
    <row r="498" spans="2:3" x14ac:dyDescent="0.45">
      <c r="B498" s="3"/>
      <c r="C498" s="5"/>
    </row>
    <row r="499" spans="2:3" x14ac:dyDescent="0.45">
      <c r="B499" s="3"/>
      <c r="C499" s="5"/>
    </row>
    <row r="500" spans="2:3" x14ac:dyDescent="0.45">
      <c r="B500" s="3"/>
      <c r="C500" s="5"/>
    </row>
    <row r="501" spans="2:3" x14ac:dyDescent="0.45">
      <c r="B501" s="3"/>
      <c r="C501" s="5"/>
    </row>
    <row r="502" spans="2:3" x14ac:dyDescent="0.45">
      <c r="B502" s="3"/>
      <c r="C502" s="5"/>
    </row>
    <row r="503" spans="2:3" x14ac:dyDescent="0.45">
      <c r="B503" s="3"/>
      <c r="C503" s="5"/>
    </row>
    <row r="504" spans="2:3" x14ac:dyDescent="0.45">
      <c r="B504" s="3"/>
      <c r="C504" s="5"/>
    </row>
    <row r="505" spans="2:3" x14ac:dyDescent="0.45">
      <c r="B505" s="3"/>
      <c r="C505" s="5"/>
    </row>
    <row r="506" spans="2:3" x14ac:dyDescent="0.45">
      <c r="B506" s="3"/>
      <c r="C506" s="5"/>
    </row>
    <row r="507" spans="2:3" x14ac:dyDescent="0.45">
      <c r="B507" s="3"/>
      <c r="C507" s="5"/>
    </row>
    <row r="508" spans="2:3" x14ac:dyDescent="0.45">
      <c r="B508" s="3"/>
      <c r="C508" s="5"/>
    </row>
    <row r="509" spans="2:3" x14ac:dyDescent="0.45">
      <c r="B509" s="3"/>
      <c r="C509" s="5"/>
    </row>
    <row r="510" spans="2:3" x14ac:dyDescent="0.45">
      <c r="B510" s="3"/>
      <c r="C510" s="5"/>
    </row>
    <row r="511" spans="2:3" x14ac:dyDescent="0.45">
      <c r="B511" s="3"/>
      <c r="C511" s="5"/>
    </row>
    <row r="512" spans="2:3" x14ac:dyDescent="0.45">
      <c r="B512" s="3"/>
      <c r="C512" s="5"/>
    </row>
    <row r="513" spans="2:3" x14ac:dyDescent="0.45">
      <c r="B513" s="3"/>
      <c r="C513" s="5"/>
    </row>
    <row r="514" spans="2:3" x14ac:dyDescent="0.45">
      <c r="B514" s="3"/>
      <c r="C514" s="5"/>
    </row>
    <row r="515" spans="2:3" x14ac:dyDescent="0.45">
      <c r="B515" s="3"/>
      <c r="C515" s="5"/>
    </row>
    <row r="516" spans="2:3" x14ac:dyDescent="0.45">
      <c r="C516" s="5"/>
    </row>
    <row r="517" spans="2:3" x14ac:dyDescent="0.45">
      <c r="C517" s="5"/>
    </row>
    <row r="518" spans="2:3" x14ac:dyDescent="0.45">
      <c r="C518" s="5"/>
    </row>
    <row r="519" spans="2:3" x14ac:dyDescent="0.45">
      <c r="C519" s="5"/>
    </row>
    <row r="520" spans="2:3" x14ac:dyDescent="0.45">
      <c r="C520" s="5"/>
    </row>
    <row r="521" spans="2:3" x14ac:dyDescent="0.45">
      <c r="C521" s="5"/>
    </row>
    <row r="522" spans="2:3" x14ac:dyDescent="0.45">
      <c r="C522" s="5"/>
    </row>
    <row r="523" spans="2:3" x14ac:dyDescent="0.45">
      <c r="C523" s="5"/>
    </row>
    <row r="524" spans="2:3" x14ac:dyDescent="0.45">
      <c r="C524" s="5"/>
    </row>
    <row r="525" spans="2:3" x14ac:dyDescent="0.45">
      <c r="C525" s="5"/>
    </row>
    <row r="526" spans="2:3" x14ac:dyDescent="0.45">
      <c r="C526" s="5"/>
    </row>
    <row r="527" spans="2:3" x14ac:dyDescent="0.45">
      <c r="C527" s="5"/>
    </row>
    <row r="528" spans="2:3" x14ac:dyDescent="0.45">
      <c r="C528" s="5"/>
    </row>
    <row r="529" spans="3:3" x14ac:dyDescent="0.45">
      <c r="C529" s="5"/>
    </row>
    <row r="530" spans="3:3" x14ac:dyDescent="0.45">
      <c r="C530" s="5"/>
    </row>
    <row r="531" spans="3:3" x14ac:dyDescent="0.45">
      <c r="C531" s="5"/>
    </row>
    <row r="532" spans="3:3" x14ac:dyDescent="0.45">
      <c r="C532" s="5"/>
    </row>
    <row r="533" spans="3:3" x14ac:dyDescent="0.45">
      <c r="C533" s="5"/>
    </row>
    <row r="534" spans="3:3" x14ac:dyDescent="0.45">
      <c r="C534" s="5"/>
    </row>
    <row r="535" spans="3:3" x14ac:dyDescent="0.45">
      <c r="C535" s="5"/>
    </row>
    <row r="536" spans="3:3" x14ac:dyDescent="0.45">
      <c r="C536" s="5"/>
    </row>
    <row r="537" spans="3:3" x14ac:dyDescent="0.45">
      <c r="C537" s="5"/>
    </row>
    <row r="538" spans="3:3" x14ac:dyDescent="0.45">
      <c r="C538" s="5"/>
    </row>
    <row r="539" spans="3:3" x14ac:dyDescent="0.45">
      <c r="C539" s="5"/>
    </row>
    <row r="540" spans="3:3" x14ac:dyDescent="0.45">
      <c r="C540" s="5"/>
    </row>
    <row r="541" spans="3:3" x14ac:dyDescent="0.45">
      <c r="C541" s="5"/>
    </row>
    <row r="542" spans="3:3" x14ac:dyDescent="0.45">
      <c r="C542" s="5"/>
    </row>
    <row r="543" spans="3:3" x14ac:dyDescent="0.45">
      <c r="C543" s="5"/>
    </row>
    <row r="544" spans="3:3" x14ac:dyDescent="0.45">
      <c r="C544" s="5"/>
    </row>
    <row r="545" spans="3:3" x14ac:dyDescent="0.45">
      <c r="C545" s="5"/>
    </row>
    <row r="546" spans="3:3" x14ac:dyDescent="0.45">
      <c r="C546" s="5"/>
    </row>
    <row r="547" spans="3:3" x14ac:dyDescent="0.45">
      <c r="C547" s="5"/>
    </row>
    <row r="548" spans="3:3" x14ac:dyDescent="0.45">
      <c r="C548" s="5"/>
    </row>
    <row r="549" spans="3:3" x14ac:dyDescent="0.45">
      <c r="C549" s="5"/>
    </row>
    <row r="550" spans="3:3" x14ac:dyDescent="0.45">
      <c r="C550" s="5"/>
    </row>
    <row r="551" spans="3:3" x14ac:dyDescent="0.45">
      <c r="C551" s="5"/>
    </row>
    <row r="552" spans="3:3" x14ac:dyDescent="0.45">
      <c r="C552" s="5"/>
    </row>
    <row r="553" spans="3:3" x14ac:dyDescent="0.45">
      <c r="C553" s="5"/>
    </row>
    <row r="554" spans="3:3" x14ac:dyDescent="0.45">
      <c r="C554" s="5"/>
    </row>
    <row r="555" spans="3:3" x14ac:dyDescent="0.45">
      <c r="C555" s="5"/>
    </row>
    <row r="556" spans="3:3" x14ac:dyDescent="0.45">
      <c r="C556" s="5"/>
    </row>
    <row r="557" spans="3:3" x14ac:dyDescent="0.45">
      <c r="C557" s="5"/>
    </row>
    <row r="558" spans="3:3" x14ac:dyDescent="0.45">
      <c r="C558" s="5"/>
    </row>
    <row r="559" spans="3:3" x14ac:dyDescent="0.45">
      <c r="C559" s="5"/>
    </row>
    <row r="560" spans="3:3" x14ac:dyDescent="0.45">
      <c r="C560" s="5"/>
    </row>
    <row r="561" spans="3:3" x14ac:dyDescent="0.45">
      <c r="C561" s="5"/>
    </row>
    <row r="562" spans="3:3" x14ac:dyDescent="0.45">
      <c r="C562" s="5"/>
    </row>
    <row r="563" spans="3:3" x14ac:dyDescent="0.45">
      <c r="C563" s="5"/>
    </row>
    <row r="564" spans="3:3" x14ac:dyDescent="0.45">
      <c r="C564" s="5"/>
    </row>
    <row r="565" spans="3:3" x14ac:dyDescent="0.45">
      <c r="C565" s="5"/>
    </row>
    <row r="566" spans="3:3" x14ac:dyDescent="0.45">
      <c r="C566" s="5"/>
    </row>
    <row r="567" spans="3:3" x14ac:dyDescent="0.45">
      <c r="C567" s="5"/>
    </row>
    <row r="568" spans="3:3" x14ac:dyDescent="0.45">
      <c r="C568" s="5"/>
    </row>
    <row r="569" spans="3:3" x14ac:dyDescent="0.45">
      <c r="C569" s="5"/>
    </row>
    <row r="570" spans="3:3" x14ac:dyDescent="0.45">
      <c r="C570" s="5"/>
    </row>
    <row r="571" spans="3:3" x14ac:dyDescent="0.45">
      <c r="C571" s="5"/>
    </row>
    <row r="572" spans="3:3" x14ac:dyDescent="0.45">
      <c r="C572" s="5"/>
    </row>
    <row r="573" spans="3:3" x14ac:dyDescent="0.45">
      <c r="C573" s="5"/>
    </row>
    <row r="574" spans="3:3" x14ac:dyDescent="0.45">
      <c r="C574" s="5"/>
    </row>
    <row r="575" spans="3:3" x14ac:dyDescent="0.45">
      <c r="C575" s="5"/>
    </row>
    <row r="576" spans="3:3" x14ac:dyDescent="0.45">
      <c r="C576" s="5"/>
    </row>
    <row r="577" spans="3:3" x14ac:dyDescent="0.45">
      <c r="C577" s="5"/>
    </row>
    <row r="578" spans="3:3" x14ac:dyDescent="0.45">
      <c r="C578" s="5"/>
    </row>
    <row r="579" spans="3:3" x14ac:dyDescent="0.45">
      <c r="C579" s="5"/>
    </row>
    <row r="580" spans="3:3" x14ac:dyDescent="0.45">
      <c r="C580" s="5"/>
    </row>
    <row r="581" spans="3:3" x14ac:dyDescent="0.45">
      <c r="C581" s="5"/>
    </row>
    <row r="582" spans="3:3" x14ac:dyDescent="0.45">
      <c r="C582" s="5"/>
    </row>
    <row r="583" spans="3:3" x14ac:dyDescent="0.45">
      <c r="C583" s="5"/>
    </row>
    <row r="584" spans="3:3" x14ac:dyDescent="0.45">
      <c r="C584" s="5"/>
    </row>
    <row r="585" spans="3:3" x14ac:dyDescent="0.45">
      <c r="C585" s="5"/>
    </row>
    <row r="586" spans="3:3" x14ac:dyDescent="0.45">
      <c r="C586" s="5"/>
    </row>
    <row r="587" spans="3:3" x14ac:dyDescent="0.45">
      <c r="C587" s="5"/>
    </row>
    <row r="588" spans="3:3" x14ac:dyDescent="0.45">
      <c r="C588" s="5"/>
    </row>
    <row r="589" spans="3:3" x14ac:dyDescent="0.45">
      <c r="C589" s="5"/>
    </row>
    <row r="590" spans="3:3" x14ac:dyDescent="0.45">
      <c r="C590" s="5"/>
    </row>
    <row r="591" spans="3:3" x14ac:dyDescent="0.45">
      <c r="C591" s="5"/>
    </row>
    <row r="592" spans="3:3" x14ac:dyDescent="0.45">
      <c r="C592" s="5"/>
    </row>
    <row r="593" spans="3:3" x14ac:dyDescent="0.45">
      <c r="C593" s="5"/>
    </row>
    <row r="594" spans="3:3" x14ac:dyDescent="0.45">
      <c r="C594" s="5"/>
    </row>
    <row r="595" spans="3:3" x14ac:dyDescent="0.45">
      <c r="C595" s="5"/>
    </row>
    <row r="596" spans="3:3" x14ac:dyDescent="0.45">
      <c r="C596" s="5"/>
    </row>
    <row r="597" spans="3:3" x14ac:dyDescent="0.45">
      <c r="C597" s="5"/>
    </row>
    <row r="598" spans="3:3" x14ac:dyDescent="0.45">
      <c r="C598" s="5"/>
    </row>
    <row r="599" spans="3:3" x14ac:dyDescent="0.45">
      <c r="C599" s="5"/>
    </row>
    <row r="600" spans="3:3" x14ac:dyDescent="0.45">
      <c r="C600" s="5"/>
    </row>
    <row r="601" spans="3:3" x14ac:dyDescent="0.45">
      <c r="C601" s="5"/>
    </row>
    <row r="602" spans="3:3" x14ac:dyDescent="0.45">
      <c r="C602" s="5"/>
    </row>
    <row r="603" spans="3:3" x14ac:dyDescent="0.45">
      <c r="C603" s="5"/>
    </row>
    <row r="604" spans="3:3" x14ac:dyDescent="0.45">
      <c r="C604" s="5"/>
    </row>
    <row r="605" spans="3:3" x14ac:dyDescent="0.45">
      <c r="C605" s="5"/>
    </row>
    <row r="606" spans="3:3" x14ac:dyDescent="0.45">
      <c r="C606" s="5"/>
    </row>
    <row r="607" spans="3:3" x14ac:dyDescent="0.45">
      <c r="C607" s="5"/>
    </row>
    <row r="608" spans="3:3" x14ac:dyDescent="0.45">
      <c r="C608" s="5"/>
    </row>
    <row r="609" spans="3:3" x14ac:dyDescent="0.45">
      <c r="C609" s="5"/>
    </row>
    <row r="610" spans="3:3" x14ac:dyDescent="0.45">
      <c r="C610" s="5"/>
    </row>
    <row r="611" spans="3:3" x14ac:dyDescent="0.45">
      <c r="C611" s="5"/>
    </row>
    <row r="612" spans="3:3" x14ac:dyDescent="0.45">
      <c r="C612" s="5"/>
    </row>
    <row r="613" spans="3:3" x14ac:dyDescent="0.45">
      <c r="C613" s="5"/>
    </row>
    <row r="614" spans="3:3" x14ac:dyDescent="0.45">
      <c r="C614" s="5"/>
    </row>
    <row r="615" spans="3:3" x14ac:dyDescent="0.45">
      <c r="C615" s="5"/>
    </row>
    <row r="616" spans="3:3" x14ac:dyDescent="0.45">
      <c r="C616" s="5"/>
    </row>
    <row r="617" spans="3:3" x14ac:dyDescent="0.45">
      <c r="C617" s="5"/>
    </row>
    <row r="618" spans="3:3" x14ac:dyDescent="0.45">
      <c r="C618" s="5"/>
    </row>
    <row r="619" spans="3:3" x14ac:dyDescent="0.45">
      <c r="C619" s="5"/>
    </row>
    <row r="620" spans="3:3" x14ac:dyDescent="0.45">
      <c r="C620" s="5"/>
    </row>
    <row r="621" spans="3:3" x14ac:dyDescent="0.45">
      <c r="C621" s="5"/>
    </row>
    <row r="622" spans="3:3" x14ac:dyDescent="0.45">
      <c r="C622" s="5"/>
    </row>
    <row r="623" spans="3:3" x14ac:dyDescent="0.45">
      <c r="C623" s="5"/>
    </row>
    <row r="624" spans="3:3" x14ac:dyDescent="0.45">
      <c r="C624" s="5"/>
    </row>
    <row r="625" spans="3:3" x14ac:dyDescent="0.45">
      <c r="C625" s="5"/>
    </row>
    <row r="626" spans="3:3" x14ac:dyDescent="0.45">
      <c r="C626" s="5"/>
    </row>
    <row r="627" spans="3:3" x14ac:dyDescent="0.45">
      <c r="C627" s="5"/>
    </row>
    <row r="628" spans="3:3" x14ac:dyDescent="0.45">
      <c r="C628" s="5"/>
    </row>
    <row r="629" spans="3:3" x14ac:dyDescent="0.45">
      <c r="C629" s="5"/>
    </row>
    <row r="630" spans="3:3" x14ac:dyDescent="0.45">
      <c r="C630" s="5"/>
    </row>
    <row r="631" spans="3:3" x14ac:dyDescent="0.45">
      <c r="C631" s="5"/>
    </row>
    <row r="632" spans="3:3" x14ac:dyDescent="0.45">
      <c r="C632" s="5"/>
    </row>
    <row r="633" spans="3:3" x14ac:dyDescent="0.45">
      <c r="C633" s="5"/>
    </row>
    <row r="634" spans="3:3" x14ac:dyDescent="0.45">
      <c r="C634" s="5"/>
    </row>
    <row r="635" spans="3:3" x14ac:dyDescent="0.45">
      <c r="C635" s="5"/>
    </row>
    <row r="636" spans="3:3" x14ac:dyDescent="0.45">
      <c r="C636" s="5"/>
    </row>
    <row r="637" spans="3:3" x14ac:dyDescent="0.45">
      <c r="C637" s="5"/>
    </row>
    <row r="638" spans="3:3" x14ac:dyDescent="0.45">
      <c r="C638" s="5"/>
    </row>
    <row r="639" spans="3:3" x14ac:dyDescent="0.45">
      <c r="C639" s="5"/>
    </row>
    <row r="640" spans="3:3" x14ac:dyDescent="0.45">
      <c r="C640" s="5"/>
    </row>
    <row r="641" spans="3:3" x14ac:dyDescent="0.45">
      <c r="C641" s="5"/>
    </row>
    <row r="642" spans="3:3" x14ac:dyDescent="0.45">
      <c r="C642" s="5"/>
    </row>
    <row r="643" spans="3:3" x14ac:dyDescent="0.45">
      <c r="C643" s="5"/>
    </row>
    <row r="644" spans="3:3" x14ac:dyDescent="0.45">
      <c r="C644" s="5"/>
    </row>
    <row r="645" spans="3:3" x14ac:dyDescent="0.45">
      <c r="C645" s="5"/>
    </row>
    <row r="646" spans="3:3" x14ac:dyDescent="0.45">
      <c r="C646" s="5"/>
    </row>
    <row r="647" spans="3:3" x14ac:dyDescent="0.45">
      <c r="C647" s="5"/>
    </row>
    <row r="648" spans="3:3" x14ac:dyDescent="0.45">
      <c r="C648" s="5"/>
    </row>
    <row r="649" spans="3:3" x14ac:dyDescent="0.45">
      <c r="C649" s="5"/>
    </row>
    <row r="650" spans="3:3" x14ac:dyDescent="0.45">
      <c r="C650" s="5"/>
    </row>
    <row r="651" spans="3:3" x14ac:dyDescent="0.45">
      <c r="C651" s="5"/>
    </row>
    <row r="652" spans="3:3" x14ac:dyDescent="0.45">
      <c r="C652" s="5"/>
    </row>
    <row r="653" spans="3:3" x14ac:dyDescent="0.45">
      <c r="C653" s="5"/>
    </row>
    <row r="654" spans="3:3" x14ac:dyDescent="0.45">
      <c r="C654" s="5"/>
    </row>
    <row r="655" spans="3:3" x14ac:dyDescent="0.45">
      <c r="C655" s="5"/>
    </row>
    <row r="656" spans="3:3" x14ac:dyDescent="0.45">
      <c r="C656" s="5"/>
    </row>
    <row r="657" spans="3:3" x14ac:dyDescent="0.45">
      <c r="C657" s="5"/>
    </row>
    <row r="658" spans="3:3" x14ac:dyDescent="0.45">
      <c r="C658" s="5"/>
    </row>
    <row r="659" spans="3:3" x14ac:dyDescent="0.45">
      <c r="C659" s="5"/>
    </row>
    <row r="660" spans="3:3" x14ac:dyDescent="0.45">
      <c r="C660" s="5"/>
    </row>
    <row r="661" spans="3:3" x14ac:dyDescent="0.45">
      <c r="C661" s="5"/>
    </row>
    <row r="662" spans="3:3" x14ac:dyDescent="0.45">
      <c r="C662" s="5"/>
    </row>
    <row r="663" spans="3:3" x14ac:dyDescent="0.45">
      <c r="C663" s="5"/>
    </row>
    <row r="664" spans="3:3" x14ac:dyDescent="0.45">
      <c r="C664" s="5"/>
    </row>
    <row r="665" spans="3:3" x14ac:dyDescent="0.45">
      <c r="C665" s="5"/>
    </row>
    <row r="666" spans="3:3" x14ac:dyDescent="0.45">
      <c r="C666" s="5"/>
    </row>
    <row r="667" spans="3:3" x14ac:dyDescent="0.45">
      <c r="C667" s="5"/>
    </row>
    <row r="668" spans="3:3" x14ac:dyDescent="0.45">
      <c r="C668" s="5"/>
    </row>
    <row r="669" spans="3:3" x14ac:dyDescent="0.45">
      <c r="C669" s="5"/>
    </row>
    <row r="670" spans="3:3" x14ac:dyDescent="0.45">
      <c r="C670" s="5"/>
    </row>
    <row r="671" spans="3:3" x14ac:dyDescent="0.45">
      <c r="C671" s="5"/>
    </row>
    <row r="672" spans="3:3" x14ac:dyDescent="0.45">
      <c r="C672" s="5"/>
    </row>
    <row r="673" spans="3:3" x14ac:dyDescent="0.45">
      <c r="C673" s="5"/>
    </row>
    <row r="674" spans="3:3" x14ac:dyDescent="0.45">
      <c r="C674" s="5"/>
    </row>
    <row r="675" spans="3:3" x14ac:dyDescent="0.45">
      <c r="C675" s="5"/>
    </row>
    <row r="676" spans="3:3" x14ac:dyDescent="0.45">
      <c r="C676" s="5"/>
    </row>
    <row r="677" spans="3:3" x14ac:dyDescent="0.45">
      <c r="C677" s="5"/>
    </row>
    <row r="678" spans="3:3" x14ac:dyDescent="0.45">
      <c r="C678" s="5"/>
    </row>
    <row r="679" spans="3:3" x14ac:dyDescent="0.45">
      <c r="C679" s="5"/>
    </row>
    <row r="680" spans="3:3" x14ac:dyDescent="0.45">
      <c r="C680" s="5"/>
    </row>
    <row r="681" spans="3:3" x14ac:dyDescent="0.45">
      <c r="C681" s="5"/>
    </row>
    <row r="682" spans="3:3" x14ac:dyDescent="0.45">
      <c r="C682" s="5"/>
    </row>
    <row r="683" spans="3:3" x14ac:dyDescent="0.45">
      <c r="C683" s="5"/>
    </row>
    <row r="684" spans="3:3" x14ac:dyDescent="0.45">
      <c r="C684" s="5"/>
    </row>
    <row r="685" spans="3:3" x14ac:dyDescent="0.45">
      <c r="C685" s="5"/>
    </row>
    <row r="686" spans="3:3" x14ac:dyDescent="0.45">
      <c r="C686" s="5"/>
    </row>
    <row r="687" spans="3:3" x14ac:dyDescent="0.45">
      <c r="C687" s="5"/>
    </row>
    <row r="688" spans="3:3" x14ac:dyDescent="0.45">
      <c r="C688" s="5"/>
    </row>
    <row r="689" spans="3:3" x14ac:dyDescent="0.45">
      <c r="C689" s="5"/>
    </row>
    <row r="690" spans="3:3" x14ac:dyDescent="0.45">
      <c r="C690" s="5"/>
    </row>
    <row r="691" spans="3:3" x14ac:dyDescent="0.45">
      <c r="C691" s="5"/>
    </row>
    <row r="692" spans="3:3" x14ac:dyDescent="0.45">
      <c r="C692" s="5"/>
    </row>
    <row r="693" spans="3:3" x14ac:dyDescent="0.45">
      <c r="C693" s="5"/>
    </row>
    <row r="694" spans="3:3" x14ac:dyDescent="0.45">
      <c r="C694" s="5"/>
    </row>
    <row r="695" spans="3:3" x14ac:dyDescent="0.45">
      <c r="C695" s="5"/>
    </row>
    <row r="696" spans="3:3" x14ac:dyDescent="0.45">
      <c r="C696" s="5"/>
    </row>
    <row r="697" spans="3:3" x14ac:dyDescent="0.45">
      <c r="C697" s="5"/>
    </row>
    <row r="698" spans="3:3" x14ac:dyDescent="0.45">
      <c r="C698" s="5"/>
    </row>
    <row r="699" spans="3:3" x14ac:dyDescent="0.45">
      <c r="C699" s="5"/>
    </row>
    <row r="700" spans="3:3" x14ac:dyDescent="0.45">
      <c r="C700" s="5"/>
    </row>
    <row r="701" spans="3:3" x14ac:dyDescent="0.45">
      <c r="C701" s="5"/>
    </row>
    <row r="702" spans="3:3" x14ac:dyDescent="0.45">
      <c r="C702" s="5"/>
    </row>
    <row r="703" spans="3:3" x14ac:dyDescent="0.45">
      <c r="C703" s="5"/>
    </row>
    <row r="704" spans="3:3" x14ac:dyDescent="0.45">
      <c r="C704" s="5"/>
    </row>
    <row r="705" spans="3:3" x14ac:dyDescent="0.45">
      <c r="C705" s="5"/>
    </row>
    <row r="706" spans="3:3" x14ac:dyDescent="0.45">
      <c r="C706" s="5"/>
    </row>
    <row r="707" spans="3:3" x14ac:dyDescent="0.45">
      <c r="C707" s="5"/>
    </row>
    <row r="708" spans="3:3" x14ac:dyDescent="0.45">
      <c r="C708" s="5"/>
    </row>
    <row r="709" spans="3:3" x14ac:dyDescent="0.45">
      <c r="C709" s="5"/>
    </row>
    <row r="710" spans="3:3" x14ac:dyDescent="0.45">
      <c r="C710" s="5"/>
    </row>
    <row r="711" spans="3:3" x14ac:dyDescent="0.45">
      <c r="C711" s="5"/>
    </row>
    <row r="712" spans="3:3" x14ac:dyDescent="0.45">
      <c r="C712" s="5"/>
    </row>
    <row r="713" spans="3:3" x14ac:dyDescent="0.45">
      <c r="C713" s="5"/>
    </row>
    <row r="714" spans="3:3" x14ac:dyDescent="0.45">
      <c r="C714" s="5"/>
    </row>
    <row r="715" spans="3:3" x14ac:dyDescent="0.45">
      <c r="C715" s="5"/>
    </row>
    <row r="716" spans="3:3" x14ac:dyDescent="0.45">
      <c r="C716" s="5"/>
    </row>
    <row r="717" spans="3:3" x14ac:dyDescent="0.45">
      <c r="C717" s="5"/>
    </row>
    <row r="718" spans="3:3" x14ac:dyDescent="0.45">
      <c r="C718" s="5"/>
    </row>
    <row r="719" spans="3:3" x14ac:dyDescent="0.45">
      <c r="C719" s="5"/>
    </row>
    <row r="720" spans="3:3" x14ac:dyDescent="0.45">
      <c r="C720" s="5"/>
    </row>
    <row r="721" spans="3:3" x14ac:dyDescent="0.45">
      <c r="C721" s="5"/>
    </row>
    <row r="722" spans="3:3" x14ac:dyDescent="0.45">
      <c r="C722" s="5"/>
    </row>
    <row r="723" spans="3:3" x14ac:dyDescent="0.45">
      <c r="C723" s="5"/>
    </row>
    <row r="724" spans="3:3" x14ac:dyDescent="0.45">
      <c r="C724" s="5"/>
    </row>
    <row r="725" spans="3:3" x14ac:dyDescent="0.45">
      <c r="C725" s="5"/>
    </row>
    <row r="726" spans="3:3" x14ac:dyDescent="0.45">
      <c r="C726" s="5"/>
    </row>
    <row r="727" spans="3:3" x14ac:dyDescent="0.45">
      <c r="C727" s="5"/>
    </row>
    <row r="728" spans="3:3" x14ac:dyDescent="0.45">
      <c r="C728" s="5"/>
    </row>
    <row r="729" spans="3:3" x14ac:dyDescent="0.45">
      <c r="C729" s="5"/>
    </row>
    <row r="730" spans="3:3" x14ac:dyDescent="0.45">
      <c r="C730" s="5"/>
    </row>
    <row r="731" spans="3:3" x14ac:dyDescent="0.45">
      <c r="C731" s="5"/>
    </row>
    <row r="732" spans="3:3" x14ac:dyDescent="0.45">
      <c r="C732" s="5"/>
    </row>
    <row r="733" spans="3:3" x14ac:dyDescent="0.45">
      <c r="C733" s="5"/>
    </row>
    <row r="734" spans="3:3" x14ac:dyDescent="0.45">
      <c r="C734" s="5"/>
    </row>
    <row r="735" spans="3:3" x14ac:dyDescent="0.45">
      <c r="C735" s="5"/>
    </row>
    <row r="736" spans="3:3" x14ac:dyDescent="0.45">
      <c r="C736" s="5"/>
    </row>
    <row r="737" spans="3:3" x14ac:dyDescent="0.45">
      <c r="C737" s="5"/>
    </row>
    <row r="738" spans="3:3" x14ac:dyDescent="0.45">
      <c r="C738" s="5"/>
    </row>
    <row r="739" spans="3:3" x14ac:dyDescent="0.45">
      <c r="C739" s="5"/>
    </row>
    <row r="740" spans="3:3" x14ac:dyDescent="0.45">
      <c r="C740" s="5"/>
    </row>
    <row r="741" spans="3:3" x14ac:dyDescent="0.45">
      <c r="C741" s="5"/>
    </row>
    <row r="742" spans="3:3" x14ac:dyDescent="0.45">
      <c r="C742" s="5"/>
    </row>
    <row r="743" spans="3:3" x14ac:dyDescent="0.45">
      <c r="C743" s="5"/>
    </row>
    <row r="744" spans="3:3" x14ac:dyDescent="0.45">
      <c r="C744" s="5"/>
    </row>
    <row r="745" spans="3:3" x14ac:dyDescent="0.45">
      <c r="C745" s="5"/>
    </row>
    <row r="746" spans="3:3" x14ac:dyDescent="0.45">
      <c r="C746" s="5"/>
    </row>
    <row r="747" spans="3:3" x14ac:dyDescent="0.45">
      <c r="C747" s="5"/>
    </row>
    <row r="748" spans="3:3" x14ac:dyDescent="0.45">
      <c r="C748" s="5"/>
    </row>
    <row r="749" spans="3:3" x14ac:dyDescent="0.45">
      <c r="C749" s="5"/>
    </row>
    <row r="750" spans="3:3" x14ac:dyDescent="0.45">
      <c r="C750" s="5"/>
    </row>
    <row r="751" spans="3:3" x14ac:dyDescent="0.45">
      <c r="C751" s="5"/>
    </row>
    <row r="752" spans="3:3" x14ac:dyDescent="0.45">
      <c r="C752" s="5"/>
    </row>
    <row r="753" spans="3:3" x14ac:dyDescent="0.45">
      <c r="C753" s="5"/>
    </row>
    <row r="754" spans="3:3" x14ac:dyDescent="0.45">
      <c r="C754" s="5"/>
    </row>
    <row r="755" spans="3:3" x14ac:dyDescent="0.45">
      <c r="C755" s="5"/>
    </row>
    <row r="756" spans="3:3" x14ac:dyDescent="0.45">
      <c r="C756" s="5"/>
    </row>
    <row r="757" spans="3:3" x14ac:dyDescent="0.45">
      <c r="C757" s="5"/>
    </row>
    <row r="758" spans="3:3" x14ac:dyDescent="0.45">
      <c r="C758" s="5"/>
    </row>
    <row r="759" spans="3:3" x14ac:dyDescent="0.45">
      <c r="C759" s="5"/>
    </row>
    <row r="760" spans="3:3" x14ac:dyDescent="0.45">
      <c r="C760" s="5"/>
    </row>
    <row r="761" spans="3:3" x14ac:dyDescent="0.45">
      <c r="C761" s="5"/>
    </row>
    <row r="762" spans="3:3" x14ac:dyDescent="0.45">
      <c r="C762" s="5"/>
    </row>
    <row r="763" spans="3:3" x14ac:dyDescent="0.45">
      <c r="C763" s="5"/>
    </row>
    <row r="764" spans="3:3" x14ac:dyDescent="0.45">
      <c r="C764" s="5"/>
    </row>
    <row r="765" spans="3:3" x14ac:dyDescent="0.45">
      <c r="C765" s="5"/>
    </row>
    <row r="766" spans="3:3" x14ac:dyDescent="0.45">
      <c r="C766" s="5"/>
    </row>
    <row r="767" spans="3:3" x14ac:dyDescent="0.45">
      <c r="C767" s="5"/>
    </row>
    <row r="768" spans="3:3" x14ac:dyDescent="0.45">
      <c r="C768" s="5"/>
    </row>
    <row r="769" spans="3:3" x14ac:dyDescent="0.45">
      <c r="C769" s="5"/>
    </row>
    <row r="770" spans="3:3" x14ac:dyDescent="0.45">
      <c r="C770" s="5"/>
    </row>
    <row r="771" spans="3:3" x14ac:dyDescent="0.45">
      <c r="C771" s="5"/>
    </row>
    <row r="772" spans="3:3" x14ac:dyDescent="0.45">
      <c r="C772" s="5"/>
    </row>
    <row r="773" spans="3:3" x14ac:dyDescent="0.45">
      <c r="C773" s="5"/>
    </row>
    <row r="774" spans="3:3" x14ac:dyDescent="0.45">
      <c r="C774" s="5"/>
    </row>
    <row r="775" spans="3:3" x14ac:dyDescent="0.45">
      <c r="C775" s="5"/>
    </row>
    <row r="776" spans="3:3" x14ac:dyDescent="0.45">
      <c r="C776" s="5"/>
    </row>
    <row r="777" spans="3:3" x14ac:dyDescent="0.45">
      <c r="C777" s="5"/>
    </row>
    <row r="778" spans="3:3" x14ac:dyDescent="0.45">
      <c r="C778" s="5"/>
    </row>
    <row r="779" spans="3:3" x14ac:dyDescent="0.45">
      <c r="C779" s="5"/>
    </row>
    <row r="780" spans="3:3" x14ac:dyDescent="0.45">
      <c r="C780" s="5"/>
    </row>
    <row r="781" spans="3:3" x14ac:dyDescent="0.45">
      <c r="C781" s="5"/>
    </row>
    <row r="782" spans="3:3" x14ac:dyDescent="0.45">
      <c r="C782" s="5"/>
    </row>
    <row r="783" spans="3:3" x14ac:dyDescent="0.45">
      <c r="C783" s="5"/>
    </row>
    <row r="784" spans="3:3" x14ac:dyDescent="0.45">
      <c r="C784" s="5"/>
    </row>
    <row r="785" spans="3:3" x14ac:dyDescent="0.45">
      <c r="C785" s="5"/>
    </row>
    <row r="786" spans="3:3" x14ac:dyDescent="0.45">
      <c r="C786" s="5"/>
    </row>
    <row r="787" spans="3:3" x14ac:dyDescent="0.45">
      <c r="C787" s="5"/>
    </row>
    <row r="788" spans="3:3" x14ac:dyDescent="0.45">
      <c r="C788" s="5"/>
    </row>
    <row r="789" spans="3:3" x14ac:dyDescent="0.45">
      <c r="C789" s="5"/>
    </row>
    <row r="790" spans="3:3" x14ac:dyDescent="0.45">
      <c r="C790" s="5"/>
    </row>
    <row r="791" spans="3:3" x14ac:dyDescent="0.45">
      <c r="C791" s="5"/>
    </row>
    <row r="792" spans="3:3" x14ac:dyDescent="0.45">
      <c r="C792" s="5"/>
    </row>
    <row r="793" spans="3:3" x14ac:dyDescent="0.45">
      <c r="C793" s="5"/>
    </row>
    <row r="794" spans="3:3" x14ac:dyDescent="0.45">
      <c r="C794" s="5"/>
    </row>
    <row r="795" spans="3:3" x14ac:dyDescent="0.45">
      <c r="C795" s="5"/>
    </row>
    <row r="796" spans="3:3" x14ac:dyDescent="0.45">
      <c r="C796" s="5"/>
    </row>
    <row r="797" spans="3:3" x14ac:dyDescent="0.45">
      <c r="C797" s="5"/>
    </row>
    <row r="798" spans="3:3" x14ac:dyDescent="0.45">
      <c r="C798" s="5"/>
    </row>
    <row r="799" spans="3:3" x14ac:dyDescent="0.45">
      <c r="C799" s="5"/>
    </row>
    <row r="800" spans="3:3" x14ac:dyDescent="0.45">
      <c r="C800" s="5"/>
    </row>
    <row r="801" spans="3:3" x14ac:dyDescent="0.45">
      <c r="C801" s="5"/>
    </row>
    <row r="802" spans="3:3" x14ac:dyDescent="0.45">
      <c r="C802" s="5"/>
    </row>
    <row r="803" spans="3:3" x14ac:dyDescent="0.45">
      <c r="C803" s="5"/>
    </row>
    <row r="804" spans="3:3" x14ac:dyDescent="0.45">
      <c r="C804" s="5"/>
    </row>
    <row r="805" spans="3:3" x14ac:dyDescent="0.45">
      <c r="C805" s="5"/>
    </row>
    <row r="806" spans="3:3" x14ac:dyDescent="0.45">
      <c r="C806" s="5"/>
    </row>
    <row r="807" spans="3:3" x14ac:dyDescent="0.45">
      <c r="C807" s="5"/>
    </row>
    <row r="808" spans="3:3" x14ac:dyDescent="0.45">
      <c r="C808" s="5"/>
    </row>
    <row r="809" spans="3:3" x14ac:dyDescent="0.45">
      <c r="C809" s="5"/>
    </row>
    <row r="810" spans="3:3" x14ac:dyDescent="0.45">
      <c r="C810" s="5"/>
    </row>
    <row r="811" spans="3:3" x14ac:dyDescent="0.45">
      <c r="C811" s="5"/>
    </row>
    <row r="812" spans="3:3" x14ac:dyDescent="0.45">
      <c r="C812" s="5"/>
    </row>
    <row r="813" spans="3:3" x14ac:dyDescent="0.45">
      <c r="C813" s="5"/>
    </row>
    <row r="814" spans="3:3" x14ac:dyDescent="0.45">
      <c r="C814" s="5"/>
    </row>
    <row r="815" spans="3:3" x14ac:dyDescent="0.45">
      <c r="C815" s="5"/>
    </row>
    <row r="816" spans="3:3" x14ac:dyDescent="0.45">
      <c r="C816" s="5"/>
    </row>
    <row r="817" spans="3:3" x14ac:dyDescent="0.45">
      <c r="C817" s="5"/>
    </row>
    <row r="818" spans="3:3" x14ac:dyDescent="0.45">
      <c r="C818" s="5"/>
    </row>
    <row r="819" spans="3:3" x14ac:dyDescent="0.45">
      <c r="C819" s="5"/>
    </row>
    <row r="820" spans="3:3" x14ac:dyDescent="0.45">
      <c r="C820" s="5"/>
    </row>
    <row r="821" spans="3:3" x14ac:dyDescent="0.45">
      <c r="C821" s="5"/>
    </row>
    <row r="822" spans="3:3" x14ac:dyDescent="0.45">
      <c r="C822" s="5"/>
    </row>
    <row r="823" spans="3:3" x14ac:dyDescent="0.45">
      <c r="C823" s="5"/>
    </row>
    <row r="824" spans="3:3" x14ac:dyDescent="0.45">
      <c r="C824" s="5"/>
    </row>
    <row r="825" spans="3:3" x14ac:dyDescent="0.45">
      <c r="C825" s="5"/>
    </row>
    <row r="826" spans="3:3" x14ac:dyDescent="0.45">
      <c r="C826" s="5"/>
    </row>
    <row r="827" spans="3:3" x14ac:dyDescent="0.45">
      <c r="C827" s="5"/>
    </row>
    <row r="828" spans="3:3" x14ac:dyDescent="0.45">
      <c r="C828" s="5"/>
    </row>
    <row r="829" spans="3:3" x14ac:dyDescent="0.45">
      <c r="C829" s="5"/>
    </row>
    <row r="830" spans="3:3" x14ac:dyDescent="0.45">
      <c r="C830" s="5"/>
    </row>
    <row r="831" spans="3:3" x14ac:dyDescent="0.45">
      <c r="C831" s="5"/>
    </row>
    <row r="832" spans="3:3" x14ac:dyDescent="0.45">
      <c r="C832" s="5"/>
    </row>
    <row r="833" spans="3:3" x14ac:dyDescent="0.45">
      <c r="C833" s="5"/>
    </row>
    <row r="834" spans="3:3" x14ac:dyDescent="0.45">
      <c r="C834" s="5"/>
    </row>
    <row r="835" spans="3:3" x14ac:dyDescent="0.45">
      <c r="C835" s="5"/>
    </row>
    <row r="836" spans="3:3" x14ac:dyDescent="0.45">
      <c r="C836" s="5"/>
    </row>
    <row r="837" spans="3:3" x14ac:dyDescent="0.45">
      <c r="C837" s="5"/>
    </row>
    <row r="838" spans="3:3" x14ac:dyDescent="0.45">
      <c r="C838" s="5"/>
    </row>
    <row r="839" spans="3:3" x14ac:dyDescent="0.45">
      <c r="C839" s="5"/>
    </row>
    <row r="840" spans="3:3" x14ac:dyDescent="0.45">
      <c r="C840" s="5"/>
    </row>
    <row r="841" spans="3:3" x14ac:dyDescent="0.45">
      <c r="C841" s="5"/>
    </row>
    <row r="842" spans="3:3" x14ac:dyDescent="0.45">
      <c r="C842" s="5"/>
    </row>
    <row r="843" spans="3:3" x14ac:dyDescent="0.45">
      <c r="C843" s="5"/>
    </row>
    <row r="844" spans="3:3" x14ac:dyDescent="0.45">
      <c r="C844" s="5"/>
    </row>
    <row r="845" spans="3:3" x14ac:dyDescent="0.45">
      <c r="C845" s="5"/>
    </row>
    <row r="846" spans="3:3" x14ac:dyDescent="0.45">
      <c r="C846" s="5"/>
    </row>
    <row r="847" spans="3:3" x14ac:dyDescent="0.45">
      <c r="C847" s="5"/>
    </row>
    <row r="848" spans="3:3" x14ac:dyDescent="0.45">
      <c r="C848" s="5"/>
    </row>
    <row r="849" spans="3:3" x14ac:dyDescent="0.45">
      <c r="C849" s="5"/>
    </row>
    <row r="850" spans="3:3" x14ac:dyDescent="0.45">
      <c r="C850" s="5"/>
    </row>
    <row r="851" spans="3:3" x14ac:dyDescent="0.45">
      <c r="C851" s="5"/>
    </row>
    <row r="852" spans="3:3" x14ac:dyDescent="0.45">
      <c r="C852" s="5"/>
    </row>
    <row r="853" spans="3:3" x14ac:dyDescent="0.45">
      <c r="C853" s="5"/>
    </row>
    <row r="854" spans="3:3" x14ac:dyDescent="0.45">
      <c r="C854" s="5"/>
    </row>
    <row r="855" spans="3:3" x14ac:dyDescent="0.45">
      <c r="C855" s="5"/>
    </row>
    <row r="856" spans="3:3" x14ac:dyDescent="0.45">
      <c r="C856" s="5"/>
    </row>
    <row r="857" spans="3:3" x14ac:dyDescent="0.45">
      <c r="C857" s="5"/>
    </row>
    <row r="858" spans="3:3" x14ac:dyDescent="0.45">
      <c r="C858" s="5"/>
    </row>
    <row r="859" spans="3:3" x14ac:dyDescent="0.45">
      <c r="C859" s="5"/>
    </row>
    <row r="860" spans="3:3" x14ac:dyDescent="0.45">
      <c r="C860" s="5"/>
    </row>
    <row r="861" spans="3:3" x14ac:dyDescent="0.45">
      <c r="C861" s="5"/>
    </row>
    <row r="862" spans="3:3" x14ac:dyDescent="0.45">
      <c r="C862" s="5"/>
    </row>
    <row r="863" spans="3:3" x14ac:dyDescent="0.45">
      <c r="C863" s="5"/>
    </row>
    <row r="864" spans="3:3" x14ac:dyDescent="0.45">
      <c r="C864" s="5"/>
    </row>
    <row r="865" spans="3:3" x14ac:dyDescent="0.45">
      <c r="C865" s="5"/>
    </row>
    <row r="866" spans="3:3" x14ac:dyDescent="0.45">
      <c r="C866" s="5"/>
    </row>
    <row r="867" spans="3:3" x14ac:dyDescent="0.45">
      <c r="C867" s="5"/>
    </row>
    <row r="868" spans="3:3" x14ac:dyDescent="0.45">
      <c r="C868" s="5"/>
    </row>
    <row r="869" spans="3:3" x14ac:dyDescent="0.45">
      <c r="C869" s="5"/>
    </row>
    <row r="870" spans="3:3" x14ac:dyDescent="0.45">
      <c r="C870" s="5"/>
    </row>
    <row r="871" spans="3:3" x14ac:dyDescent="0.45">
      <c r="C871" s="5"/>
    </row>
    <row r="872" spans="3:3" x14ac:dyDescent="0.45">
      <c r="C872" s="5"/>
    </row>
    <row r="873" spans="3:3" x14ac:dyDescent="0.45">
      <c r="C873" s="5"/>
    </row>
    <row r="874" spans="3:3" x14ac:dyDescent="0.45">
      <c r="C874" s="5"/>
    </row>
    <row r="875" spans="3:3" x14ac:dyDescent="0.45">
      <c r="C875" s="5"/>
    </row>
    <row r="876" spans="3:3" x14ac:dyDescent="0.45">
      <c r="C876" s="5"/>
    </row>
    <row r="877" spans="3:3" x14ac:dyDescent="0.45">
      <c r="C877" s="5"/>
    </row>
    <row r="878" spans="3:3" x14ac:dyDescent="0.45">
      <c r="C878" s="5"/>
    </row>
    <row r="879" spans="3:3" x14ac:dyDescent="0.45">
      <c r="C879" s="5"/>
    </row>
    <row r="880" spans="3:3" x14ac:dyDescent="0.45">
      <c r="C880" s="5"/>
    </row>
    <row r="881" spans="3:3" x14ac:dyDescent="0.45">
      <c r="C881" s="5"/>
    </row>
    <row r="882" spans="3:3" x14ac:dyDescent="0.45">
      <c r="C882" s="5"/>
    </row>
    <row r="883" spans="3:3" x14ac:dyDescent="0.45">
      <c r="C883" s="5"/>
    </row>
    <row r="884" spans="3:3" x14ac:dyDescent="0.45">
      <c r="C884" s="5"/>
    </row>
    <row r="885" spans="3:3" x14ac:dyDescent="0.45">
      <c r="C885" s="5"/>
    </row>
    <row r="886" spans="3:3" x14ac:dyDescent="0.45">
      <c r="C886" s="5"/>
    </row>
    <row r="887" spans="3:3" x14ac:dyDescent="0.45">
      <c r="C887" s="5"/>
    </row>
    <row r="888" spans="3:3" x14ac:dyDescent="0.45">
      <c r="C888" s="5"/>
    </row>
    <row r="889" spans="3:3" x14ac:dyDescent="0.45">
      <c r="C889" s="5"/>
    </row>
    <row r="890" spans="3:3" x14ac:dyDescent="0.45">
      <c r="C890" s="5"/>
    </row>
    <row r="891" spans="3:3" x14ac:dyDescent="0.45">
      <c r="C891" s="5"/>
    </row>
    <row r="892" spans="3:3" x14ac:dyDescent="0.45">
      <c r="C892" s="5"/>
    </row>
    <row r="893" spans="3:3" x14ac:dyDescent="0.45">
      <c r="C893" s="5"/>
    </row>
    <row r="894" spans="3:3" x14ac:dyDescent="0.45">
      <c r="C894" s="5"/>
    </row>
    <row r="895" spans="3:3" x14ac:dyDescent="0.45">
      <c r="C895" s="5"/>
    </row>
    <row r="896" spans="3:3" x14ac:dyDescent="0.45">
      <c r="C896" s="5"/>
    </row>
    <row r="897" spans="3:3" x14ac:dyDescent="0.45">
      <c r="C897" s="5"/>
    </row>
    <row r="898" spans="3:3" x14ac:dyDescent="0.45">
      <c r="C898" s="5"/>
    </row>
    <row r="899" spans="3:3" x14ac:dyDescent="0.45">
      <c r="C899" s="5"/>
    </row>
    <row r="900" spans="3:3" x14ac:dyDescent="0.45">
      <c r="C900" s="5"/>
    </row>
    <row r="901" spans="3:3" x14ac:dyDescent="0.45">
      <c r="C901" s="5"/>
    </row>
    <row r="902" spans="3:3" x14ac:dyDescent="0.45">
      <c r="C902" s="5"/>
    </row>
    <row r="903" spans="3:3" x14ac:dyDescent="0.45">
      <c r="C903" s="5"/>
    </row>
    <row r="904" spans="3:3" x14ac:dyDescent="0.45">
      <c r="C904" s="5"/>
    </row>
    <row r="905" spans="3:3" x14ac:dyDescent="0.45">
      <c r="C905" s="5"/>
    </row>
    <row r="906" spans="3:3" x14ac:dyDescent="0.45">
      <c r="C906" s="5"/>
    </row>
    <row r="907" spans="3:3" x14ac:dyDescent="0.45">
      <c r="C907" s="5"/>
    </row>
    <row r="908" spans="3:3" x14ac:dyDescent="0.45">
      <c r="C908" s="5"/>
    </row>
    <row r="909" spans="3:3" x14ac:dyDescent="0.45">
      <c r="C909" s="5"/>
    </row>
    <row r="910" spans="3:3" x14ac:dyDescent="0.45">
      <c r="C910" s="5"/>
    </row>
    <row r="911" spans="3:3" x14ac:dyDescent="0.45">
      <c r="C911" s="5"/>
    </row>
    <row r="912" spans="3:3" x14ac:dyDescent="0.45">
      <c r="C912" s="5"/>
    </row>
    <row r="913" spans="3:3" x14ac:dyDescent="0.45">
      <c r="C913" s="5"/>
    </row>
    <row r="914" spans="3:3" x14ac:dyDescent="0.45">
      <c r="C914" s="5"/>
    </row>
    <row r="915" spans="3:3" x14ac:dyDescent="0.45">
      <c r="C915" s="5"/>
    </row>
    <row r="916" spans="3:3" x14ac:dyDescent="0.45">
      <c r="C916" s="5"/>
    </row>
    <row r="917" spans="3:3" x14ac:dyDescent="0.45">
      <c r="C917" s="5"/>
    </row>
    <row r="918" spans="3:3" x14ac:dyDescent="0.45">
      <c r="C918" s="5"/>
    </row>
    <row r="919" spans="3:3" x14ac:dyDescent="0.45">
      <c r="C919" s="5"/>
    </row>
    <row r="920" spans="3:3" x14ac:dyDescent="0.45">
      <c r="C920" s="5"/>
    </row>
    <row r="921" spans="3:3" x14ac:dyDescent="0.45">
      <c r="C921" s="5"/>
    </row>
    <row r="922" spans="3:3" x14ac:dyDescent="0.45">
      <c r="C922" s="5"/>
    </row>
    <row r="923" spans="3:3" x14ac:dyDescent="0.45">
      <c r="C923" s="5"/>
    </row>
    <row r="924" spans="3:3" x14ac:dyDescent="0.45">
      <c r="C924" s="5"/>
    </row>
    <row r="925" spans="3:3" x14ac:dyDescent="0.45">
      <c r="C925" s="5"/>
    </row>
    <row r="926" spans="3:3" x14ac:dyDescent="0.45">
      <c r="C926" s="5"/>
    </row>
    <row r="927" spans="3:3" x14ac:dyDescent="0.45">
      <c r="C927" s="5"/>
    </row>
    <row r="928" spans="3:3" x14ac:dyDescent="0.45">
      <c r="C928" s="5"/>
    </row>
    <row r="929" spans="3:3" x14ac:dyDescent="0.45">
      <c r="C929" s="5"/>
    </row>
    <row r="930" spans="3:3" x14ac:dyDescent="0.45">
      <c r="C930" s="5"/>
    </row>
    <row r="931" spans="3:3" x14ac:dyDescent="0.45">
      <c r="C931" s="5"/>
    </row>
    <row r="932" spans="3:3" x14ac:dyDescent="0.45">
      <c r="C932" s="5"/>
    </row>
    <row r="933" spans="3:3" x14ac:dyDescent="0.45">
      <c r="C933" s="5"/>
    </row>
    <row r="934" spans="3:3" x14ac:dyDescent="0.45">
      <c r="C934" s="5"/>
    </row>
    <row r="935" spans="3:3" x14ac:dyDescent="0.45">
      <c r="C935" s="5"/>
    </row>
    <row r="936" spans="3:3" x14ac:dyDescent="0.45">
      <c r="C936" s="5"/>
    </row>
    <row r="937" spans="3:3" x14ac:dyDescent="0.45">
      <c r="C937" s="5"/>
    </row>
    <row r="938" spans="3:3" x14ac:dyDescent="0.45">
      <c r="C938" s="5"/>
    </row>
    <row r="939" spans="3:3" x14ac:dyDescent="0.45">
      <c r="C939" s="5"/>
    </row>
    <row r="940" spans="3:3" x14ac:dyDescent="0.45">
      <c r="C940" s="5"/>
    </row>
    <row r="941" spans="3:3" x14ac:dyDescent="0.45">
      <c r="C941" s="5"/>
    </row>
    <row r="942" spans="3:3" x14ac:dyDescent="0.45">
      <c r="C942" s="5"/>
    </row>
    <row r="943" spans="3:3" x14ac:dyDescent="0.45">
      <c r="C943" s="5"/>
    </row>
    <row r="944" spans="3:3" x14ac:dyDescent="0.45">
      <c r="C944" s="5"/>
    </row>
    <row r="945" spans="3:3" x14ac:dyDescent="0.45">
      <c r="C945" s="5"/>
    </row>
    <row r="946" spans="3:3" x14ac:dyDescent="0.45">
      <c r="C946" s="5"/>
    </row>
    <row r="947" spans="3:3" x14ac:dyDescent="0.45">
      <c r="C947" s="5"/>
    </row>
    <row r="948" spans="3:3" x14ac:dyDescent="0.45">
      <c r="C948" s="5"/>
    </row>
    <row r="949" spans="3:3" x14ac:dyDescent="0.45">
      <c r="C949" s="5"/>
    </row>
    <row r="950" spans="3:3" x14ac:dyDescent="0.45">
      <c r="C950" s="5"/>
    </row>
    <row r="951" spans="3:3" x14ac:dyDescent="0.45">
      <c r="C951" s="5"/>
    </row>
    <row r="952" spans="3:3" x14ac:dyDescent="0.45">
      <c r="C952" s="5"/>
    </row>
    <row r="953" spans="3:3" x14ac:dyDescent="0.45">
      <c r="C953" s="5"/>
    </row>
    <row r="954" spans="3:3" x14ac:dyDescent="0.45">
      <c r="C954" s="5"/>
    </row>
    <row r="955" spans="3:3" x14ac:dyDescent="0.45">
      <c r="C955" s="5"/>
    </row>
    <row r="956" spans="3:3" x14ac:dyDescent="0.45">
      <c r="C956" s="5"/>
    </row>
    <row r="957" spans="3:3" x14ac:dyDescent="0.45">
      <c r="C957" s="5"/>
    </row>
    <row r="958" spans="3:3" x14ac:dyDescent="0.45">
      <c r="C958" s="5"/>
    </row>
    <row r="959" spans="3:3" x14ac:dyDescent="0.45">
      <c r="C959" s="5"/>
    </row>
    <row r="960" spans="3:3" x14ac:dyDescent="0.45">
      <c r="C960" s="5"/>
    </row>
    <row r="961" spans="3:3" x14ac:dyDescent="0.45">
      <c r="C961" s="5"/>
    </row>
    <row r="962" spans="3:3" x14ac:dyDescent="0.45">
      <c r="C962" s="5"/>
    </row>
    <row r="963" spans="3:3" x14ac:dyDescent="0.45">
      <c r="C963" s="5"/>
    </row>
    <row r="964" spans="3:3" x14ac:dyDescent="0.45">
      <c r="C964" s="5"/>
    </row>
    <row r="965" spans="3:3" x14ac:dyDescent="0.45">
      <c r="C965" s="5"/>
    </row>
    <row r="966" spans="3:3" x14ac:dyDescent="0.45">
      <c r="C966" s="5"/>
    </row>
    <row r="967" spans="3:3" x14ac:dyDescent="0.45">
      <c r="C967" s="5"/>
    </row>
    <row r="968" spans="3:3" x14ac:dyDescent="0.45">
      <c r="C968" s="5"/>
    </row>
    <row r="969" spans="3:3" x14ac:dyDescent="0.45">
      <c r="C969" s="5"/>
    </row>
    <row r="970" spans="3:3" x14ac:dyDescent="0.45">
      <c r="C970" s="5"/>
    </row>
    <row r="971" spans="3:3" x14ac:dyDescent="0.45">
      <c r="C971" s="5"/>
    </row>
    <row r="972" spans="3:3" x14ac:dyDescent="0.45">
      <c r="C972" s="5"/>
    </row>
    <row r="973" spans="3:3" x14ac:dyDescent="0.45">
      <c r="C973" s="5"/>
    </row>
    <row r="974" spans="3:3" x14ac:dyDescent="0.45">
      <c r="C974" s="5"/>
    </row>
    <row r="975" spans="3:3" x14ac:dyDescent="0.45">
      <c r="C975" s="5"/>
    </row>
    <row r="976" spans="3:3" x14ac:dyDescent="0.45">
      <c r="C976" s="5"/>
    </row>
    <row r="977" spans="3:3" x14ac:dyDescent="0.45">
      <c r="C977" s="5"/>
    </row>
    <row r="978" spans="3:3" x14ac:dyDescent="0.45">
      <c r="C978" s="5"/>
    </row>
    <row r="979" spans="3:3" x14ac:dyDescent="0.45">
      <c r="C979" s="5"/>
    </row>
    <row r="980" spans="3:3" x14ac:dyDescent="0.45">
      <c r="C980" s="5"/>
    </row>
    <row r="981" spans="3:3" x14ac:dyDescent="0.45">
      <c r="C981" s="5"/>
    </row>
    <row r="982" spans="3:3" x14ac:dyDescent="0.45">
      <c r="C982" s="5"/>
    </row>
    <row r="983" spans="3:3" x14ac:dyDescent="0.45">
      <c r="C983" s="5"/>
    </row>
    <row r="984" spans="3:3" x14ac:dyDescent="0.45">
      <c r="C984" s="5"/>
    </row>
    <row r="985" spans="3:3" x14ac:dyDescent="0.45">
      <c r="C985" s="5"/>
    </row>
    <row r="986" spans="3:3" x14ac:dyDescent="0.45">
      <c r="C986" s="5"/>
    </row>
    <row r="987" spans="3:3" x14ac:dyDescent="0.45">
      <c r="C987" s="5"/>
    </row>
    <row r="988" spans="3:3" x14ac:dyDescent="0.45">
      <c r="C988" s="5"/>
    </row>
    <row r="989" spans="3:3" x14ac:dyDescent="0.45">
      <c r="C989" s="5"/>
    </row>
    <row r="990" spans="3:3" x14ac:dyDescent="0.45">
      <c r="C990" s="5"/>
    </row>
    <row r="991" spans="3:3" x14ac:dyDescent="0.45">
      <c r="C991" s="5"/>
    </row>
    <row r="992" spans="3:3" x14ac:dyDescent="0.45">
      <c r="C992" s="5"/>
    </row>
    <row r="993" spans="3:3" x14ac:dyDescent="0.45">
      <c r="C993" s="5"/>
    </row>
    <row r="994" spans="3:3" x14ac:dyDescent="0.45">
      <c r="C994" s="5"/>
    </row>
    <row r="995" spans="3:3" x14ac:dyDescent="0.45">
      <c r="C995" s="5"/>
    </row>
    <row r="996" spans="3:3" x14ac:dyDescent="0.45">
      <c r="C996" s="5"/>
    </row>
    <row r="997" spans="3:3" x14ac:dyDescent="0.45">
      <c r="C997" s="5"/>
    </row>
    <row r="998" spans="3:3" x14ac:dyDescent="0.45">
      <c r="C998" s="5"/>
    </row>
    <row r="999" spans="3:3" x14ac:dyDescent="0.45">
      <c r="C999" s="5"/>
    </row>
    <row r="1000" spans="3:3" x14ac:dyDescent="0.45">
      <c r="C1000" s="5"/>
    </row>
    <row r="1001" spans="3:3" x14ac:dyDescent="0.45">
      <c r="C1001" s="5"/>
    </row>
    <row r="1002" spans="3:3" x14ac:dyDescent="0.45">
      <c r="C1002" s="5"/>
    </row>
    <row r="1003" spans="3:3" x14ac:dyDescent="0.45">
      <c r="C1003" s="5"/>
    </row>
    <row r="1004" spans="3:3" x14ac:dyDescent="0.45">
      <c r="C1004" s="5"/>
    </row>
    <row r="1005" spans="3:3" x14ac:dyDescent="0.45">
      <c r="C1005" s="5"/>
    </row>
    <row r="1006" spans="3:3" x14ac:dyDescent="0.45">
      <c r="C1006" s="5"/>
    </row>
    <row r="1007" spans="3:3" x14ac:dyDescent="0.45">
      <c r="C1007" s="5"/>
    </row>
    <row r="1008" spans="3:3" x14ac:dyDescent="0.45">
      <c r="C1008" s="5"/>
    </row>
    <row r="1009" spans="3:3" x14ac:dyDescent="0.45">
      <c r="C1009" s="5"/>
    </row>
    <row r="1010" spans="3:3" x14ac:dyDescent="0.45">
      <c r="C1010" s="5"/>
    </row>
    <row r="1011" spans="3:3" x14ac:dyDescent="0.45">
      <c r="C1011" s="5"/>
    </row>
    <row r="1012" spans="3:3" x14ac:dyDescent="0.45">
      <c r="C1012" s="5"/>
    </row>
    <row r="1013" spans="3:3" x14ac:dyDescent="0.45">
      <c r="C1013" s="5"/>
    </row>
    <row r="1014" spans="3:3" x14ac:dyDescent="0.45">
      <c r="C1014" s="5"/>
    </row>
    <row r="1015" spans="3:3" x14ac:dyDescent="0.45">
      <c r="C1015" s="5"/>
    </row>
    <row r="1016" spans="3:3" x14ac:dyDescent="0.45">
      <c r="C1016" s="5"/>
    </row>
    <row r="1017" spans="3:3" x14ac:dyDescent="0.45">
      <c r="C1017" s="5"/>
    </row>
    <row r="1018" spans="3:3" x14ac:dyDescent="0.45">
      <c r="C1018" s="5"/>
    </row>
    <row r="1019" spans="3:3" x14ac:dyDescent="0.45">
      <c r="C1019" s="5"/>
    </row>
    <row r="1020" spans="3:3" x14ac:dyDescent="0.45">
      <c r="C1020" s="5"/>
    </row>
    <row r="1021" spans="3:3" x14ac:dyDescent="0.45">
      <c r="C1021" s="5"/>
    </row>
    <row r="1022" spans="3:3" x14ac:dyDescent="0.45">
      <c r="C1022" s="5"/>
    </row>
    <row r="1023" spans="3:3" x14ac:dyDescent="0.45">
      <c r="C1023" s="5"/>
    </row>
    <row r="1024" spans="3:3" x14ac:dyDescent="0.45">
      <c r="C1024" s="5"/>
    </row>
    <row r="1025" spans="3:3" x14ac:dyDescent="0.45">
      <c r="C1025" s="5"/>
    </row>
    <row r="1026" spans="3:3" x14ac:dyDescent="0.45">
      <c r="C1026" s="5"/>
    </row>
    <row r="1027" spans="3:3" x14ac:dyDescent="0.45">
      <c r="C1027" s="5"/>
    </row>
    <row r="1028" spans="3:3" x14ac:dyDescent="0.45">
      <c r="C1028" s="5"/>
    </row>
    <row r="1029" spans="3:3" x14ac:dyDescent="0.45">
      <c r="C1029" s="5"/>
    </row>
    <row r="1030" spans="3:3" x14ac:dyDescent="0.45">
      <c r="C1030" s="5"/>
    </row>
    <row r="1031" spans="3:3" x14ac:dyDescent="0.45">
      <c r="C1031" s="5"/>
    </row>
    <row r="1032" spans="3:3" x14ac:dyDescent="0.45">
      <c r="C1032" s="5"/>
    </row>
    <row r="1033" spans="3:3" x14ac:dyDescent="0.45">
      <c r="C1033" s="5"/>
    </row>
    <row r="1034" spans="3:3" x14ac:dyDescent="0.45">
      <c r="C1034" s="5"/>
    </row>
    <row r="1035" spans="3:3" x14ac:dyDescent="0.45">
      <c r="C1035" s="5"/>
    </row>
    <row r="1036" spans="3:3" x14ac:dyDescent="0.45">
      <c r="C1036" s="5"/>
    </row>
    <row r="1037" spans="3:3" x14ac:dyDescent="0.45">
      <c r="C1037" s="5"/>
    </row>
    <row r="1038" spans="3:3" x14ac:dyDescent="0.45">
      <c r="C1038" s="5"/>
    </row>
    <row r="1039" spans="3:3" x14ac:dyDescent="0.45">
      <c r="C1039" s="5"/>
    </row>
    <row r="1040" spans="3:3" x14ac:dyDescent="0.45">
      <c r="C1040" s="5"/>
    </row>
    <row r="1041" spans="3:3" x14ac:dyDescent="0.45">
      <c r="C1041" s="5"/>
    </row>
    <row r="1042" spans="3:3" x14ac:dyDescent="0.45">
      <c r="C1042" s="5"/>
    </row>
    <row r="1043" spans="3:3" x14ac:dyDescent="0.45">
      <c r="C1043" s="5"/>
    </row>
    <row r="1044" spans="3:3" x14ac:dyDescent="0.45">
      <c r="C1044" s="5"/>
    </row>
    <row r="1045" spans="3:3" x14ac:dyDescent="0.45">
      <c r="C1045" s="5"/>
    </row>
    <row r="1046" spans="3:3" x14ac:dyDescent="0.45">
      <c r="C1046" s="5"/>
    </row>
    <row r="1047" spans="3:3" x14ac:dyDescent="0.45">
      <c r="C1047" s="5"/>
    </row>
    <row r="1048" spans="3:3" x14ac:dyDescent="0.45">
      <c r="C1048" s="5"/>
    </row>
    <row r="1049" spans="3:3" x14ac:dyDescent="0.45">
      <c r="C1049" s="5"/>
    </row>
    <row r="1050" spans="3:3" x14ac:dyDescent="0.45">
      <c r="C1050" s="5"/>
    </row>
    <row r="1051" spans="3:3" x14ac:dyDescent="0.45">
      <c r="C1051" s="5"/>
    </row>
    <row r="1052" spans="3:3" x14ac:dyDescent="0.45">
      <c r="C1052" s="5"/>
    </row>
    <row r="1053" spans="3:3" x14ac:dyDescent="0.45">
      <c r="C1053" s="5"/>
    </row>
    <row r="1054" spans="3:3" x14ac:dyDescent="0.45">
      <c r="C1054" s="5"/>
    </row>
    <row r="1055" spans="3:3" x14ac:dyDescent="0.45">
      <c r="C1055" s="5"/>
    </row>
    <row r="1056" spans="3:3" x14ac:dyDescent="0.45">
      <c r="C1056" s="5"/>
    </row>
    <row r="1057" spans="3:3" x14ac:dyDescent="0.45">
      <c r="C1057" s="5"/>
    </row>
    <row r="1058" spans="3:3" x14ac:dyDescent="0.45">
      <c r="C1058" s="5"/>
    </row>
    <row r="1059" spans="3:3" x14ac:dyDescent="0.45">
      <c r="C1059" s="5"/>
    </row>
    <row r="1060" spans="3:3" x14ac:dyDescent="0.45">
      <c r="C1060" s="5"/>
    </row>
    <row r="1061" spans="3:3" x14ac:dyDescent="0.45">
      <c r="C1061" s="5"/>
    </row>
    <row r="1062" spans="3:3" x14ac:dyDescent="0.45">
      <c r="C1062" s="5"/>
    </row>
    <row r="1063" spans="3:3" x14ac:dyDescent="0.45">
      <c r="C1063" s="5"/>
    </row>
    <row r="1064" spans="3:3" x14ac:dyDescent="0.45">
      <c r="C1064" s="5"/>
    </row>
    <row r="1065" spans="3:3" x14ac:dyDescent="0.45">
      <c r="C1065" s="5"/>
    </row>
    <row r="1066" spans="3:3" x14ac:dyDescent="0.45">
      <c r="C1066" s="5"/>
    </row>
    <row r="1067" spans="3:3" x14ac:dyDescent="0.45">
      <c r="C1067" s="5"/>
    </row>
    <row r="1068" spans="3:3" x14ac:dyDescent="0.45">
      <c r="C1068" s="5"/>
    </row>
    <row r="1069" spans="3:3" x14ac:dyDescent="0.45">
      <c r="C1069" s="5"/>
    </row>
    <row r="1070" spans="3:3" x14ac:dyDescent="0.45">
      <c r="C1070" s="5"/>
    </row>
    <row r="1071" spans="3:3" x14ac:dyDescent="0.45">
      <c r="C1071" s="5"/>
    </row>
    <row r="1072" spans="3:3" x14ac:dyDescent="0.45">
      <c r="C1072" s="5"/>
    </row>
    <row r="1073" spans="3:3" x14ac:dyDescent="0.45">
      <c r="C1073" s="5"/>
    </row>
    <row r="1074" spans="3:3" x14ac:dyDescent="0.45">
      <c r="C1074" s="5"/>
    </row>
    <row r="1075" spans="3:3" x14ac:dyDescent="0.45">
      <c r="C1075" s="5"/>
    </row>
    <row r="1076" spans="3:3" x14ac:dyDescent="0.45">
      <c r="C1076" s="5"/>
    </row>
    <row r="1077" spans="3:3" x14ac:dyDescent="0.45">
      <c r="C1077" s="5"/>
    </row>
    <row r="1078" spans="3:3" x14ac:dyDescent="0.45">
      <c r="C1078" s="5"/>
    </row>
    <row r="1079" spans="3:3" x14ac:dyDescent="0.45">
      <c r="C1079" s="5"/>
    </row>
    <row r="1080" spans="3:3" x14ac:dyDescent="0.45">
      <c r="C1080" s="5"/>
    </row>
    <row r="1081" spans="3:3" x14ac:dyDescent="0.45">
      <c r="C1081" s="5"/>
    </row>
    <row r="1082" spans="3:3" x14ac:dyDescent="0.45">
      <c r="C1082" s="5"/>
    </row>
    <row r="1083" spans="3:3" x14ac:dyDescent="0.45">
      <c r="C1083" s="5"/>
    </row>
    <row r="1084" spans="3:3" x14ac:dyDescent="0.45">
      <c r="C1084" s="5"/>
    </row>
    <row r="1085" spans="3:3" x14ac:dyDescent="0.45">
      <c r="C1085" s="5"/>
    </row>
    <row r="1086" spans="3:3" x14ac:dyDescent="0.45">
      <c r="C1086" s="5"/>
    </row>
    <row r="1087" spans="3:3" x14ac:dyDescent="0.45">
      <c r="C1087" s="5"/>
    </row>
    <row r="1088" spans="3:3" x14ac:dyDescent="0.45">
      <c r="C1088" s="5"/>
    </row>
    <row r="1089" spans="3:3" x14ac:dyDescent="0.45">
      <c r="C1089" s="5"/>
    </row>
    <row r="1090" spans="3:3" x14ac:dyDescent="0.45">
      <c r="C1090" s="5"/>
    </row>
    <row r="1091" spans="3:3" x14ac:dyDescent="0.45">
      <c r="C1091" s="5"/>
    </row>
    <row r="1092" spans="3:3" x14ac:dyDescent="0.45">
      <c r="C1092" s="5"/>
    </row>
    <row r="1093" spans="3:3" x14ac:dyDescent="0.45">
      <c r="C1093" s="5"/>
    </row>
    <row r="1094" spans="3:3" x14ac:dyDescent="0.45">
      <c r="C1094" s="5"/>
    </row>
    <row r="1095" spans="3:3" x14ac:dyDescent="0.45">
      <c r="C1095" s="5"/>
    </row>
    <row r="1096" spans="3:3" x14ac:dyDescent="0.45">
      <c r="C1096" s="5"/>
    </row>
    <row r="1097" spans="3:3" x14ac:dyDescent="0.45">
      <c r="C1097" s="5"/>
    </row>
    <row r="1098" spans="3:3" x14ac:dyDescent="0.45">
      <c r="C1098" s="5"/>
    </row>
    <row r="1099" spans="3:3" x14ac:dyDescent="0.45">
      <c r="C1099" s="5"/>
    </row>
    <row r="1100" spans="3:3" x14ac:dyDescent="0.45">
      <c r="C1100" s="5"/>
    </row>
    <row r="1101" spans="3:3" x14ac:dyDescent="0.45">
      <c r="C1101" s="5"/>
    </row>
    <row r="1102" spans="3:3" x14ac:dyDescent="0.45">
      <c r="C1102" s="5"/>
    </row>
    <row r="1103" spans="3:3" x14ac:dyDescent="0.45">
      <c r="C1103" s="5"/>
    </row>
    <row r="1104" spans="3:3" x14ac:dyDescent="0.45">
      <c r="C1104" s="5"/>
    </row>
    <row r="1105" spans="3:3" x14ac:dyDescent="0.45">
      <c r="C1105" s="5"/>
    </row>
    <row r="1106" spans="3:3" x14ac:dyDescent="0.45">
      <c r="C1106" s="5"/>
    </row>
    <row r="1107" spans="3:3" x14ac:dyDescent="0.45">
      <c r="C1107" s="5"/>
    </row>
    <row r="1108" spans="3:3" x14ac:dyDescent="0.45">
      <c r="C1108" s="5"/>
    </row>
    <row r="1109" spans="3:3" x14ac:dyDescent="0.45">
      <c r="C1109" s="5"/>
    </row>
    <row r="1110" spans="3:3" x14ac:dyDescent="0.45">
      <c r="C1110" s="5"/>
    </row>
    <row r="1111" spans="3:3" x14ac:dyDescent="0.45">
      <c r="C1111" s="5"/>
    </row>
    <row r="1112" spans="3:3" x14ac:dyDescent="0.45">
      <c r="C1112" s="5"/>
    </row>
    <row r="1113" spans="3:3" x14ac:dyDescent="0.45">
      <c r="C1113" s="5"/>
    </row>
    <row r="1114" spans="3:3" x14ac:dyDescent="0.45">
      <c r="C1114" s="5"/>
    </row>
    <row r="1115" spans="3:3" x14ac:dyDescent="0.45">
      <c r="C1115" s="5"/>
    </row>
    <row r="1116" spans="3:3" x14ac:dyDescent="0.45">
      <c r="C1116" s="5"/>
    </row>
    <row r="1117" spans="3:3" x14ac:dyDescent="0.45">
      <c r="C1117" s="5"/>
    </row>
    <row r="1118" spans="3:3" x14ac:dyDescent="0.45">
      <c r="C1118" s="5"/>
    </row>
    <row r="1119" spans="3:3" x14ac:dyDescent="0.45">
      <c r="C1119" s="5"/>
    </row>
    <row r="1120" spans="3:3" x14ac:dyDescent="0.45">
      <c r="C1120" s="5"/>
    </row>
    <row r="1121" spans="3:3" x14ac:dyDescent="0.45">
      <c r="C1121" s="5"/>
    </row>
    <row r="1122" spans="3:3" x14ac:dyDescent="0.45">
      <c r="C1122" s="5"/>
    </row>
    <row r="1123" spans="3:3" x14ac:dyDescent="0.45">
      <c r="C1123" s="5"/>
    </row>
    <row r="1124" spans="3:3" x14ac:dyDescent="0.45">
      <c r="C1124" s="5"/>
    </row>
    <row r="1125" spans="3:3" x14ac:dyDescent="0.45">
      <c r="C1125" s="5"/>
    </row>
    <row r="1126" spans="3:3" x14ac:dyDescent="0.45">
      <c r="C1126" s="5"/>
    </row>
    <row r="1127" spans="3:3" x14ac:dyDescent="0.45">
      <c r="C1127" s="5"/>
    </row>
    <row r="1128" spans="3:3" x14ac:dyDescent="0.45">
      <c r="C1128" s="5"/>
    </row>
    <row r="1129" spans="3:3" x14ac:dyDescent="0.45">
      <c r="C1129" s="5"/>
    </row>
    <row r="1130" spans="3:3" x14ac:dyDescent="0.45">
      <c r="C1130" s="5"/>
    </row>
    <row r="1131" spans="3:3" x14ac:dyDescent="0.45">
      <c r="C1131" s="5"/>
    </row>
    <row r="1132" spans="3:3" x14ac:dyDescent="0.45">
      <c r="C1132" s="5"/>
    </row>
    <row r="1133" spans="3:3" x14ac:dyDescent="0.45">
      <c r="C1133" s="5"/>
    </row>
    <row r="1134" spans="3:3" x14ac:dyDescent="0.45">
      <c r="C1134" s="5"/>
    </row>
    <row r="1135" spans="3:3" x14ac:dyDescent="0.45">
      <c r="C1135" s="5"/>
    </row>
    <row r="1136" spans="3:3" x14ac:dyDescent="0.45">
      <c r="C1136" s="5"/>
    </row>
    <row r="1137" spans="3:3" x14ac:dyDescent="0.45">
      <c r="C1137" s="5"/>
    </row>
    <row r="1138" spans="3:3" x14ac:dyDescent="0.45">
      <c r="C1138" s="5"/>
    </row>
    <row r="1139" spans="3:3" x14ac:dyDescent="0.45">
      <c r="C1139" s="5"/>
    </row>
    <row r="1140" spans="3:3" x14ac:dyDescent="0.45">
      <c r="C1140" s="5"/>
    </row>
    <row r="1141" spans="3:3" x14ac:dyDescent="0.45">
      <c r="C1141" s="5"/>
    </row>
    <row r="1142" spans="3:3" x14ac:dyDescent="0.45">
      <c r="C1142" s="5"/>
    </row>
    <row r="1143" spans="3:3" x14ac:dyDescent="0.45">
      <c r="C1143" s="5"/>
    </row>
    <row r="1144" spans="3:3" x14ac:dyDescent="0.45">
      <c r="C1144" s="5"/>
    </row>
    <row r="1145" spans="3:3" x14ac:dyDescent="0.45">
      <c r="C1145" s="5"/>
    </row>
    <row r="1146" spans="3:3" x14ac:dyDescent="0.45">
      <c r="C1146" s="5"/>
    </row>
    <row r="1147" spans="3:3" x14ac:dyDescent="0.45">
      <c r="C1147" s="5"/>
    </row>
    <row r="1148" spans="3:3" x14ac:dyDescent="0.45">
      <c r="C1148" s="5"/>
    </row>
    <row r="1149" spans="3:3" x14ac:dyDescent="0.45">
      <c r="C1149" s="5"/>
    </row>
    <row r="1150" spans="3:3" x14ac:dyDescent="0.45">
      <c r="C1150" s="5"/>
    </row>
    <row r="1151" spans="3:3" x14ac:dyDescent="0.45">
      <c r="C1151" s="5"/>
    </row>
    <row r="1152" spans="3:3" x14ac:dyDescent="0.45">
      <c r="C1152" s="5"/>
    </row>
    <row r="1153" spans="3:3" x14ac:dyDescent="0.45">
      <c r="C1153" s="5"/>
    </row>
    <row r="1154" spans="3:3" x14ac:dyDescent="0.45">
      <c r="C1154" s="5"/>
    </row>
    <row r="1155" spans="3:3" x14ac:dyDescent="0.45">
      <c r="C1155" s="5"/>
    </row>
    <row r="1156" spans="3:3" x14ac:dyDescent="0.45">
      <c r="C1156" s="5"/>
    </row>
    <row r="1157" spans="3:3" x14ac:dyDescent="0.45">
      <c r="C1157" s="5"/>
    </row>
    <row r="1158" spans="3:3" x14ac:dyDescent="0.45">
      <c r="C1158" s="5"/>
    </row>
    <row r="1159" spans="3:3" x14ac:dyDescent="0.45">
      <c r="C1159" s="5"/>
    </row>
    <row r="1160" spans="3:3" x14ac:dyDescent="0.45">
      <c r="C1160" s="5"/>
    </row>
    <row r="1161" spans="3:3" x14ac:dyDescent="0.45">
      <c r="C1161" s="5"/>
    </row>
    <row r="1162" spans="3:3" x14ac:dyDescent="0.45">
      <c r="C1162" s="5"/>
    </row>
    <row r="1163" spans="3:3" x14ac:dyDescent="0.45">
      <c r="C1163" s="5"/>
    </row>
    <row r="1164" spans="3:3" x14ac:dyDescent="0.45">
      <c r="C1164" s="5"/>
    </row>
    <row r="1165" spans="3:3" x14ac:dyDescent="0.45">
      <c r="C1165" s="5"/>
    </row>
    <row r="1166" spans="3:3" x14ac:dyDescent="0.45">
      <c r="C1166" s="5"/>
    </row>
    <row r="1167" spans="3:3" x14ac:dyDescent="0.45">
      <c r="C1167" s="5"/>
    </row>
    <row r="1168" spans="3:3" x14ac:dyDescent="0.45">
      <c r="C1168" s="5"/>
    </row>
    <row r="1169" spans="3:3" x14ac:dyDescent="0.45">
      <c r="C1169" s="5"/>
    </row>
    <row r="1170" spans="3:3" x14ac:dyDescent="0.45">
      <c r="C1170" s="5"/>
    </row>
    <row r="1171" spans="3:3" x14ac:dyDescent="0.45">
      <c r="C1171" s="5"/>
    </row>
    <row r="1172" spans="3:3" x14ac:dyDescent="0.45">
      <c r="C1172" s="5"/>
    </row>
    <row r="1173" spans="3:3" x14ac:dyDescent="0.45">
      <c r="C1173" s="5"/>
    </row>
    <row r="1174" spans="3:3" x14ac:dyDescent="0.45">
      <c r="C1174" s="5"/>
    </row>
    <row r="1175" spans="3:3" x14ac:dyDescent="0.45">
      <c r="C1175" s="5"/>
    </row>
    <row r="1176" spans="3:3" x14ac:dyDescent="0.45">
      <c r="C1176" s="5"/>
    </row>
    <row r="1177" spans="3:3" x14ac:dyDescent="0.45">
      <c r="C1177" s="5"/>
    </row>
    <row r="1178" spans="3:3" x14ac:dyDescent="0.45">
      <c r="C1178" s="5"/>
    </row>
    <row r="1179" spans="3:3" x14ac:dyDescent="0.45">
      <c r="C1179" s="5"/>
    </row>
    <row r="1180" spans="3:3" x14ac:dyDescent="0.45">
      <c r="C1180" s="5"/>
    </row>
    <row r="1181" spans="3:3" x14ac:dyDescent="0.45">
      <c r="C1181" s="5"/>
    </row>
    <row r="1182" spans="3:3" x14ac:dyDescent="0.45">
      <c r="C1182" s="5"/>
    </row>
    <row r="1183" spans="3:3" x14ac:dyDescent="0.45">
      <c r="C1183" s="5"/>
    </row>
    <row r="1184" spans="3:3" x14ac:dyDescent="0.45">
      <c r="C1184" s="5"/>
    </row>
    <row r="1185" spans="3:3" x14ac:dyDescent="0.45">
      <c r="C1185" s="5"/>
    </row>
    <row r="1186" spans="3:3" x14ac:dyDescent="0.45">
      <c r="C1186" s="5"/>
    </row>
    <row r="1187" spans="3:3" x14ac:dyDescent="0.45">
      <c r="C1187" s="5"/>
    </row>
    <row r="1188" spans="3:3" x14ac:dyDescent="0.45">
      <c r="C1188" s="5"/>
    </row>
    <row r="1189" spans="3:3" x14ac:dyDescent="0.45">
      <c r="C1189" s="5"/>
    </row>
    <row r="1190" spans="3:3" x14ac:dyDescent="0.45">
      <c r="C1190" s="5"/>
    </row>
    <row r="1191" spans="3:3" x14ac:dyDescent="0.45">
      <c r="C1191" s="5"/>
    </row>
    <row r="1192" spans="3:3" x14ac:dyDescent="0.45">
      <c r="C1192" s="5"/>
    </row>
    <row r="1193" spans="3:3" x14ac:dyDescent="0.45">
      <c r="C1193" s="5"/>
    </row>
    <row r="1194" spans="3:3" x14ac:dyDescent="0.45">
      <c r="C1194" s="5"/>
    </row>
    <row r="1195" spans="3:3" x14ac:dyDescent="0.45">
      <c r="C1195" s="5"/>
    </row>
    <row r="1196" spans="3:3" x14ac:dyDescent="0.45">
      <c r="C1196" s="5"/>
    </row>
    <row r="1197" spans="3:3" x14ac:dyDescent="0.45">
      <c r="C1197" s="5"/>
    </row>
    <row r="1198" spans="3:3" x14ac:dyDescent="0.45">
      <c r="C1198" s="5"/>
    </row>
    <row r="1199" spans="3:3" x14ac:dyDescent="0.45">
      <c r="C1199" s="5"/>
    </row>
    <row r="1200" spans="3:3" x14ac:dyDescent="0.45">
      <c r="C1200" s="5"/>
    </row>
    <row r="1201" spans="3:3" x14ac:dyDescent="0.45">
      <c r="C1201" s="5"/>
    </row>
    <row r="1202" spans="3:3" x14ac:dyDescent="0.45">
      <c r="C1202" s="5"/>
    </row>
    <row r="1203" spans="3:3" x14ac:dyDescent="0.45">
      <c r="C1203" s="5"/>
    </row>
    <row r="1204" spans="3:3" x14ac:dyDescent="0.45">
      <c r="C1204" s="5"/>
    </row>
    <row r="1205" spans="3:3" x14ac:dyDescent="0.45">
      <c r="C1205" s="5"/>
    </row>
    <row r="1206" spans="3:3" x14ac:dyDescent="0.45">
      <c r="C1206" s="5"/>
    </row>
    <row r="1207" spans="3:3" x14ac:dyDescent="0.45">
      <c r="C1207" s="5"/>
    </row>
    <row r="1208" spans="3:3" x14ac:dyDescent="0.45">
      <c r="C1208" s="5"/>
    </row>
    <row r="1209" spans="3:3" x14ac:dyDescent="0.45">
      <c r="C1209" s="5"/>
    </row>
    <row r="1210" spans="3:3" x14ac:dyDescent="0.45">
      <c r="C1210" s="5"/>
    </row>
    <row r="1211" spans="3:3" x14ac:dyDescent="0.45">
      <c r="C1211" s="5"/>
    </row>
    <row r="1212" spans="3:3" x14ac:dyDescent="0.45">
      <c r="C1212" s="5"/>
    </row>
    <row r="1213" spans="3:3" x14ac:dyDescent="0.45">
      <c r="C1213" s="5"/>
    </row>
    <row r="1214" spans="3:3" x14ac:dyDescent="0.45">
      <c r="C1214" s="5"/>
    </row>
    <row r="1215" spans="3:3" x14ac:dyDescent="0.45">
      <c r="C1215" s="5"/>
    </row>
    <row r="1216" spans="3:3" x14ac:dyDescent="0.45">
      <c r="C1216" s="5"/>
    </row>
    <row r="1217" spans="3:3" x14ac:dyDescent="0.45">
      <c r="C1217" s="5"/>
    </row>
    <row r="1218" spans="3:3" x14ac:dyDescent="0.45">
      <c r="C1218" s="5"/>
    </row>
    <row r="1219" spans="3:3" x14ac:dyDescent="0.45">
      <c r="C1219" s="5"/>
    </row>
    <row r="1220" spans="3:3" x14ac:dyDescent="0.45">
      <c r="C1220" s="5"/>
    </row>
    <row r="1221" spans="3:3" x14ac:dyDescent="0.45">
      <c r="C1221" s="5"/>
    </row>
    <row r="1222" spans="3:3" x14ac:dyDescent="0.45">
      <c r="C1222" s="5"/>
    </row>
    <row r="1223" spans="3:3" x14ac:dyDescent="0.45">
      <c r="C1223" s="5"/>
    </row>
    <row r="1224" spans="3:3" x14ac:dyDescent="0.45">
      <c r="C1224" s="5"/>
    </row>
    <row r="1225" spans="3:3" x14ac:dyDescent="0.45">
      <c r="C1225" s="5"/>
    </row>
    <row r="1226" spans="3:3" x14ac:dyDescent="0.45">
      <c r="C1226" s="5"/>
    </row>
    <row r="1227" spans="3:3" x14ac:dyDescent="0.45">
      <c r="C1227" s="5"/>
    </row>
    <row r="1228" spans="3:3" x14ac:dyDescent="0.45">
      <c r="C1228" s="5"/>
    </row>
    <row r="1229" spans="3:3" x14ac:dyDescent="0.45">
      <c r="C1229" s="5"/>
    </row>
    <row r="1230" spans="3:3" x14ac:dyDescent="0.45">
      <c r="C1230" s="5"/>
    </row>
    <row r="1231" spans="3:3" x14ac:dyDescent="0.45">
      <c r="C1231" s="5"/>
    </row>
    <row r="1232" spans="3:3" x14ac:dyDescent="0.45">
      <c r="C1232" s="5"/>
    </row>
    <row r="1233" spans="3:3" x14ac:dyDescent="0.45">
      <c r="C1233" s="5"/>
    </row>
    <row r="1234" spans="3:3" x14ac:dyDescent="0.45">
      <c r="C1234" s="5"/>
    </row>
    <row r="1235" spans="3:3" x14ac:dyDescent="0.45">
      <c r="C1235" s="5"/>
    </row>
    <row r="1236" spans="3:3" x14ac:dyDescent="0.45">
      <c r="C1236" s="5"/>
    </row>
    <row r="1237" spans="3:3" x14ac:dyDescent="0.45">
      <c r="C1237" s="5"/>
    </row>
    <row r="1238" spans="3:3" x14ac:dyDescent="0.45">
      <c r="C1238" s="5"/>
    </row>
    <row r="1239" spans="3:3" x14ac:dyDescent="0.45">
      <c r="C1239" s="5"/>
    </row>
    <row r="1240" spans="3:3" x14ac:dyDescent="0.45">
      <c r="C1240" s="5"/>
    </row>
    <row r="1241" spans="3:3" x14ac:dyDescent="0.45">
      <c r="C1241" s="5"/>
    </row>
    <row r="1242" spans="3:3" x14ac:dyDescent="0.45">
      <c r="C1242" s="5"/>
    </row>
    <row r="1243" spans="3:3" x14ac:dyDescent="0.45">
      <c r="C1243" s="5"/>
    </row>
    <row r="1244" spans="3:3" x14ac:dyDescent="0.45">
      <c r="C1244" s="5"/>
    </row>
    <row r="1245" spans="3:3" x14ac:dyDescent="0.45">
      <c r="C1245" s="5"/>
    </row>
    <row r="1246" spans="3:3" x14ac:dyDescent="0.45">
      <c r="C1246" s="5"/>
    </row>
    <row r="1247" spans="3:3" x14ac:dyDescent="0.45">
      <c r="C1247" s="5"/>
    </row>
    <row r="1248" spans="3:3" x14ac:dyDescent="0.45">
      <c r="C1248" s="5"/>
    </row>
    <row r="1249" spans="3:3" x14ac:dyDescent="0.45">
      <c r="C1249" s="5"/>
    </row>
    <row r="1250" spans="3:3" x14ac:dyDescent="0.45">
      <c r="C1250" s="5"/>
    </row>
    <row r="1251" spans="3:3" x14ac:dyDescent="0.45">
      <c r="C1251" s="5"/>
    </row>
    <row r="1252" spans="3:3" x14ac:dyDescent="0.45">
      <c r="C1252" s="5"/>
    </row>
    <row r="1253" spans="3:3" x14ac:dyDescent="0.45">
      <c r="C1253" s="5"/>
    </row>
    <row r="1254" spans="3:3" x14ac:dyDescent="0.45">
      <c r="C1254" s="5"/>
    </row>
    <row r="1255" spans="3:3" x14ac:dyDescent="0.45">
      <c r="C1255" s="5"/>
    </row>
    <row r="1256" spans="3:3" x14ac:dyDescent="0.45">
      <c r="C1256" s="5"/>
    </row>
    <row r="1257" spans="3:3" x14ac:dyDescent="0.45">
      <c r="C1257" s="5"/>
    </row>
    <row r="1258" spans="3:3" x14ac:dyDescent="0.45">
      <c r="C1258" s="5"/>
    </row>
    <row r="1259" spans="3:3" x14ac:dyDescent="0.45">
      <c r="C1259" s="5"/>
    </row>
    <row r="1260" spans="3:3" x14ac:dyDescent="0.45">
      <c r="C1260" s="5"/>
    </row>
    <row r="1261" spans="3:3" x14ac:dyDescent="0.45">
      <c r="C1261" s="5"/>
    </row>
    <row r="1262" spans="3:3" x14ac:dyDescent="0.45">
      <c r="C1262" s="5"/>
    </row>
    <row r="1263" spans="3:3" x14ac:dyDescent="0.45">
      <c r="C1263" s="5"/>
    </row>
    <row r="1264" spans="3:3" x14ac:dyDescent="0.45">
      <c r="C1264" s="5"/>
    </row>
    <row r="1265" spans="3:3" x14ac:dyDescent="0.45">
      <c r="C1265" s="5"/>
    </row>
    <row r="1266" spans="3:3" x14ac:dyDescent="0.45">
      <c r="C1266" s="5"/>
    </row>
    <row r="1267" spans="3:3" x14ac:dyDescent="0.45">
      <c r="C1267" s="5"/>
    </row>
    <row r="1268" spans="3:3" x14ac:dyDescent="0.45">
      <c r="C1268" s="5"/>
    </row>
    <row r="1269" spans="3:3" x14ac:dyDescent="0.45">
      <c r="C1269" s="5"/>
    </row>
    <row r="1270" spans="3:3" x14ac:dyDescent="0.45">
      <c r="C1270" s="5"/>
    </row>
    <row r="1271" spans="3:3" x14ac:dyDescent="0.45">
      <c r="C1271" s="5"/>
    </row>
    <row r="1272" spans="3:3" x14ac:dyDescent="0.45">
      <c r="C1272" s="5"/>
    </row>
    <row r="1273" spans="3:3" x14ac:dyDescent="0.45">
      <c r="C1273" s="5"/>
    </row>
    <row r="1274" spans="3:3" x14ac:dyDescent="0.45">
      <c r="C1274" s="5"/>
    </row>
    <row r="1275" spans="3:3" x14ac:dyDescent="0.45">
      <c r="C1275" s="5"/>
    </row>
    <row r="1276" spans="3:3" x14ac:dyDescent="0.45">
      <c r="C1276" s="5"/>
    </row>
    <row r="1277" spans="3:3" x14ac:dyDescent="0.45">
      <c r="C1277" s="5"/>
    </row>
    <row r="1278" spans="3:3" x14ac:dyDescent="0.45">
      <c r="C1278" s="5"/>
    </row>
    <row r="1279" spans="3:3" x14ac:dyDescent="0.45">
      <c r="C1279" s="5"/>
    </row>
    <row r="1280" spans="3:3" x14ac:dyDescent="0.45">
      <c r="C1280" s="5"/>
    </row>
    <row r="1281" spans="3:3" x14ac:dyDescent="0.45">
      <c r="C1281" s="5"/>
    </row>
    <row r="1282" spans="3:3" x14ac:dyDescent="0.45">
      <c r="C1282" s="5"/>
    </row>
    <row r="1283" spans="3:3" x14ac:dyDescent="0.45">
      <c r="C1283" s="5"/>
    </row>
    <row r="1284" spans="3:3" x14ac:dyDescent="0.45">
      <c r="C1284" s="5"/>
    </row>
    <row r="1285" spans="3:3" x14ac:dyDescent="0.45">
      <c r="C1285" s="5"/>
    </row>
    <row r="1286" spans="3:3" x14ac:dyDescent="0.45">
      <c r="C1286" s="5"/>
    </row>
    <row r="1287" spans="3:3" x14ac:dyDescent="0.45">
      <c r="C1287" s="5"/>
    </row>
    <row r="1288" spans="3:3" x14ac:dyDescent="0.45">
      <c r="C1288" s="5"/>
    </row>
    <row r="1289" spans="3:3" x14ac:dyDescent="0.45">
      <c r="C1289" s="5"/>
    </row>
    <row r="1290" spans="3:3" x14ac:dyDescent="0.45">
      <c r="C1290" s="5"/>
    </row>
    <row r="1291" spans="3:3" x14ac:dyDescent="0.45">
      <c r="C1291" s="5"/>
    </row>
    <row r="1292" spans="3:3" x14ac:dyDescent="0.45">
      <c r="C1292" s="5"/>
    </row>
    <row r="1293" spans="3:3" x14ac:dyDescent="0.45">
      <c r="C1293" s="5"/>
    </row>
    <row r="1294" spans="3:3" x14ac:dyDescent="0.45">
      <c r="C1294" s="5"/>
    </row>
    <row r="1295" spans="3:3" x14ac:dyDescent="0.45">
      <c r="C1295" s="5"/>
    </row>
    <row r="1296" spans="3:3" x14ac:dyDescent="0.45">
      <c r="C1296" s="5"/>
    </row>
    <row r="1297" spans="3:3" x14ac:dyDescent="0.45">
      <c r="C1297" s="5"/>
    </row>
    <row r="1298" spans="3:3" x14ac:dyDescent="0.45">
      <c r="C1298" s="5"/>
    </row>
    <row r="1299" spans="3:3" x14ac:dyDescent="0.45">
      <c r="C1299" s="5"/>
    </row>
    <row r="1300" spans="3:3" x14ac:dyDescent="0.45">
      <c r="C1300" s="5"/>
    </row>
    <row r="1301" spans="3:3" x14ac:dyDescent="0.45">
      <c r="C1301" s="5"/>
    </row>
    <row r="1302" spans="3:3" x14ac:dyDescent="0.45">
      <c r="C1302" s="5"/>
    </row>
    <row r="1303" spans="3:3" x14ac:dyDescent="0.45">
      <c r="C1303" s="5"/>
    </row>
    <row r="1304" spans="3:3" x14ac:dyDescent="0.45">
      <c r="C1304" s="5"/>
    </row>
    <row r="1305" spans="3:3" x14ac:dyDescent="0.45">
      <c r="C1305" s="5"/>
    </row>
    <row r="1306" spans="3:3" x14ac:dyDescent="0.45">
      <c r="C1306" s="5"/>
    </row>
    <row r="1307" spans="3:3" x14ac:dyDescent="0.45">
      <c r="C1307" s="5"/>
    </row>
    <row r="1308" spans="3:3" x14ac:dyDescent="0.45">
      <c r="C1308" s="5"/>
    </row>
    <row r="1309" spans="3:3" x14ac:dyDescent="0.45">
      <c r="C1309" s="5"/>
    </row>
    <row r="1310" spans="3:3" x14ac:dyDescent="0.45">
      <c r="C1310" s="5"/>
    </row>
    <row r="1311" spans="3:3" x14ac:dyDescent="0.45">
      <c r="C1311" s="5"/>
    </row>
    <row r="1312" spans="3:3" x14ac:dyDescent="0.45">
      <c r="C1312" s="5"/>
    </row>
    <row r="1313" spans="3:3" x14ac:dyDescent="0.45">
      <c r="C1313" s="5"/>
    </row>
    <row r="1314" spans="3:3" x14ac:dyDescent="0.45">
      <c r="C1314" s="5"/>
    </row>
    <row r="1315" spans="3:3" x14ac:dyDescent="0.45">
      <c r="C1315" s="5"/>
    </row>
    <row r="1316" spans="3:3" x14ac:dyDescent="0.45">
      <c r="C1316" s="5"/>
    </row>
    <row r="1317" spans="3:3" x14ac:dyDescent="0.45">
      <c r="C1317" s="5"/>
    </row>
    <row r="1318" spans="3:3" x14ac:dyDescent="0.45">
      <c r="C1318" s="5"/>
    </row>
    <row r="1319" spans="3:3" x14ac:dyDescent="0.45">
      <c r="C1319" s="5"/>
    </row>
    <row r="1320" spans="3:3" x14ac:dyDescent="0.45">
      <c r="C1320" s="5"/>
    </row>
    <row r="1321" spans="3:3" x14ac:dyDescent="0.45">
      <c r="C1321" s="5"/>
    </row>
    <row r="1322" spans="3:3" x14ac:dyDescent="0.45">
      <c r="C1322" s="5"/>
    </row>
    <row r="1323" spans="3:3" x14ac:dyDescent="0.45">
      <c r="C1323" s="5"/>
    </row>
    <row r="1324" spans="3:3" x14ac:dyDescent="0.45">
      <c r="C1324" s="5"/>
    </row>
    <row r="1325" spans="3:3" x14ac:dyDescent="0.45">
      <c r="C1325" s="5"/>
    </row>
    <row r="1326" spans="3:3" x14ac:dyDescent="0.45">
      <c r="C1326" s="5"/>
    </row>
    <row r="1327" spans="3:3" x14ac:dyDescent="0.45">
      <c r="C1327" s="5"/>
    </row>
    <row r="1328" spans="3:3" x14ac:dyDescent="0.45">
      <c r="C1328" s="5"/>
    </row>
    <row r="1329" spans="3:3" x14ac:dyDescent="0.45">
      <c r="C1329" s="5"/>
    </row>
    <row r="1330" spans="3:3" x14ac:dyDescent="0.45">
      <c r="C1330" s="5"/>
    </row>
    <row r="1331" spans="3:3" x14ac:dyDescent="0.45">
      <c r="C1331" s="5"/>
    </row>
    <row r="1332" spans="3:3" x14ac:dyDescent="0.45">
      <c r="C1332" s="5"/>
    </row>
    <row r="1333" spans="3:3" x14ac:dyDescent="0.45">
      <c r="C1333" s="5"/>
    </row>
    <row r="1334" spans="3:3" x14ac:dyDescent="0.45">
      <c r="C1334" s="5"/>
    </row>
    <row r="1335" spans="3:3" x14ac:dyDescent="0.45">
      <c r="C1335" s="5"/>
    </row>
    <row r="1336" spans="3:3" x14ac:dyDescent="0.45">
      <c r="C1336" s="5"/>
    </row>
    <row r="1337" spans="3:3" x14ac:dyDescent="0.45">
      <c r="C1337" s="5"/>
    </row>
    <row r="1338" spans="3:3" x14ac:dyDescent="0.45">
      <c r="C1338" s="5"/>
    </row>
    <row r="1339" spans="3:3" x14ac:dyDescent="0.45">
      <c r="C1339" s="5"/>
    </row>
    <row r="1340" spans="3:3" x14ac:dyDescent="0.45">
      <c r="C1340" s="5"/>
    </row>
    <row r="1341" spans="3:3" x14ac:dyDescent="0.45">
      <c r="C1341" s="5"/>
    </row>
    <row r="1342" spans="3:3" x14ac:dyDescent="0.45">
      <c r="C1342" s="5"/>
    </row>
    <row r="1343" spans="3:3" x14ac:dyDescent="0.45">
      <c r="C1343" s="5"/>
    </row>
    <row r="1344" spans="3:3" x14ac:dyDescent="0.45">
      <c r="C1344" s="5"/>
    </row>
    <row r="1345" spans="3:3" x14ac:dyDescent="0.45">
      <c r="C1345" s="5"/>
    </row>
    <row r="1346" spans="3:3" x14ac:dyDescent="0.45">
      <c r="C1346" s="5"/>
    </row>
    <row r="1347" spans="3:3" x14ac:dyDescent="0.45">
      <c r="C1347" s="5"/>
    </row>
    <row r="1348" spans="3:3" x14ac:dyDescent="0.45">
      <c r="C1348" s="5"/>
    </row>
    <row r="1349" spans="3:3" x14ac:dyDescent="0.45">
      <c r="C1349" s="5"/>
    </row>
    <row r="1350" spans="3:3" x14ac:dyDescent="0.45">
      <c r="C1350" s="5"/>
    </row>
    <row r="1351" spans="3:3" x14ac:dyDescent="0.45">
      <c r="C1351" s="5"/>
    </row>
    <row r="1352" spans="3:3" x14ac:dyDescent="0.45">
      <c r="C1352" s="5"/>
    </row>
    <row r="1353" spans="3:3" x14ac:dyDescent="0.45">
      <c r="C1353" s="5"/>
    </row>
    <row r="1354" spans="3:3" x14ac:dyDescent="0.45">
      <c r="C1354" s="5"/>
    </row>
    <row r="1355" spans="3:3" x14ac:dyDescent="0.45">
      <c r="C1355" s="5"/>
    </row>
    <row r="1356" spans="3:3" x14ac:dyDescent="0.45">
      <c r="C1356" s="5"/>
    </row>
    <row r="1357" spans="3:3" x14ac:dyDescent="0.45">
      <c r="C1357" s="5"/>
    </row>
    <row r="1358" spans="3:3" x14ac:dyDescent="0.45">
      <c r="C1358" s="5"/>
    </row>
    <row r="1359" spans="3:3" x14ac:dyDescent="0.45">
      <c r="C1359" s="5"/>
    </row>
    <row r="1360" spans="3:3" x14ac:dyDescent="0.45">
      <c r="C1360" s="5"/>
    </row>
    <row r="1361" spans="3:3" x14ac:dyDescent="0.45">
      <c r="C1361" s="5"/>
    </row>
    <row r="1362" spans="3:3" x14ac:dyDescent="0.45">
      <c r="C1362" s="5"/>
    </row>
    <row r="1363" spans="3:3" x14ac:dyDescent="0.45">
      <c r="C1363" s="5"/>
    </row>
    <row r="1364" spans="3:3" x14ac:dyDescent="0.45">
      <c r="C1364" s="5"/>
    </row>
    <row r="1365" spans="3:3" x14ac:dyDescent="0.45">
      <c r="C1365" s="5"/>
    </row>
    <row r="1366" spans="3:3" x14ac:dyDescent="0.45">
      <c r="C1366" s="5"/>
    </row>
    <row r="1367" spans="3:3" x14ac:dyDescent="0.45">
      <c r="C1367" s="5"/>
    </row>
    <row r="1368" spans="3:3" x14ac:dyDescent="0.45">
      <c r="C1368" s="5"/>
    </row>
    <row r="1369" spans="3:3" x14ac:dyDescent="0.45">
      <c r="C1369" s="5"/>
    </row>
    <row r="1370" spans="3:3" x14ac:dyDescent="0.45">
      <c r="C1370" s="5"/>
    </row>
    <row r="1371" spans="3:3" x14ac:dyDescent="0.45">
      <c r="C1371" s="5"/>
    </row>
    <row r="1372" spans="3:3" x14ac:dyDescent="0.45">
      <c r="C1372" s="5"/>
    </row>
    <row r="1373" spans="3:3" x14ac:dyDescent="0.45">
      <c r="C1373" s="5"/>
    </row>
    <row r="1374" spans="3:3" x14ac:dyDescent="0.45">
      <c r="C1374" s="5"/>
    </row>
    <row r="1375" spans="3:3" x14ac:dyDescent="0.45">
      <c r="C1375" s="5"/>
    </row>
    <row r="1376" spans="3:3" x14ac:dyDescent="0.45">
      <c r="C1376" s="5"/>
    </row>
    <row r="1377" spans="3:3" x14ac:dyDescent="0.45">
      <c r="C1377" s="5"/>
    </row>
    <row r="1378" spans="3:3" x14ac:dyDescent="0.45">
      <c r="C1378" s="5"/>
    </row>
    <row r="1379" spans="3:3" x14ac:dyDescent="0.45">
      <c r="C1379" s="5"/>
    </row>
    <row r="1380" spans="3:3" x14ac:dyDescent="0.45">
      <c r="C1380" s="5"/>
    </row>
    <row r="1381" spans="3:3" x14ac:dyDescent="0.45">
      <c r="C1381" s="5"/>
    </row>
    <row r="1382" spans="3:3" x14ac:dyDescent="0.45">
      <c r="C1382" s="5"/>
    </row>
    <row r="1383" spans="3:3" x14ac:dyDescent="0.45">
      <c r="C1383" s="5"/>
    </row>
    <row r="1384" spans="3:3" x14ac:dyDescent="0.45">
      <c r="C1384" s="5"/>
    </row>
    <row r="1385" spans="3:3" x14ac:dyDescent="0.45">
      <c r="C1385" s="5"/>
    </row>
    <row r="1386" spans="3:3" x14ac:dyDescent="0.45">
      <c r="C1386" s="5"/>
    </row>
    <row r="1387" spans="3:3" x14ac:dyDescent="0.45">
      <c r="C1387" s="5"/>
    </row>
    <row r="1388" spans="3:3" x14ac:dyDescent="0.45">
      <c r="C1388" s="5"/>
    </row>
    <row r="1389" spans="3:3" x14ac:dyDescent="0.45">
      <c r="C1389" s="5"/>
    </row>
    <row r="1390" spans="3:3" x14ac:dyDescent="0.45">
      <c r="C1390" s="5"/>
    </row>
    <row r="1391" spans="3:3" x14ac:dyDescent="0.45">
      <c r="C1391" s="5"/>
    </row>
    <row r="1392" spans="3:3" x14ac:dyDescent="0.45">
      <c r="C1392" s="5"/>
    </row>
    <row r="1393" spans="3:3" x14ac:dyDescent="0.45">
      <c r="C1393" s="5"/>
    </row>
    <row r="1394" spans="3:3" x14ac:dyDescent="0.45">
      <c r="C1394" s="5"/>
    </row>
    <row r="1395" spans="3:3" x14ac:dyDescent="0.45">
      <c r="C1395" s="5"/>
    </row>
    <row r="1396" spans="3:3" x14ac:dyDescent="0.45">
      <c r="C1396" s="5"/>
    </row>
    <row r="1397" spans="3:3" x14ac:dyDescent="0.45">
      <c r="C1397" s="5"/>
    </row>
    <row r="1398" spans="3:3" x14ac:dyDescent="0.45">
      <c r="C1398" s="5"/>
    </row>
    <row r="1399" spans="3:3" x14ac:dyDescent="0.45">
      <c r="C1399" s="5"/>
    </row>
    <row r="1400" spans="3:3" x14ac:dyDescent="0.45">
      <c r="C1400" s="5"/>
    </row>
    <row r="1401" spans="3:3" x14ac:dyDescent="0.45">
      <c r="C1401" s="5"/>
    </row>
    <row r="1402" spans="3:3" x14ac:dyDescent="0.45">
      <c r="C1402" s="5"/>
    </row>
    <row r="1403" spans="3:3" x14ac:dyDescent="0.45">
      <c r="C1403" s="5"/>
    </row>
    <row r="1404" spans="3:3" x14ac:dyDescent="0.45">
      <c r="C1404" s="5"/>
    </row>
    <row r="1405" spans="3:3" x14ac:dyDescent="0.45">
      <c r="C1405" s="5"/>
    </row>
    <row r="1406" spans="3:3" x14ac:dyDescent="0.45">
      <c r="C1406" s="5"/>
    </row>
    <row r="1407" spans="3:3" x14ac:dyDescent="0.45">
      <c r="C1407" s="5"/>
    </row>
    <row r="1408" spans="3:3" x14ac:dyDescent="0.45">
      <c r="C1408" s="5"/>
    </row>
    <row r="1409" spans="3:3" x14ac:dyDescent="0.45">
      <c r="C1409" s="5"/>
    </row>
    <row r="1410" spans="3:3" x14ac:dyDescent="0.45">
      <c r="C1410" s="5"/>
    </row>
    <row r="1411" spans="3:3" x14ac:dyDescent="0.45">
      <c r="C1411" s="5"/>
    </row>
    <row r="1412" spans="3:3" x14ac:dyDescent="0.45">
      <c r="C1412" s="5"/>
    </row>
    <row r="1413" spans="3:3" x14ac:dyDescent="0.45">
      <c r="C1413" s="5"/>
    </row>
    <row r="1414" spans="3:3" x14ac:dyDescent="0.45">
      <c r="C1414" s="5"/>
    </row>
    <row r="1415" spans="3:3" x14ac:dyDescent="0.45">
      <c r="C1415" s="5"/>
    </row>
    <row r="1416" spans="3:3" x14ac:dyDescent="0.45">
      <c r="C1416" s="5"/>
    </row>
    <row r="1417" spans="3:3" x14ac:dyDescent="0.45">
      <c r="C1417" s="5"/>
    </row>
    <row r="1418" spans="3:3" x14ac:dyDescent="0.45">
      <c r="C1418" s="5"/>
    </row>
    <row r="1419" spans="3:3" x14ac:dyDescent="0.45">
      <c r="C1419" s="5"/>
    </row>
    <row r="1420" spans="3:3" x14ac:dyDescent="0.45">
      <c r="C1420" s="5"/>
    </row>
    <row r="1421" spans="3:3" x14ac:dyDescent="0.45">
      <c r="C1421" s="5"/>
    </row>
    <row r="1422" spans="3:3" x14ac:dyDescent="0.45">
      <c r="C1422" s="5"/>
    </row>
    <row r="1423" spans="3:3" x14ac:dyDescent="0.45">
      <c r="C1423" s="5"/>
    </row>
    <row r="1424" spans="3:3" x14ac:dyDescent="0.45">
      <c r="C1424" s="5"/>
    </row>
    <row r="1425" spans="3:3" x14ac:dyDescent="0.45">
      <c r="C1425" s="5"/>
    </row>
    <row r="1426" spans="3:3" x14ac:dyDescent="0.45">
      <c r="C1426" s="5"/>
    </row>
    <row r="1427" spans="3:3" x14ac:dyDescent="0.45">
      <c r="C1427" s="5"/>
    </row>
    <row r="1428" spans="3:3" x14ac:dyDescent="0.45">
      <c r="C1428" s="5"/>
    </row>
    <row r="1429" spans="3:3" x14ac:dyDescent="0.45">
      <c r="C1429" s="5"/>
    </row>
    <row r="1430" spans="3:3" x14ac:dyDescent="0.45">
      <c r="C1430" s="5"/>
    </row>
    <row r="1431" spans="3:3" x14ac:dyDescent="0.45">
      <c r="C1431" s="5"/>
    </row>
    <row r="1432" spans="3:3" x14ac:dyDescent="0.45">
      <c r="C1432" s="5"/>
    </row>
    <row r="1433" spans="3:3" x14ac:dyDescent="0.45">
      <c r="C1433" s="5"/>
    </row>
    <row r="1434" spans="3:3" x14ac:dyDescent="0.45">
      <c r="C1434" s="5"/>
    </row>
    <row r="1435" spans="3:3" x14ac:dyDescent="0.45">
      <c r="C1435" s="5"/>
    </row>
    <row r="1436" spans="3:3" x14ac:dyDescent="0.45">
      <c r="C1436" s="5"/>
    </row>
    <row r="1437" spans="3:3" x14ac:dyDescent="0.45">
      <c r="C1437" s="5"/>
    </row>
    <row r="1438" spans="3:3" x14ac:dyDescent="0.45">
      <c r="C1438" s="5"/>
    </row>
    <row r="1439" spans="3:3" x14ac:dyDescent="0.45">
      <c r="C1439" s="5"/>
    </row>
    <row r="1440" spans="3:3" x14ac:dyDescent="0.45">
      <c r="C1440" s="5"/>
    </row>
    <row r="1441" spans="3:3" x14ac:dyDescent="0.45">
      <c r="C1441" s="5"/>
    </row>
    <row r="1442" spans="3:3" x14ac:dyDescent="0.45">
      <c r="C1442" s="5"/>
    </row>
    <row r="1443" spans="3:3" x14ac:dyDescent="0.45">
      <c r="C1443" s="5"/>
    </row>
    <row r="1444" spans="3:3" x14ac:dyDescent="0.45">
      <c r="C1444" s="5"/>
    </row>
    <row r="1445" spans="3:3" x14ac:dyDescent="0.45">
      <c r="C1445" s="5"/>
    </row>
    <row r="1446" spans="3:3" x14ac:dyDescent="0.45">
      <c r="C1446" s="5"/>
    </row>
    <row r="1447" spans="3:3" x14ac:dyDescent="0.45">
      <c r="C1447" s="5"/>
    </row>
    <row r="1448" spans="3:3" x14ac:dyDescent="0.45">
      <c r="C1448" s="5"/>
    </row>
    <row r="1449" spans="3:3" x14ac:dyDescent="0.45">
      <c r="C1449" s="5"/>
    </row>
    <row r="1450" spans="3:3" x14ac:dyDescent="0.45">
      <c r="C1450" s="5"/>
    </row>
    <row r="1451" spans="3:3" x14ac:dyDescent="0.45">
      <c r="C1451" s="5"/>
    </row>
    <row r="1452" spans="3:3" x14ac:dyDescent="0.45">
      <c r="C1452" s="5"/>
    </row>
    <row r="1453" spans="3:3" x14ac:dyDescent="0.45">
      <c r="C1453" s="5"/>
    </row>
    <row r="1454" spans="3:3" x14ac:dyDescent="0.45">
      <c r="C1454" s="5"/>
    </row>
    <row r="1455" spans="3:3" x14ac:dyDescent="0.45">
      <c r="C1455" s="5"/>
    </row>
    <row r="1456" spans="3:3" x14ac:dyDescent="0.45">
      <c r="C1456" s="5"/>
    </row>
    <row r="1457" spans="3:3" x14ac:dyDescent="0.45">
      <c r="C1457" s="5"/>
    </row>
    <row r="1458" spans="3:3" x14ac:dyDescent="0.45">
      <c r="C1458" s="5"/>
    </row>
    <row r="1459" spans="3:3" x14ac:dyDescent="0.45">
      <c r="C1459" s="5"/>
    </row>
    <row r="1460" spans="3:3" x14ac:dyDescent="0.45">
      <c r="C1460" s="5"/>
    </row>
    <row r="1461" spans="3:3" x14ac:dyDescent="0.45">
      <c r="C1461" s="5"/>
    </row>
    <row r="1462" spans="3:3" x14ac:dyDescent="0.45">
      <c r="C1462" s="5"/>
    </row>
    <row r="1463" spans="3:3" x14ac:dyDescent="0.45">
      <c r="C1463" s="5"/>
    </row>
    <row r="1464" spans="3:3" x14ac:dyDescent="0.45">
      <c r="C1464" s="5"/>
    </row>
    <row r="1465" spans="3:3" x14ac:dyDescent="0.45">
      <c r="C1465" s="5"/>
    </row>
    <row r="1466" spans="3:3" x14ac:dyDescent="0.45">
      <c r="C1466" s="5"/>
    </row>
    <row r="1467" spans="3:3" x14ac:dyDescent="0.45">
      <c r="C1467" s="5"/>
    </row>
    <row r="1468" spans="3:3" x14ac:dyDescent="0.45">
      <c r="C1468" s="5"/>
    </row>
    <row r="1469" spans="3:3" x14ac:dyDescent="0.45">
      <c r="C1469" s="5"/>
    </row>
    <row r="1470" spans="3:3" x14ac:dyDescent="0.45">
      <c r="C1470" s="5"/>
    </row>
    <row r="1471" spans="3:3" x14ac:dyDescent="0.45">
      <c r="C1471" s="5"/>
    </row>
    <row r="1472" spans="3:3" x14ac:dyDescent="0.45">
      <c r="C1472" s="5"/>
    </row>
    <row r="1473" spans="3:3" x14ac:dyDescent="0.45">
      <c r="C1473" s="5"/>
    </row>
    <row r="1474" spans="3:3" x14ac:dyDescent="0.45">
      <c r="C1474" s="5"/>
    </row>
    <row r="1475" spans="3:3" x14ac:dyDescent="0.45">
      <c r="C1475" s="5"/>
    </row>
    <row r="1476" spans="3:3" x14ac:dyDescent="0.45">
      <c r="C1476" s="5"/>
    </row>
    <row r="1477" spans="3:3" x14ac:dyDescent="0.45">
      <c r="C1477" s="5"/>
    </row>
    <row r="1478" spans="3:3" x14ac:dyDescent="0.45">
      <c r="C1478" s="5"/>
    </row>
    <row r="1479" spans="3:3" x14ac:dyDescent="0.45">
      <c r="C1479" s="5"/>
    </row>
    <row r="1480" spans="3:3" x14ac:dyDescent="0.45">
      <c r="C1480" s="5"/>
    </row>
    <row r="1481" spans="3:3" x14ac:dyDescent="0.45">
      <c r="C1481" s="5"/>
    </row>
    <row r="1482" spans="3:3" x14ac:dyDescent="0.45">
      <c r="C1482" s="5"/>
    </row>
    <row r="1483" spans="3:3" x14ac:dyDescent="0.45">
      <c r="C1483" s="5"/>
    </row>
    <row r="1484" spans="3:3" x14ac:dyDescent="0.45">
      <c r="C1484" s="5"/>
    </row>
    <row r="1485" spans="3:3" x14ac:dyDescent="0.45">
      <c r="C1485" s="5"/>
    </row>
    <row r="1486" spans="3:3" x14ac:dyDescent="0.45">
      <c r="C1486" s="5"/>
    </row>
    <row r="1487" spans="3:3" x14ac:dyDescent="0.45">
      <c r="C1487" s="5"/>
    </row>
    <row r="1488" spans="3:3" x14ac:dyDescent="0.45">
      <c r="C1488" s="5"/>
    </row>
    <row r="1489" spans="3:3" x14ac:dyDescent="0.45">
      <c r="C1489" s="5"/>
    </row>
    <row r="1490" spans="3:3" x14ac:dyDescent="0.45">
      <c r="C1490" s="5"/>
    </row>
    <row r="1491" spans="3:3" x14ac:dyDescent="0.45">
      <c r="C1491" s="5"/>
    </row>
    <row r="1492" spans="3:3" x14ac:dyDescent="0.45">
      <c r="C1492" s="5"/>
    </row>
    <row r="1493" spans="3:3" x14ac:dyDescent="0.45">
      <c r="C1493" s="5"/>
    </row>
    <row r="1494" spans="3:3" x14ac:dyDescent="0.45">
      <c r="C1494" s="5"/>
    </row>
    <row r="1495" spans="3:3" x14ac:dyDescent="0.45">
      <c r="C1495" s="5"/>
    </row>
    <row r="1496" spans="3:3" x14ac:dyDescent="0.45">
      <c r="C1496" s="5"/>
    </row>
    <row r="1497" spans="3:3" x14ac:dyDescent="0.45">
      <c r="C1497" s="5"/>
    </row>
    <row r="1498" spans="3:3" x14ac:dyDescent="0.45">
      <c r="C1498" s="5"/>
    </row>
    <row r="1499" spans="3:3" x14ac:dyDescent="0.45">
      <c r="C1499" s="5"/>
    </row>
    <row r="1500" spans="3:3" x14ac:dyDescent="0.45">
      <c r="C1500" s="5"/>
    </row>
    <row r="1501" spans="3:3" x14ac:dyDescent="0.45">
      <c r="C1501" s="5"/>
    </row>
    <row r="1502" spans="3:3" x14ac:dyDescent="0.45">
      <c r="C1502" s="5"/>
    </row>
    <row r="1503" spans="3:3" x14ac:dyDescent="0.45">
      <c r="C1503" s="5"/>
    </row>
    <row r="1504" spans="3:3" x14ac:dyDescent="0.45">
      <c r="C1504" s="5"/>
    </row>
    <row r="1505" spans="3:3" x14ac:dyDescent="0.45">
      <c r="C1505" s="5"/>
    </row>
    <row r="1506" spans="3:3" x14ac:dyDescent="0.45">
      <c r="C1506" s="5"/>
    </row>
    <row r="1507" spans="3:3" x14ac:dyDescent="0.45">
      <c r="C1507" s="5"/>
    </row>
    <row r="1508" spans="3:3" x14ac:dyDescent="0.45">
      <c r="C1508" s="5"/>
    </row>
    <row r="1509" spans="3:3" x14ac:dyDescent="0.45">
      <c r="C1509" s="5"/>
    </row>
    <row r="1510" spans="3:3" x14ac:dyDescent="0.45">
      <c r="C1510" s="5"/>
    </row>
    <row r="1511" spans="3:3" x14ac:dyDescent="0.45">
      <c r="C1511" s="5"/>
    </row>
    <row r="1512" spans="3:3" x14ac:dyDescent="0.45">
      <c r="C1512" s="5"/>
    </row>
    <row r="1513" spans="3:3" x14ac:dyDescent="0.45">
      <c r="C1513" s="5"/>
    </row>
    <row r="1514" spans="3:3" x14ac:dyDescent="0.45">
      <c r="C1514" s="5"/>
    </row>
    <row r="1515" spans="3:3" x14ac:dyDescent="0.45">
      <c r="C1515" s="5"/>
    </row>
    <row r="1516" spans="3:3" x14ac:dyDescent="0.45">
      <c r="C1516" s="5"/>
    </row>
    <row r="1517" spans="3:3" x14ac:dyDescent="0.45">
      <c r="C1517" s="5"/>
    </row>
    <row r="1518" spans="3:3" x14ac:dyDescent="0.45">
      <c r="C1518" s="5"/>
    </row>
    <row r="1519" spans="3:3" x14ac:dyDescent="0.45">
      <c r="C1519" s="5"/>
    </row>
    <row r="1520" spans="3:3" x14ac:dyDescent="0.45">
      <c r="C1520" s="5"/>
    </row>
    <row r="1521" spans="3:3" x14ac:dyDescent="0.45">
      <c r="C1521" s="5"/>
    </row>
    <row r="1522" spans="3:3" x14ac:dyDescent="0.45">
      <c r="C1522" s="5"/>
    </row>
    <row r="1523" spans="3:3" x14ac:dyDescent="0.45">
      <c r="C1523" s="5"/>
    </row>
    <row r="1524" spans="3:3" x14ac:dyDescent="0.45">
      <c r="C1524" s="5"/>
    </row>
    <row r="1525" spans="3:3" x14ac:dyDescent="0.45">
      <c r="C1525" s="5"/>
    </row>
    <row r="1526" spans="3:3" x14ac:dyDescent="0.45">
      <c r="C1526" s="5"/>
    </row>
    <row r="1527" spans="3:3" x14ac:dyDescent="0.45">
      <c r="C1527" s="5"/>
    </row>
    <row r="1528" spans="3:3" x14ac:dyDescent="0.45">
      <c r="C1528" s="5"/>
    </row>
    <row r="1529" spans="3:3" x14ac:dyDescent="0.45">
      <c r="C1529" s="5"/>
    </row>
    <row r="1530" spans="3:3" x14ac:dyDescent="0.45">
      <c r="C1530" s="5"/>
    </row>
    <row r="1531" spans="3:3" x14ac:dyDescent="0.45">
      <c r="C1531" s="5"/>
    </row>
    <row r="1532" spans="3:3" x14ac:dyDescent="0.45">
      <c r="C1532" s="5"/>
    </row>
    <row r="1533" spans="3:3" x14ac:dyDescent="0.45">
      <c r="C1533" s="5"/>
    </row>
    <row r="1534" spans="3:3" x14ac:dyDescent="0.45">
      <c r="C1534" s="5"/>
    </row>
    <row r="1535" spans="3:3" x14ac:dyDescent="0.45">
      <c r="C1535" s="5"/>
    </row>
    <row r="1536" spans="3:3" x14ac:dyDescent="0.45">
      <c r="C1536" s="5"/>
    </row>
    <row r="1537" spans="3:3" x14ac:dyDescent="0.45">
      <c r="C1537" s="5"/>
    </row>
    <row r="1538" spans="3:3" x14ac:dyDescent="0.45">
      <c r="C1538" s="5"/>
    </row>
    <row r="1539" spans="3:3" x14ac:dyDescent="0.45">
      <c r="C1539" s="5"/>
    </row>
    <row r="1540" spans="3:3" x14ac:dyDescent="0.45">
      <c r="C1540" s="5"/>
    </row>
    <row r="1541" spans="3:3" x14ac:dyDescent="0.45">
      <c r="C1541" s="5"/>
    </row>
    <row r="1542" spans="3:3" x14ac:dyDescent="0.45">
      <c r="C1542" s="5"/>
    </row>
    <row r="1543" spans="3:3" x14ac:dyDescent="0.45">
      <c r="C1543" s="5"/>
    </row>
    <row r="1544" spans="3:3" x14ac:dyDescent="0.45">
      <c r="C1544" s="5"/>
    </row>
    <row r="1545" spans="3:3" x14ac:dyDescent="0.45">
      <c r="C1545" s="5"/>
    </row>
    <row r="1546" spans="3:3" x14ac:dyDescent="0.45">
      <c r="C1546" s="5"/>
    </row>
    <row r="1547" spans="3:3" x14ac:dyDescent="0.45">
      <c r="C1547" s="5"/>
    </row>
    <row r="1548" spans="3:3" x14ac:dyDescent="0.45">
      <c r="C1548" s="5"/>
    </row>
    <row r="1549" spans="3:3" x14ac:dyDescent="0.45">
      <c r="C1549" s="5"/>
    </row>
    <row r="1550" spans="3:3" x14ac:dyDescent="0.45">
      <c r="C1550" s="5"/>
    </row>
    <row r="1551" spans="3:3" x14ac:dyDescent="0.45">
      <c r="C1551" s="5"/>
    </row>
    <row r="1552" spans="3:3" x14ac:dyDescent="0.45">
      <c r="C1552" s="5"/>
    </row>
    <row r="1553" spans="3:3" x14ac:dyDescent="0.45">
      <c r="C1553" s="5"/>
    </row>
    <row r="1554" spans="3:3" x14ac:dyDescent="0.45">
      <c r="C1554" s="5"/>
    </row>
    <row r="1555" spans="3:3" x14ac:dyDescent="0.45">
      <c r="C1555" s="5"/>
    </row>
    <row r="1556" spans="3:3" x14ac:dyDescent="0.45">
      <c r="C1556" s="5"/>
    </row>
    <row r="1557" spans="3:3" x14ac:dyDescent="0.45">
      <c r="C1557" s="5"/>
    </row>
    <row r="1558" spans="3:3" x14ac:dyDescent="0.45">
      <c r="C1558" s="5"/>
    </row>
    <row r="1559" spans="3:3" x14ac:dyDescent="0.45">
      <c r="C1559" s="5"/>
    </row>
    <row r="1560" spans="3:3" x14ac:dyDescent="0.45">
      <c r="C1560" s="5"/>
    </row>
    <row r="1561" spans="3:3" x14ac:dyDescent="0.45">
      <c r="C1561" s="5"/>
    </row>
    <row r="1562" spans="3:3" x14ac:dyDescent="0.45">
      <c r="C1562" s="5"/>
    </row>
    <row r="1563" spans="3:3" x14ac:dyDescent="0.45">
      <c r="C1563" s="5"/>
    </row>
    <row r="1564" spans="3:3" x14ac:dyDescent="0.45">
      <c r="C1564" s="5"/>
    </row>
    <row r="1565" spans="3:3" x14ac:dyDescent="0.45">
      <c r="C1565" s="5"/>
    </row>
    <row r="1566" spans="3:3" x14ac:dyDescent="0.45">
      <c r="C1566" s="5"/>
    </row>
    <row r="1567" spans="3:3" x14ac:dyDescent="0.45">
      <c r="C1567" s="5"/>
    </row>
    <row r="1568" spans="3:3" x14ac:dyDescent="0.45">
      <c r="C1568" s="5"/>
    </row>
    <row r="1569" spans="3:3" x14ac:dyDescent="0.45">
      <c r="C1569" s="5"/>
    </row>
    <row r="1570" spans="3:3" x14ac:dyDescent="0.45">
      <c r="C1570" s="5"/>
    </row>
    <row r="1571" spans="3:3" x14ac:dyDescent="0.45">
      <c r="C1571" s="5"/>
    </row>
    <row r="1572" spans="3:3" x14ac:dyDescent="0.45">
      <c r="C1572" s="5"/>
    </row>
    <row r="1573" spans="3:3" x14ac:dyDescent="0.45">
      <c r="C1573" s="5"/>
    </row>
    <row r="1574" spans="3:3" x14ac:dyDescent="0.45">
      <c r="C1574" s="5"/>
    </row>
    <row r="1575" spans="3:3" x14ac:dyDescent="0.45">
      <c r="C1575" s="5"/>
    </row>
    <row r="1576" spans="3:3" x14ac:dyDescent="0.45">
      <c r="C1576" s="5"/>
    </row>
    <row r="1577" spans="3:3" x14ac:dyDescent="0.45">
      <c r="C1577" s="5"/>
    </row>
    <row r="1578" spans="3:3" x14ac:dyDescent="0.45">
      <c r="C1578" s="5"/>
    </row>
    <row r="1579" spans="3:3" x14ac:dyDescent="0.45">
      <c r="C1579" s="5"/>
    </row>
    <row r="1580" spans="3:3" x14ac:dyDescent="0.45">
      <c r="C1580" s="5"/>
    </row>
    <row r="1581" spans="3:3" x14ac:dyDescent="0.45">
      <c r="C1581" s="5"/>
    </row>
    <row r="1582" spans="3:3" x14ac:dyDescent="0.45">
      <c r="C1582" s="5"/>
    </row>
    <row r="1583" spans="3:3" x14ac:dyDescent="0.45">
      <c r="C1583" s="5"/>
    </row>
    <row r="1584" spans="3:3" x14ac:dyDescent="0.45">
      <c r="C1584" s="5"/>
    </row>
    <row r="1585" spans="3:3" x14ac:dyDescent="0.45">
      <c r="C1585" s="5"/>
    </row>
    <row r="1586" spans="3:3" x14ac:dyDescent="0.45">
      <c r="C1586" s="5"/>
    </row>
    <row r="1587" spans="3:3" x14ac:dyDescent="0.45">
      <c r="C1587" s="5"/>
    </row>
    <row r="1588" spans="3:3" x14ac:dyDescent="0.45">
      <c r="C1588" s="5"/>
    </row>
    <row r="1589" spans="3:3" x14ac:dyDescent="0.45">
      <c r="C1589" s="5"/>
    </row>
    <row r="1590" spans="3:3" x14ac:dyDescent="0.45">
      <c r="C1590" s="5"/>
    </row>
    <row r="1591" spans="3:3" x14ac:dyDescent="0.45">
      <c r="C1591" s="5"/>
    </row>
    <row r="1592" spans="3:3" x14ac:dyDescent="0.45">
      <c r="C1592" s="5"/>
    </row>
    <row r="1593" spans="3:3" x14ac:dyDescent="0.45">
      <c r="C1593" s="5"/>
    </row>
    <row r="1594" spans="3:3" x14ac:dyDescent="0.45">
      <c r="C1594" s="5"/>
    </row>
    <row r="1595" spans="3:3" x14ac:dyDescent="0.45">
      <c r="C1595" s="5"/>
    </row>
    <row r="1596" spans="3:3" x14ac:dyDescent="0.45">
      <c r="C1596" s="5"/>
    </row>
    <row r="1597" spans="3:3" x14ac:dyDescent="0.45">
      <c r="C1597" s="5"/>
    </row>
    <row r="1598" spans="3:3" x14ac:dyDescent="0.45">
      <c r="C1598" s="5"/>
    </row>
    <row r="1599" spans="3:3" x14ac:dyDescent="0.45">
      <c r="C1599" s="5"/>
    </row>
    <row r="1600" spans="3:3" x14ac:dyDescent="0.45">
      <c r="C1600" s="5"/>
    </row>
    <row r="1601" spans="3:3" x14ac:dyDescent="0.45">
      <c r="C1601" s="5"/>
    </row>
    <row r="1602" spans="3:3" x14ac:dyDescent="0.45">
      <c r="C1602" s="5"/>
    </row>
    <row r="1603" spans="3:3" x14ac:dyDescent="0.45">
      <c r="C1603" s="5"/>
    </row>
    <row r="1604" spans="3:3" x14ac:dyDescent="0.45">
      <c r="C1604" s="5"/>
    </row>
    <row r="1605" spans="3:3" x14ac:dyDescent="0.45">
      <c r="C1605" s="5"/>
    </row>
    <row r="1606" spans="3:3" x14ac:dyDescent="0.45">
      <c r="C1606" s="5"/>
    </row>
    <row r="1607" spans="3:3" x14ac:dyDescent="0.45">
      <c r="C1607" s="5"/>
    </row>
    <row r="1608" spans="3:3" x14ac:dyDescent="0.45">
      <c r="C1608" s="5"/>
    </row>
    <row r="1609" spans="3:3" x14ac:dyDescent="0.45">
      <c r="C1609" s="5"/>
    </row>
    <row r="1610" spans="3:3" x14ac:dyDescent="0.45">
      <c r="C1610" s="5"/>
    </row>
    <row r="1611" spans="3:3" x14ac:dyDescent="0.45">
      <c r="C1611" s="5"/>
    </row>
    <row r="1612" spans="3:3" x14ac:dyDescent="0.45">
      <c r="C1612" s="5"/>
    </row>
    <row r="1613" spans="3:3" x14ac:dyDescent="0.45">
      <c r="C1613" s="5"/>
    </row>
    <row r="1614" spans="3:3" x14ac:dyDescent="0.45">
      <c r="C1614" s="5"/>
    </row>
    <row r="1615" spans="3:3" x14ac:dyDescent="0.45">
      <c r="C1615" s="5"/>
    </row>
    <row r="1616" spans="3:3" x14ac:dyDescent="0.45">
      <c r="C1616" s="5"/>
    </row>
    <row r="1617" spans="3:3" x14ac:dyDescent="0.45">
      <c r="C1617" s="5"/>
    </row>
    <row r="1618" spans="3:3" x14ac:dyDescent="0.45">
      <c r="C1618" s="5"/>
    </row>
    <row r="1619" spans="3:3" x14ac:dyDescent="0.45">
      <c r="C1619" s="5"/>
    </row>
    <row r="1620" spans="3:3" x14ac:dyDescent="0.45">
      <c r="C1620" s="5"/>
    </row>
    <row r="1621" spans="3:3" x14ac:dyDescent="0.45">
      <c r="C1621" s="5"/>
    </row>
    <row r="1622" spans="3:3" x14ac:dyDescent="0.45">
      <c r="C1622" s="5"/>
    </row>
    <row r="1623" spans="3:3" x14ac:dyDescent="0.45">
      <c r="C1623" s="5"/>
    </row>
    <row r="1624" spans="3:3" x14ac:dyDescent="0.45">
      <c r="C1624" s="5"/>
    </row>
    <row r="1625" spans="3:3" x14ac:dyDescent="0.45">
      <c r="C1625" s="5"/>
    </row>
    <row r="1626" spans="3:3" x14ac:dyDescent="0.45">
      <c r="C1626" s="5"/>
    </row>
    <row r="1627" spans="3:3" x14ac:dyDescent="0.45">
      <c r="C1627" s="5"/>
    </row>
    <row r="1628" spans="3:3" x14ac:dyDescent="0.45">
      <c r="C1628" s="5"/>
    </row>
    <row r="1629" spans="3:3" x14ac:dyDescent="0.45">
      <c r="C1629" s="5"/>
    </row>
    <row r="1630" spans="3:3" x14ac:dyDescent="0.45">
      <c r="C1630" s="5"/>
    </row>
    <row r="1631" spans="3:3" x14ac:dyDescent="0.45">
      <c r="C1631" s="5"/>
    </row>
    <row r="1632" spans="3:3" x14ac:dyDescent="0.45">
      <c r="C1632" s="5"/>
    </row>
    <row r="1633" spans="3:3" x14ac:dyDescent="0.45">
      <c r="C1633" s="5"/>
    </row>
    <row r="1634" spans="3:3" x14ac:dyDescent="0.45">
      <c r="C1634" s="5"/>
    </row>
    <row r="1635" spans="3:3" x14ac:dyDescent="0.45">
      <c r="C1635" s="5"/>
    </row>
    <row r="1636" spans="3:3" x14ac:dyDescent="0.45">
      <c r="C1636" s="5"/>
    </row>
    <row r="1637" spans="3:3" x14ac:dyDescent="0.45">
      <c r="C1637" s="5"/>
    </row>
    <row r="1638" spans="3:3" x14ac:dyDescent="0.45">
      <c r="C1638" s="5"/>
    </row>
    <row r="1639" spans="3:3" x14ac:dyDescent="0.45">
      <c r="C1639" s="5"/>
    </row>
    <row r="1640" spans="3:3" x14ac:dyDescent="0.45">
      <c r="C1640" s="5"/>
    </row>
    <row r="1641" spans="3:3" x14ac:dyDescent="0.45">
      <c r="C1641" s="5"/>
    </row>
    <row r="1642" spans="3:3" x14ac:dyDescent="0.45">
      <c r="C1642" s="5"/>
    </row>
    <row r="1643" spans="3:3" x14ac:dyDescent="0.45">
      <c r="C1643" s="5"/>
    </row>
    <row r="1644" spans="3:3" x14ac:dyDescent="0.45">
      <c r="C1644" s="5"/>
    </row>
    <row r="1645" spans="3:3" x14ac:dyDescent="0.45">
      <c r="C1645" s="5"/>
    </row>
    <row r="1646" spans="3:3" x14ac:dyDescent="0.45">
      <c r="C1646" s="5"/>
    </row>
    <row r="1647" spans="3:3" x14ac:dyDescent="0.45">
      <c r="C1647" s="5"/>
    </row>
    <row r="1648" spans="3:3" x14ac:dyDescent="0.45">
      <c r="C1648" s="5"/>
    </row>
    <row r="1649" spans="3:3" x14ac:dyDescent="0.45">
      <c r="C1649" s="5"/>
    </row>
    <row r="1650" spans="3:3" x14ac:dyDescent="0.45">
      <c r="C1650" s="5"/>
    </row>
    <row r="1651" spans="3:3" x14ac:dyDescent="0.45">
      <c r="C1651" s="5"/>
    </row>
    <row r="1652" spans="3:3" x14ac:dyDescent="0.45">
      <c r="C1652" s="5"/>
    </row>
    <row r="1653" spans="3:3" x14ac:dyDescent="0.45">
      <c r="C1653" s="5"/>
    </row>
    <row r="1654" spans="3:3" x14ac:dyDescent="0.45">
      <c r="C1654" s="5"/>
    </row>
    <row r="1655" spans="3:3" x14ac:dyDescent="0.45">
      <c r="C1655" s="5"/>
    </row>
    <row r="1656" spans="3:3" x14ac:dyDescent="0.45">
      <c r="C1656" s="5"/>
    </row>
    <row r="1657" spans="3:3" x14ac:dyDescent="0.45">
      <c r="C1657" s="5"/>
    </row>
    <row r="1658" spans="3:3" x14ac:dyDescent="0.45">
      <c r="C1658" s="5"/>
    </row>
    <row r="1659" spans="3:3" x14ac:dyDescent="0.45">
      <c r="C1659" s="5"/>
    </row>
    <row r="1660" spans="3:3" x14ac:dyDescent="0.45">
      <c r="C1660" s="5"/>
    </row>
    <row r="1661" spans="3:3" x14ac:dyDescent="0.45">
      <c r="C1661" s="5"/>
    </row>
    <row r="1662" spans="3:3" x14ac:dyDescent="0.45">
      <c r="C1662" s="5"/>
    </row>
    <row r="1663" spans="3:3" x14ac:dyDescent="0.45">
      <c r="C1663" s="5"/>
    </row>
    <row r="1664" spans="3:3" x14ac:dyDescent="0.45">
      <c r="C1664" s="5"/>
    </row>
    <row r="1665" spans="3:3" x14ac:dyDescent="0.45">
      <c r="C1665" s="5"/>
    </row>
    <row r="1666" spans="3:3" x14ac:dyDescent="0.45">
      <c r="C1666" s="5"/>
    </row>
    <row r="1667" spans="3:3" x14ac:dyDescent="0.45">
      <c r="C1667" s="5"/>
    </row>
    <row r="1668" spans="3:3" x14ac:dyDescent="0.45">
      <c r="C1668" s="5"/>
    </row>
    <row r="1669" spans="3:3" x14ac:dyDescent="0.45">
      <c r="C1669" s="5"/>
    </row>
    <row r="1670" spans="3:3" x14ac:dyDescent="0.45">
      <c r="C1670" s="5"/>
    </row>
    <row r="1671" spans="3:3" x14ac:dyDescent="0.45">
      <c r="C1671" s="5"/>
    </row>
    <row r="1672" spans="3:3" x14ac:dyDescent="0.45">
      <c r="C1672" s="5"/>
    </row>
    <row r="1673" spans="3:3" x14ac:dyDescent="0.45">
      <c r="C1673" s="5"/>
    </row>
    <row r="1674" spans="3:3" x14ac:dyDescent="0.45">
      <c r="C1674" s="5"/>
    </row>
    <row r="1675" spans="3:3" x14ac:dyDescent="0.45">
      <c r="C1675" s="5"/>
    </row>
    <row r="1676" spans="3:3" x14ac:dyDescent="0.45">
      <c r="C1676" s="5"/>
    </row>
    <row r="1677" spans="3:3" x14ac:dyDescent="0.45">
      <c r="C1677" s="5"/>
    </row>
    <row r="1678" spans="3:3" x14ac:dyDescent="0.45">
      <c r="C1678" s="5"/>
    </row>
    <row r="1679" spans="3:3" x14ac:dyDescent="0.45">
      <c r="C1679" s="5"/>
    </row>
    <row r="1680" spans="3:3" x14ac:dyDescent="0.45">
      <c r="C1680" s="5"/>
    </row>
    <row r="1681" spans="3:3" x14ac:dyDescent="0.45">
      <c r="C1681" s="5"/>
    </row>
    <row r="1682" spans="3:3" x14ac:dyDescent="0.45">
      <c r="C1682" s="5"/>
    </row>
    <row r="1683" spans="3:3" x14ac:dyDescent="0.45">
      <c r="C1683" s="5"/>
    </row>
    <row r="1684" spans="3:3" x14ac:dyDescent="0.45">
      <c r="C1684" s="5"/>
    </row>
    <row r="1685" spans="3:3" x14ac:dyDescent="0.45">
      <c r="C1685" s="5"/>
    </row>
    <row r="1686" spans="3:3" x14ac:dyDescent="0.45">
      <c r="C1686" s="5"/>
    </row>
    <row r="1687" spans="3:3" x14ac:dyDescent="0.45">
      <c r="C1687" s="5"/>
    </row>
    <row r="1688" spans="3:3" x14ac:dyDescent="0.45">
      <c r="C1688" s="5"/>
    </row>
    <row r="1689" spans="3:3" x14ac:dyDescent="0.45">
      <c r="C1689" s="5"/>
    </row>
    <row r="1690" spans="3:3" x14ac:dyDescent="0.45">
      <c r="C1690" s="5"/>
    </row>
    <row r="1691" spans="3:3" x14ac:dyDescent="0.45">
      <c r="C1691" s="5"/>
    </row>
    <row r="1692" spans="3:3" x14ac:dyDescent="0.45">
      <c r="C1692" s="5"/>
    </row>
    <row r="1693" spans="3:3" x14ac:dyDescent="0.45">
      <c r="C1693" s="5"/>
    </row>
    <row r="1694" spans="3:3" x14ac:dyDescent="0.45">
      <c r="C1694" s="5"/>
    </row>
    <row r="1695" spans="3:3" x14ac:dyDescent="0.45">
      <c r="C1695" s="5"/>
    </row>
    <row r="1696" spans="3:3" x14ac:dyDescent="0.45">
      <c r="C1696" s="5"/>
    </row>
    <row r="1697" spans="3:3" x14ac:dyDescent="0.45">
      <c r="C1697" s="5"/>
    </row>
    <row r="1698" spans="3:3" x14ac:dyDescent="0.45">
      <c r="C1698" s="5"/>
    </row>
    <row r="1699" spans="3:3" x14ac:dyDescent="0.45">
      <c r="C1699" s="5"/>
    </row>
    <row r="1700" spans="3:3" x14ac:dyDescent="0.45">
      <c r="C1700" s="5"/>
    </row>
    <row r="1701" spans="3:3" x14ac:dyDescent="0.45">
      <c r="C1701" s="5"/>
    </row>
    <row r="1702" spans="3:3" x14ac:dyDescent="0.45">
      <c r="C1702" s="5"/>
    </row>
    <row r="1703" spans="3:3" x14ac:dyDescent="0.45">
      <c r="C1703" s="5"/>
    </row>
    <row r="1704" spans="3:3" x14ac:dyDescent="0.45">
      <c r="C1704" s="5"/>
    </row>
    <row r="1705" spans="3:3" x14ac:dyDescent="0.45">
      <c r="C1705" s="5"/>
    </row>
    <row r="1706" spans="3:3" x14ac:dyDescent="0.45">
      <c r="C1706" s="5"/>
    </row>
    <row r="1707" spans="3:3" x14ac:dyDescent="0.45">
      <c r="C1707" s="5"/>
    </row>
    <row r="1708" spans="3:3" x14ac:dyDescent="0.45">
      <c r="C1708" s="5"/>
    </row>
    <row r="1709" spans="3:3" x14ac:dyDescent="0.45">
      <c r="C1709" s="5"/>
    </row>
    <row r="1710" spans="3:3" x14ac:dyDescent="0.45">
      <c r="C1710" s="5"/>
    </row>
    <row r="1711" spans="3:3" x14ac:dyDescent="0.45">
      <c r="C1711" s="5"/>
    </row>
    <row r="1712" spans="3:3" x14ac:dyDescent="0.45">
      <c r="C1712" s="5"/>
    </row>
    <row r="1713" spans="3:3" x14ac:dyDescent="0.45">
      <c r="C1713" s="5"/>
    </row>
    <row r="1714" spans="3:3" x14ac:dyDescent="0.45">
      <c r="C1714" s="5"/>
    </row>
    <row r="1715" spans="3:3" x14ac:dyDescent="0.45">
      <c r="C1715" s="5"/>
    </row>
    <row r="1716" spans="3:3" x14ac:dyDescent="0.45">
      <c r="C1716" s="5"/>
    </row>
    <row r="1717" spans="3:3" x14ac:dyDescent="0.45">
      <c r="C1717" s="5"/>
    </row>
    <row r="1718" spans="3:3" x14ac:dyDescent="0.45">
      <c r="C1718" s="5"/>
    </row>
    <row r="1719" spans="3:3" x14ac:dyDescent="0.45">
      <c r="C1719" s="5"/>
    </row>
    <row r="1720" spans="3:3" x14ac:dyDescent="0.45">
      <c r="C1720" s="5"/>
    </row>
    <row r="1721" spans="3:3" x14ac:dyDescent="0.45">
      <c r="C1721" s="5"/>
    </row>
    <row r="1722" spans="3:3" x14ac:dyDescent="0.45">
      <c r="C1722" s="5"/>
    </row>
    <row r="1723" spans="3:3" x14ac:dyDescent="0.45">
      <c r="C1723" s="5"/>
    </row>
    <row r="1724" spans="3:3" x14ac:dyDescent="0.45">
      <c r="C1724" s="5"/>
    </row>
    <row r="1725" spans="3:3" x14ac:dyDescent="0.45">
      <c r="C1725" s="5"/>
    </row>
    <row r="1726" spans="3:3" x14ac:dyDescent="0.45">
      <c r="C1726" s="5"/>
    </row>
    <row r="1727" spans="3:3" x14ac:dyDescent="0.45">
      <c r="C1727" s="5"/>
    </row>
    <row r="1728" spans="3:3" x14ac:dyDescent="0.45">
      <c r="C1728" s="5"/>
    </row>
    <row r="1729" spans="3:3" x14ac:dyDescent="0.45">
      <c r="C1729" s="5"/>
    </row>
    <row r="1730" spans="3:3" x14ac:dyDescent="0.45">
      <c r="C1730" s="5"/>
    </row>
    <row r="1731" spans="3:3" x14ac:dyDescent="0.45">
      <c r="C1731" s="5"/>
    </row>
    <row r="1732" spans="3:3" x14ac:dyDescent="0.45">
      <c r="C1732" s="5"/>
    </row>
    <row r="1733" spans="3:3" x14ac:dyDescent="0.45">
      <c r="C1733" s="5"/>
    </row>
    <row r="1734" spans="3:3" x14ac:dyDescent="0.45">
      <c r="C1734" s="5"/>
    </row>
    <row r="1735" spans="3:3" x14ac:dyDescent="0.45">
      <c r="C1735" s="5"/>
    </row>
    <row r="1736" spans="3:3" x14ac:dyDescent="0.45">
      <c r="C1736" s="5"/>
    </row>
    <row r="1737" spans="3:3" x14ac:dyDescent="0.45">
      <c r="C1737" s="5"/>
    </row>
    <row r="1738" spans="3:3" x14ac:dyDescent="0.45">
      <c r="C1738" s="5"/>
    </row>
    <row r="1739" spans="3:3" x14ac:dyDescent="0.45">
      <c r="C1739" s="5"/>
    </row>
    <row r="1740" spans="3:3" x14ac:dyDescent="0.45">
      <c r="C1740" s="5"/>
    </row>
    <row r="1741" spans="3:3" x14ac:dyDescent="0.45">
      <c r="C1741" s="5"/>
    </row>
    <row r="1742" spans="3:3" x14ac:dyDescent="0.45">
      <c r="C1742" s="5"/>
    </row>
    <row r="1743" spans="3:3" x14ac:dyDescent="0.45">
      <c r="C1743" s="5"/>
    </row>
    <row r="1744" spans="3:3" x14ac:dyDescent="0.45">
      <c r="C1744" s="5"/>
    </row>
    <row r="1745" spans="3:3" x14ac:dyDescent="0.45">
      <c r="C1745" s="5"/>
    </row>
    <row r="1746" spans="3:3" x14ac:dyDescent="0.45">
      <c r="C1746" s="5"/>
    </row>
    <row r="1747" spans="3:3" x14ac:dyDescent="0.45">
      <c r="C1747" s="5"/>
    </row>
    <row r="1748" spans="3:3" x14ac:dyDescent="0.45">
      <c r="C1748" s="5"/>
    </row>
    <row r="1749" spans="3:3" x14ac:dyDescent="0.45">
      <c r="C1749" s="5"/>
    </row>
    <row r="1750" spans="3:3" x14ac:dyDescent="0.45">
      <c r="C1750" s="5"/>
    </row>
    <row r="1751" spans="3:3" x14ac:dyDescent="0.45">
      <c r="C1751" s="5"/>
    </row>
    <row r="1752" spans="3:3" x14ac:dyDescent="0.45">
      <c r="C1752" s="5"/>
    </row>
    <row r="1753" spans="3:3" x14ac:dyDescent="0.45">
      <c r="C1753" s="5"/>
    </row>
    <row r="1754" spans="3:3" x14ac:dyDescent="0.45">
      <c r="C1754" s="5"/>
    </row>
    <row r="1755" spans="3:3" x14ac:dyDescent="0.45">
      <c r="C1755" s="5"/>
    </row>
    <row r="1756" spans="3:3" x14ac:dyDescent="0.45">
      <c r="C1756" s="5"/>
    </row>
    <row r="1757" spans="3:3" x14ac:dyDescent="0.45">
      <c r="C1757" s="5"/>
    </row>
    <row r="1758" spans="3:3" x14ac:dyDescent="0.45">
      <c r="C1758" s="5"/>
    </row>
    <row r="1759" spans="3:3" x14ac:dyDescent="0.45">
      <c r="C1759" s="5"/>
    </row>
    <row r="1760" spans="3:3" x14ac:dyDescent="0.45">
      <c r="C1760" s="5"/>
    </row>
    <row r="1761" spans="3:3" x14ac:dyDescent="0.45">
      <c r="C1761" s="5"/>
    </row>
    <row r="1762" spans="3:3" x14ac:dyDescent="0.45">
      <c r="C1762" s="5"/>
    </row>
    <row r="1763" spans="3:3" x14ac:dyDescent="0.45">
      <c r="C1763" s="5"/>
    </row>
    <row r="1764" spans="3:3" x14ac:dyDescent="0.45">
      <c r="C1764" s="5"/>
    </row>
    <row r="1765" spans="3:3" x14ac:dyDescent="0.45">
      <c r="C1765" s="5"/>
    </row>
    <row r="1766" spans="3:3" x14ac:dyDescent="0.45">
      <c r="C1766" s="5"/>
    </row>
    <row r="1767" spans="3:3" x14ac:dyDescent="0.45">
      <c r="C1767" s="5"/>
    </row>
    <row r="1768" spans="3:3" x14ac:dyDescent="0.45">
      <c r="C1768" s="5"/>
    </row>
    <row r="1769" spans="3:3" x14ac:dyDescent="0.45">
      <c r="C1769" s="5"/>
    </row>
    <row r="1770" spans="3:3" x14ac:dyDescent="0.45">
      <c r="C1770" s="5"/>
    </row>
    <row r="1771" spans="3:3" x14ac:dyDescent="0.45">
      <c r="C1771" s="5"/>
    </row>
    <row r="1772" spans="3:3" x14ac:dyDescent="0.45">
      <c r="C1772" s="5"/>
    </row>
    <row r="1773" spans="3:3" x14ac:dyDescent="0.45">
      <c r="C1773" s="5"/>
    </row>
    <row r="1774" spans="3:3" x14ac:dyDescent="0.45">
      <c r="C1774" s="5"/>
    </row>
    <row r="1775" spans="3:3" x14ac:dyDescent="0.45">
      <c r="C1775" s="5"/>
    </row>
    <row r="1776" spans="3:3" x14ac:dyDescent="0.45">
      <c r="C1776" s="5"/>
    </row>
    <row r="1777" spans="3:3" x14ac:dyDescent="0.45">
      <c r="C1777" s="5"/>
    </row>
    <row r="1778" spans="3:3" x14ac:dyDescent="0.45">
      <c r="C1778" s="5"/>
    </row>
    <row r="1779" spans="3:3" x14ac:dyDescent="0.45">
      <c r="C1779" s="5"/>
    </row>
    <row r="1780" spans="3:3" x14ac:dyDescent="0.45">
      <c r="C1780" s="5"/>
    </row>
    <row r="1781" spans="3:3" x14ac:dyDescent="0.45">
      <c r="C1781" s="5"/>
    </row>
    <row r="1782" spans="3:3" x14ac:dyDescent="0.45">
      <c r="C1782" s="5"/>
    </row>
    <row r="1783" spans="3:3" x14ac:dyDescent="0.45">
      <c r="C1783" s="5"/>
    </row>
    <row r="1784" spans="3:3" x14ac:dyDescent="0.45">
      <c r="C1784" s="5"/>
    </row>
    <row r="1785" spans="3:3" x14ac:dyDescent="0.45">
      <c r="C1785" s="5"/>
    </row>
    <row r="1786" spans="3:3" x14ac:dyDescent="0.45">
      <c r="C1786" s="5"/>
    </row>
    <row r="1787" spans="3:3" x14ac:dyDescent="0.45">
      <c r="C1787" s="5"/>
    </row>
    <row r="1788" spans="3:3" x14ac:dyDescent="0.45">
      <c r="C1788" s="5"/>
    </row>
    <row r="1789" spans="3:3" x14ac:dyDescent="0.45">
      <c r="C1789" s="5"/>
    </row>
    <row r="1790" spans="3:3" x14ac:dyDescent="0.45">
      <c r="C1790" s="5"/>
    </row>
    <row r="1791" spans="3:3" x14ac:dyDescent="0.45">
      <c r="C1791" s="5"/>
    </row>
    <row r="1792" spans="3:3" x14ac:dyDescent="0.45">
      <c r="C1792" s="5"/>
    </row>
    <row r="1793" spans="3:3" x14ac:dyDescent="0.45">
      <c r="C1793" s="5"/>
    </row>
    <row r="1794" spans="3:3" x14ac:dyDescent="0.45">
      <c r="C1794" s="5"/>
    </row>
    <row r="1795" spans="3:3" x14ac:dyDescent="0.45">
      <c r="C1795" s="5"/>
    </row>
    <row r="1796" spans="3:3" x14ac:dyDescent="0.45">
      <c r="C1796" s="5"/>
    </row>
    <row r="1797" spans="3:3" x14ac:dyDescent="0.45">
      <c r="C1797" s="5"/>
    </row>
    <row r="1798" spans="3:3" x14ac:dyDescent="0.45">
      <c r="C1798" s="5"/>
    </row>
    <row r="1799" spans="3:3" x14ac:dyDescent="0.45">
      <c r="C1799" s="5"/>
    </row>
    <row r="1800" spans="3:3" x14ac:dyDescent="0.45">
      <c r="C1800" s="5"/>
    </row>
    <row r="1801" spans="3:3" x14ac:dyDescent="0.45">
      <c r="C1801" s="5"/>
    </row>
    <row r="1802" spans="3:3" x14ac:dyDescent="0.45">
      <c r="C1802" s="5"/>
    </row>
    <row r="1803" spans="3:3" x14ac:dyDescent="0.45">
      <c r="C1803" s="5"/>
    </row>
    <row r="1804" spans="3:3" x14ac:dyDescent="0.45">
      <c r="C1804" s="5"/>
    </row>
    <row r="1805" spans="3:3" x14ac:dyDescent="0.45">
      <c r="C1805" s="5"/>
    </row>
    <row r="1806" spans="3:3" x14ac:dyDescent="0.45">
      <c r="C1806" s="5"/>
    </row>
    <row r="1807" spans="3:3" x14ac:dyDescent="0.45">
      <c r="C1807" s="5"/>
    </row>
    <row r="1808" spans="3:3" x14ac:dyDescent="0.45">
      <c r="C1808" s="5"/>
    </row>
    <row r="1809" spans="3:3" x14ac:dyDescent="0.45">
      <c r="C1809" s="5"/>
    </row>
    <row r="1810" spans="3:3" x14ac:dyDescent="0.45">
      <c r="C1810" s="5"/>
    </row>
    <row r="1811" spans="3:3" x14ac:dyDescent="0.45">
      <c r="C1811" s="5"/>
    </row>
    <row r="1812" spans="3:3" x14ac:dyDescent="0.45">
      <c r="C1812" s="5"/>
    </row>
    <row r="1813" spans="3:3" x14ac:dyDescent="0.45">
      <c r="C1813" s="5"/>
    </row>
    <row r="1814" spans="3:3" x14ac:dyDescent="0.45">
      <c r="C1814" s="5"/>
    </row>
    <row r="1815" spans="3:3" x14ac:dyDescent="0.45">
      <c r="C1815" s="5"/>
    </row>
    <row r="1816" spans="3:3" x14ac:dyDescent="0.45">
      <c r="C1816" s="5"/>
    </row>
    <row r="1817" spans="3:3" x14ac:dyDescent="0.45">
      <c r="C1817" s="5"/>
    </row>
    <row r="1818" spans="3:3" x14ac:dyDescent="0.45">
      <c r="C1818" s="5"/>
    </row>
    <row r="1819" spans="3:3" x14ac:dyDescent="0.45">
      <c r="C1819" s="5"/>
    </row>
    <row r="1820" spans="3:3" x14ac:dyDescent="0.45">
      <c r="C1820" s="5"/>
    </row>
    <row r="1821" spans="3:3" x14ac:dyDescent="0.45">
      <c r="C1821" s="5"/>
    </row>
    <row r="1822" spans="3:3" x14ac:dyDescent="0.45">
      <c r="C1822" s="5"/>
    </row>
    <row r="1823" spans="3:3" x14ac:dyDescent="0.45">
      <c r="C1823" s="5"/>
    </row>
    <row r="1824" spans="3:3" x14ac:dyDescent="0.45">
      <c r="C1824" s="5"/>
    </row>
    <row r="1825" spans="3:3" x14ac:dyDescent="0.45">
      <c r="C1825" s="5"/>
    </row>
    <row r="1826" spans="3:3" x14ac:dyDescent="0.45">
      <c r="C1826" s="5"/>
    </row>
    <row r="1827" spans="3:3" x14ac:dyDescent="0.45">
      <c r="C1827" s="5"/>
    </row>
    <row r="1828" spans="3:3" x14ac:dyDescent="0.45">
      <c r="C1828" s="5"/>
    </row>
    <row r="1829" spans="3:3" x14ac:dyDescent="0.45">
      <c r="C1829" s="5"/>
    </row>
    <row r="1830" spans="3:3" x14ac:dyDescent="0.45">
      <c r="C1830" s="5"/>
    </row>
    <row r="1831" spans="3:3" x14ac:dyDescent="0.45">
      <c r="C1831" s="5"/>
    </row>
    <row r="1832" spans="3:3" x14ac:dyDescent="0.45">
      <c r="C1832" s="5"/>
    </row>
    <row r="1833" spans="3:3" x14ac:dyDescent="0.45">
      <c r="C1833" s="5"/>
    </row>
    <row r="1834" spans="3:3" x14ac:dyDescent="0.45">
      <c r="C1834" s="5"/>
    </row>
    <row r="1835" spans="3:3" x14ac:dyDescent="0.45">
      <c r="C1835" s="5"/>
    </row>
    <row r="1836" spans="3:3" x14ac:dyDescent="0.45">
      <c r="C1836" s="5"/>
    </row>
    <row r="1837" spans="3:3" x14ac:dyDescent="0.45">
      <c r="C1837" s="5"/>
    </row>
    <row r="1838" spans="3:3" x14ac:dyDescent="0.45">
      <c r="C1838" s="5"/>
    </row>
    <row r="1839" spans="3:3" x14ac:dyDescent="0.45">
      <c r="C1839" s="5"/>
    </row>
    <row r="1840" spans="3:3" x14ac:dyDescent="0.45">
      <c r="C1840" s="5"/>
    </row>
    <row r="1841" spans="3:3" x14ac:dyDescent="0.45">
      <c r="C1841" s="5"/>
    </row>
    <row r="1842" spans="3:3" x14ac:dyDescent="0.45">
      <c r="C1842" s="5"/>
    </row>
    <row r="1843" spans="3:3" x14ac:dyDescent="0.45">
      <c r="C1843" s="5"/>
    </row>
    <row r="1844" spans="3:3" x14ac:dyDescent="0.45">
      <c r="C1844" s="5"/>
    </row>
    <row r="1845" spans="3:3" x14ac:dyDescent="0.45">
      <c r="C1845" s="5"/>
    </row>
    <row r="1846" spans="3:3" x14ac:dyDescent="0.45">
      <c r="C1846" s="5"/>
    </row>
    <row r="1847" spans="3:3" x14ac:dyDescent="0.45">
      <c r="C1847" s="5"/>
    </row>
    <row r="1848" spans="3:3" x14ac:dyDescent="0.45">
      <c r="C1848" s="5"/>
    </row>
    <row r="1849" spans="3:3" x14ac:dyDescent="0.45">
      <c r="C1849" s="5"/>
    </row>
    <row r="1850" spans="3:3" x14ac:dyDescent="0.45">
      <c r="C1850" s="5"/>
    </row>
    <row r="1851" spans="3:3" x14ac:dyDescent="0.45">
      <c r="C1851" s="5"/>
    </row>
    <row r="1852" spans="3:3" x14ac:dyDescent="0.45">
      <c r="C1852" s="5"/>
    </row>
    <row r="1853" spans="3:3" x14ac:dyDescent="0.45">
      <c r="C1853" s="5"/>
    </row>
    <row r="1854" spans="3:3" x14ac:dyDescent="0.45">
      <c r="C1854" s="5"/>
    </row>
    <row r="1855" spans="3:3" x14ac:dyDescent="0.45">
      <c r="C1855" s="5"/>
    </row>
    <row r="1856" spans="3:3" x14ac:dyDescent="0.45">
      <c r="C1856" s="5"/>
    </row>
    <row r="1857" spans="3:3" x14ac:dyDescent="0.45">
      <c r="C1857" s="5"/>
    </row>
    <row r="1858" spans="3:3" x14ac:dyDescent="0.45">
      <c r="C1858" s="5"/>
    </row>
    <row r="1859" spans="3:3" x14ac:dyDescent="0.45">
      <c r="C1859" s="5"/>
    </row>
    <row r="1860" spans="3:3" x14ac:dyDescent="0.45">
      <c r="C1860" s="5"/>
    </row>
    <row r="1861" spans="3:3" x14ac:dyDescent="0.45">
      <c r="C1861" s="5"/>
    </row>
    <row r="1862" spans="3:3" x14ac:dyDescent="0.45">
      <c r="C1862" s="5"/>
    </row>
    <row r="1863" spans="3:3" x14ac:dyDescent="0.45">
      <c r="C1863" s="5"/>
    </row>
    <row r="1864" spans="3:3" x14ac:dyDescent="0.45">
      <c r="C1864" s="5"/>
    </row>
    <row r="1865" spans="3:3" x14ac:dyDescent="0.45">
      <c r="C1865" s="5"/>
    </row>
    <row r="1866" spans="3:3" x14ac:dyDescent="0.45">
      <c r="C1866" s="5"/>
    </row>
    <row r="1867" spans="3:3" x14ac:dyDescent="0.45">
      <c r="C1867" s="5"/>
    </row>
    <row r="1868" spans="3:3" x14ac:dyDescent="0.45">
      <c r="C1868" s="5"/>
    </row>
    <row r="1869" spans="3:3" x14ac:dyDescent="0.45">
      <c r="C1869" s="5"/>
    </row>
    <row r="1870" spans="3:3" x14ac:dyDescent="0.45">
      <c r="C1870" s="5"/>
    </row>
    <row r="1871" spans="3:3" x14ac:dyDescent="0.45">
      <c r="C1871" s="5"/>
    </row>
    <row r="1872" spans="3:3" x14ac:dyDescent="0.45">
      <c r="C1872" s="5"/>
    </row>
    <row r="1873" spans="3:3" x14ac:dyDescent="0.45">
      <c r="C1873" s="5"/>
    </row>
    <row r="1874" spans="3:3" x14ac:dyDescent="0.45">
      <c r="C1874" s="5"/>
    </row>
    <row r="1875" spans="3:3" x14ac:dyDescent="0.45">
      <c r="C1875" s="5"/>
    </row>
    <row r="1876" spans="3:3" x14ac:dyDescent="0.45">
      <c r="C1876" s="5"/>
    </row>
    <row r="1877" spans="3:3" x14ac:dyDescent="0.45">
      <c r="C1877" s="5"/>
    </row>
    <row r="1878" spans="3:3" x14ac:dyDescent="0.45">
      <c r="C1878" s="5"/>
    </row>
    <row r="1879" spans="3:3" x14ac:dyDescent="0.45">
      <c r="C1879" s="5"/>
    </row>
    <row r="1880" spans="3:3" x14ac:dyDescent="0.45">
      <c r="C1880" s="5"/>
    </row>
    <row r="1881" spans="3:3" x14ac:dyDescent="0.45">
      <c r="C1881" s="5"/>
    </row>
    <row r="1882" spans="3:3" x14ac:dyDescent="0.45">
      <c r="C1882" s="5"/>
    </row>
    <row r="1883" spans="3:3" x14ac:dyDescent="0.45">
      <c r="C1883" s="5"/>
    </row>
    <row r="1884" spans="3:3" x14ac:dyDescent="0.45">
      <c r="C1884" s="5"/>
    </row>
    <row r="1885" spans="3:3" x14ac:dyDescent="0.45">
      <c r="C1885" s="5"/>
    </row>
    <row r="1886" spans="3:3" x14ac:dyDescent="0.45">
      <c r="C1886" s="5"/>
    </row>
    <row r="1887" spans="3:3" x14ac:dyDescent="0.45">
      <c r="C1887" s="5"/>
    </row>
    <row r="1888" spans="3:3" x14ac:dyDescent="0.45">
      <c r="C1888" s="5"/>
    </row>
    <row r="1889" spans="3:3" x14ac:dyDescent="0.45">
      <c r="C1889" s="5"/>
    </row>
    <row r="1890" spans="3:3" x14ac:dyDescent="0.45">
      <c r="C1890" s="5"/>
    </row>
    <row r="1891" spans="3:3" x14ac:dyDescent="0.45">
      <c r="C1891" s="5"/>
    </row>
    <row r="1892" spans="3:3" x14ac:dyDescent="0.45">
      <c r="C1892" s="5"/>
    </row>
    <row r="1893" spans="3:3" x14ac:dyDescent="0.45">
      <c r="C1893" s="5"/>
    </row>
    <row r="1894" spans="3:3" x14ac:dyDescent="0.45">
      <c r="C1894" s="5"/>
    </row>
    <row r="1895" spans="3:3" x14ac:dyDescent="0.45">
      <c r="C1895" s="5"/>
    </row>
    <row r="1896" spans="3:3" x14ac:dyDescent="0.45">
      <c r="C1896" s="5"/>
    </row>
    <row r="1897" spans="3:3" x14ac:dyDescent="0.45">
      <c r="C1897" s="5"/>
    </row>
    <row r="1898" spans="3:3" x14ac:dyDescent="0.45">
      <c r="C1898" s="5"/>
    </row>
    <row r="1899" spans="3:3" x14ac:dyDescent="0.45">
      <c r="C1899" s="5"/>
    </row>
    <row r="1900" spans="3:3" x14ac:dyDescent="0.45">
      <c r="C1900" s="5"/>
    </row>
    <row r="1901" spans="3:3" x14ac:dyDescent="0.45">
      <c r="C1901" s="5"/>
    </row>
    <row r="1902" spans="3:3" x14ac:dyDescent="0.45">
      <c r="C1902" s="5"/>
    </row>
    <row r="1903" spans="3:3" x14ac:dyDescent="0.45">
      <c r="C1903" s="5"/>
    </row>
    <row r="1904" spans="3:3" x14ac:dyDescent="0.45">
      <c r="C1904" s="5"/>
    </row>
    <row r="1905" spans="3:3" x14ac:dyDescent="0.45">
      <c r="C1905" s="5"/>
    </row>
    <row r="1906" spans="3:3" x14ac:dyDescent="0.45">
      <c r="C1906" s="5"/>
    </row>
    <row r="1907" spans="3:3" x14ac:dyDescent="0.45">
      <c r="C1907" s="5"/>
    </row>
    <row r="1908" spans="3:3" x14ac:dyDescent="0.45">
      <c r="C1908" s="5"/>
    </row>
    <row r="1909" spans="3:3" x14ac:dyDescent="0.45">
      <c r="C1909" s="5"/>
    </row>
    <row r="1910" spans="3:3" x14ac:dyDescent="0.45">
      <c r="C1910" s="5"/>
    </row>
    <row r="1911" spans="3:3" x14ac:dyDescent="0.45">
      <c r="C1911" s="5"/>
    </row>
    <row r="1912" spans="3:3" x14ac:dyDescent="0.45">
      <c r="C1912" s="5"/>
    </row>
    <row r="1913" spans="3:3" x14ac:dyDescent="0.45">
      <c r="C1913" s="5"/>
    </row>
    <row r="1914" spans="3:3" x14ac:dyDescent="0.45">
      <c r="C1914" s="5"/>
    </row>
    <row r="1915" spans="3:3" x14ac:dyDescent="0.45">
      <c r="C1915" s="5"/>
    </row>
    <row r="1916" spans="3:3" x14ac:dyDescent="0.45">
      <c r="C1916" s="5"/>
    </row>
    <row r="1917" spans="3:3" x14ac:dyDescent="0.45">
      <c r="C1917" s="5"/>
    </row>
    <row r="1918" spans="3:3" x14ac:dyDescent="0.45">
      <c r="C1918" s="5"/>
    </row>
    <row r="1919" spans="3:3" x14ac:dyDescent="0.45">
      <c r="C1919" s="5"/>
    </row>
    <row r="1920" spans="3:3" x14ac:dyDescent="0.45">
      <c r="C1920" s="5"/>
    </row>
    <row r="1921" spans="3:3" x14ac:dyDescent="0.45">
      <c r="C1921" s="5"/>
    </row>
    <row r="1922" spans="3:3" x14ac:dyDescent="0.45">
      <c r="C1922" s="5"/>
    </row>
    <row r="1923" spans="3:3" x14ac:dyDescent="0.45">
      <c r="C1923" s="5"/>
    </row>
    <row r="1924" spans="3:3" x14ac:dyDescent="0.45">
      <c r="C1924" s="5"/>
    </row>
    <row r="1925" spans="3:3" x14ac:dyDescent="0.45">
      <c r="C1925" s="5"/>
    </row>
    <row r="1926" spans="3:3" x14ac:dyDescent="0.45">
      <c r="C1926" s="5"/>
    </row>
    <row r="1927" spans="3:3" x14ac:dyDescent="0.45">
      <c r="C1927" s="5"/>
    </row>
    <row r="1928" spans="3:3" x14ac:dyDescent="0.45">
      <c r="C1928" s="5"/>
    </row>
    <row r="1929" spans="3:3" x14ac:dyDescent="0.45">
      <c r="C1929" s="5"/>
    </row>
    <row r="1930" spans="3:3" x14ac:dyDescent="0.45">
      <c r="C1930" s="5"/>
    </row>
    <row r="1931" spans="3:3" x14ac:dyDescent="0.45">
      <c r="C1931" s="5"/>
    </row>
    <row r="1932" spans="3:3" x14ac:dyDescent="0.45">
      <c r="C1932" s="5"/>
    </row>
    <row r="1933" spans="3:3" x14ac:dyDescent="0.45">
      <c r="C1933" s="5"/>
    </row>
    <row r="1934" spans="3:3" x14ac:dyDescent="0.45">
      <c r="C1934" s="5"/>
    </row>
    <row r="1935" spans="3:3" x14ac:dyDescent="0.45">
      <c r="C1935" s="5"/>
    </row>
    <row r="1936" spans="3:3" x14ac:dyDescent="0.45">
      <c r="C1936" s="5"/>
    </row>
    <row r="1937" spans="3:3" x14ac:dyDescent="0.45">
      <c r="C1937" s="5"/>
    </row>
    <row r="1938" spans="3:3" x14ac:dyDescent="0.45">
      <c r="C1938" s="5"/>
    </row>
    <row r="1939" spans="3:3" x14ac:dyDescent="0.45">
      <c r="C1939" s="5"/>
    </row>
    <row r="1940" spans="3:3" x14ac:dyDescent="0.45">
      <c r="C1940" s="5"/>
    </row>
    <row r="1941" spans="3:3" x14ac:dyDescent="0.45">
      <c r="C1941" s="5"/>
    </row>
    <row r="1942" spans="3:3" x14ac:dyDescent="0.45">
      <c r="C1942" s="5"/>
    </row>
    <row r="1943" spans="3:3" x14ac:dyDescent="0.45">
      <c r="C1943" s="5"/>
    </row>
    <row r="1944" spans="3:3" x14ac:dyDescent="0.45">
      <c r="C1944" s="5"/>
    </row>
    <row r="1945" spans="3:3" x14ac:dyDescent="0.45">
      <c r="C1945" s="5"/>
    </row>
    <row r="1946" spans="3:3" x14ac:dyDescent="0.45">
      <c r="C1946" s="5"/>
    </row>
    <row r="1947" spans="3:3" x14ac:dyDescent="0.45">
      <c r="C1947" s="5"/>
    </row>
    <row r="1948" spans="3:3" x14ac:dyDescent="0.45">
      <c r="C1948" s="5"/>
    </row>
    <row r="1949" spans="3:3" x14ac:dyDescent="0.45">
      <c r="C1949" s="5"/>
    </row>
    <row r="1950" spans="3:3" x14ac:dyDescent="0.45">
      <c r="C1950" s="5"/>
    </row>
    <row r="1951" spans="3:3" x14ac:dyDescent="0.45">
      <c r="C1951" s="5"/>
    </row>
    <row r="1952" spans="3:3" x14ac:dyDescent="0.45">
      <c r="C1952" s="5"/>
    </row>
    <row r="1953" spans="3:3" x14ac:dyDescent="0.45">
      <c r="C1953" s="5"/>
    </row>
    <row r="1954" spans="3:3" x14ac:dyDescent="0.45">
      <c r="C1954" s="5"/>
    </row>
    <row r="1955" spans="3:3" x14ac:dyDescent="0.45">
      <c r="C1955" s="5"/>
    </row>
    <row r="1956" spans="3:3" x14ac:dyDescent="0.45">
      <c r="C1956" s="5"/>
    </row>
    <row r="1957" spans="3:3" x14ac:dyDescent="0.45">
      <c r="C1957" s="5"/>
    </row>
    <row r="1958" spans="3:3" x14ac:dyDescent="0.45">
      <c r="C1958" s="5"/>
    </row>
    <row r="1959" spans="3:3" x14ac:dyDescent="0.45">
      <c r="C1959" s="5"/>
    </row>
    <row r="1960" spans="3:3" x14ac:dyDescent="0.45">
      <c r="C1960" s="5"/>
    </row>
    <row r="1961" spans="3:3" x14ac:dyDescent="0.45">
      <c r="C1961" s="5"/>
    </row>
    <row r="1962" spans="3:3" x14ac:dyDescent="0.45">
      <c r="C1962" s="5"/>
    </row>
    <row r="1963" spans="3:3" x14ac:dyDescent="0.45">
      <c r="C1963" s="5"/>
    </row>
    <row r="1964" spans="3:3" x14ac:dyDescent="0.45">
      <c r="C1964" s="5"/>
    </row>
    <row r="1965" spans="3:3" x14ac:dyDescent="0.45">
      <c r="C1965" s="5"/>
    </row>
    <row r="1966" spans="3:3" x14ac:dyDescent="0.45">
      <c r="C1966" s="5"/>
    </row>
    <row r="1967" spans="3:3" x14ac:dyDescent="0.45">
      <c r="C1967" s="5"/>
    </row>
    <row r="1968" spans="3:3" x14ac:dyDescent="0.45">
      <c r="C1968" s="5"/>
    </row>
    <row r="1969" spans="3:3" x14ac:dyDescent="0.45">
      <c r="C1969" s="5"/>
    </row>
    <row r="1970" spans="3:3" x14ac:dyDescent="0.45">
      <c r="C1970" s="5"/>
    </row>
    <row r="1971" spans="3:3" x14ac:dyDescent="0.45">
      <c r="C1971" s="5"/>
    </row>
    <row r="1972" spans="3:3" x14ac:dyDescent="0.45">
      <c r="C1972" s="5"/>
    </row>
    <row r="1973" spans="3:3" x14ac:dyDescent="0.45">
      <c r="C1973" s="5"/>
    </row>
    <row r="1974" spans="3:3" x14ac:dyDescent="0.45">
      <c r="C1974" s="5"/>
    </row>
    <row r="1975" spans="3:3" x14ac:dyDescent="0.45">
      <c r="C1975" s="5"/>
    </row>
    <row r="1976" spans="3:3" x14ac:dyDescent="0.45">
      <c r="C1976" s="5"/>
    </row>
    <row r="1977" spans="3:3" x14ac:dyDescent="0.45">
      <c r="C1977" s="5"/>
    </row>
    <row r="1978" spans="3:3" x14ac:dyDescent="0.45">
      <c r="C1978" s="5"/>
    </row>
    <row r="1979" spans="3:3" x14ac:dyDescent="0.45">
      <c r="C1979" s="5"/>
    </row>
    <row r="1980" spans="3:3" x14ac:dyDescent="0.45">
      <c r="C1980" s="5"/>
    </row>
    <row r="1981" spans="3:3" x14ac:dyDescent="0.45">
      <c r="C1981" s="5"/>
    </row>
    <row r="1982" spans="3:3" x14ac:dyDescent="0.45">
      <c r="C1982" s="5"/>
    </row>
    <row r="1983" spans="3:3" x14ac:dyDescent="0.45">
      <c r="C1983" s="5"/>
    </row>
    <row r="1984" spans="3:3" x14ac:dyDescent="0.45">
      <c r="C1984" s="5"/>
    </row>
    <row r="1985" spans="3:3" x14ac:dyDescent="0.45">
      <c r="C1985" s="5"/>
    </row>
    <row r="1986" spans="3:3" x14ac:dyDescent="0.45">
      <c r="C1986" s="5"/>
    </row>
    <row r="1987" spans="3:3" x14ac:dyDescent="0.45">
      <c r="C1987" s="5"/>
    </row>
    <row r="1988" spans="3:3" x14ac:dyDescent="0.45">
      <c r="C1988" s="5"/>
    </row>
    <row r="1989" spans="3:3" x14ac:dyDescent="0.45">
      <c r="C1989" s="5"/>
    </row>
    <row r="1990" spans="3:3" x14ac:dyDescent="0.45">
      <c r="C1990" s="5"/>
    </row>
    <row r="1991" spans="3:3" x14ac:dyDescent="0.45">
      <c r="C1991" s="5"/>
    </row>
    <row r="1992" spans="3:3" x14ac:dyDescent="0.45">
      <c r="C1992" s="5"/>
    </row>
    <row r="1993" spans="3:3" x14ac:dyDescent="0.45">
      <c r="C1993" s="5"/>
    </row>
    <row r="1994" spans="3:3" x14ac:dyDescent="0.45">
      <c r="C1994" s="5"/>
    </row>
    <row r="1995" spans="3:3" x14ac:dyDescent="0.45">
      <c r="C1995" s="5"/>
    </row>
    <row r="1996" spans="3:3" x14ac:dyDescent="0.45">
      <c r="C1996" s="5"/>
    </row>
    <row r="1997" spans="3:3" x14ac:dyDescent="0.45">
      <c r="C1997" s="5"/>
    </row>
    <row r="1998" spans="3:3" x14ac:dyDescent="0.45">
      <c r="C1998" s="5"/>
    </row>
    <row r="1999" spans="3:3" x14ac:dyDescent="0.45">
      <c r="C1999" s="5"/>
    </row>
    <row r="2000" spans="3:3" x14ac:dyDescent="0.45">
      <c r="C2000" s="5"/>
    </row>
    <row r="2001" spans="3:3" x14ac:dyDescent="0.45">
      <c r="C2001" s="5"/>
    </row>
    <row r="2002" spans="3:3" x14ac:dyDescent="0.45">
      <c r="C2002" s="5"/>
    </row>
    <row r="2003" spans="3:3" x14ac:dyDescent="0.45">
      <c r="C2003" s="5"/>
    </row>
    <row r="2004" spans="3:3" x14ac:dyDescent="0.45">
      <c r="C2004" s="5"/>
    </row>
    <row r="2005" spans="3:3" x14ac:dyDescent="0.45">
      <c r="C2005" s="5"/>
    </row>
    <row r="2006" spans="3:3" x14ac:dyDescent="0.45">
      <c r="C2006" s="5"/>
    </row>
    <row r="2007" spans="3:3" x14ac:dyDescent="0.45">
      <c r="C2007" s="5"/>
    </row>
    <row r="2008" spans="3:3" x14ac:dyDescent="0.45">
      <c r="C2008" s="5"/>
    </row>
    <row r="2009" spans="3:3" x14ac:dyDescent="0.45">
      <c r="C2009" s="5"/>
    </row>
    <row r="2010" spans="3:3" x14ac:dyDescent="0.45">
      <c r="C2010" s="5"/>
    </row>
    <row r="2011" spans="3:3" x14ac:dyDescent="0.45">
      <c r="C2011" s="5"/>
    </row>
    <row r="2012" spans="3:3" x14ac:dyDescent="0.45">
      <c r="C2012" s="5"/>
    </row>
    <row r="2013" spans="3:3" x14ac:dyDescent="0.45">
      <c r="C2013" s="5"/>
    </row>
    <row r="2014" spans="3:3" x14ac:dyDescent="0.45">
      <c r="C2014" s="5"/>
    </row>
    <row r="2015" spans="3:3" x14ac:dyDescent="0.45">
      <c r="C2015" s="5"/>
    </row>
    <row r="2016" spans="3:3" x14ac:dyDescent="0.45">
      <c r="C2016" s="5"/>
    </row>
    <row r="2017" spans="3:3" x14ac:dyDescent="0.45">
      <c r="C2017" s="5"/>
    </row>
    <row r="2018" spans="3:3" x14ac:dyDescent="0.45">
      <c r="C2018" s="5"/>
    </row>
    <row r="2019" spans="3:3" x14ac:dyDescent="0.45">
      <c r="C2019" s="5"/>
    </row>
    <row r="2020" spans="3:3" x14ac:dyDescent="0.45">
      <c r="C2020" s="5"/>
    </row>
    <row r="2021" spans="3:3" x14ac:dyDescent="0.45">
      <c r="C2021" s="5"/>
    </row>
    <row r="2022" spans="3:3" x14ac:dyDescent="0.45">
      <c r="C2022" s="5"/>
    </row>
    <row r="2023" spans="3:3" x14ac:dyDescent="0.45">
      <c r="C2023" s="5"/>
    </row>
    <row r="2024" spans="3:3" x14ac:dyDescent="0.45">
      <c r="C2024" s="5"/>
    </row>
    <row r="2025" spans="3:3" x14ac:dyDescent="0.45">
      <c r="C2025" s="5"/>
    </row>
    <row r="2026" spans="3:3" x14ac:dyDescent="0.45">
      <c r="C2026" s="5"/>
    </row>
    <row r="2027" spans="3:3" x14ac:dyDescent="0.45">
      <c r="C2027" s="5"/>
    </row>
    <row r="2028" spans="3:3" x14ac:dyDescent="0.45">
      <c r="C2028" s="5"/>
    </row>
    <row r="2029" spans="3:3" x14ac:dyDescent="0.45">
      <c r="C2029" s="5"/>
    </row>
    <row r="2030" spans="3:3" x14ac:dyDescent="0.45">
      <c r="C2030" s="5"/>
    </row>
    <row r="2031" spans="3:3" x14ac:dyDescent="0.45">
      <c r="C2031" s="5"/>
    </row>
    <row r="2032" spans="3:3" x14ac:dyDescent="0.45">
      <c r="C2032" s="5"/>
    </row>
    <row r="2033" spans="3:3" x14ac:dyDescent="0.45">
      <c r="C2033" s="5"/>
    </row>
    <row r="2034" spans="3:3" x14ac:dyDescent="0.45">
      <c r="C2034" s="5"/>
    </row>
    <row r="2035" spans="3:3" x14ac:dyDescent="0.45">
      <c r="C2035" s="5"/>
    </row>
    <row r="2036" spans="3:3" x14ac:dyDescent="0.45">
      <c r="C2036" s="5"/>
    </row>
    <row r="2037" spans="3:3" x14ac:dyDescent="0.45">
      <c r="C2037" s="5"/>
    </row>
    <row r="2038" spans="3:3" x14ac:dyDescent="0.45">
      <c r="C2038" s="5"/>
    </row>
    <row r="2039" spans="3:3" x14ac:dyDescent="0.45">
      <c r="C2039" s="5"/>
    </row>
    <row r="2040" spans="3:3" x14ac:dyDescent="0.45">
      <c r="C2040" s="5"/>
    </row>
    <row r="2041" spans="3:3" x14ac:dyDescent="0.45">
      <c r="C2041" s="5"/>
    </row>
    <row r="2042" spans="3:3" x14ac:dyDescent="0.45">
      <c r="C2042" s="5"/>
    </row>
    <row r="2043" spans="3:3" x14ac:dyDescent="0.45">
      <c r="C2043" s="5"/>
    </row>
    <row r="2044" spans="3:3" x14ac:dyDescent="0.45">
      <c r="C2044" s="5"/>
    </row>
    <row r="2045" spans="3:3" x14ac:dyDescent="0.45">
      <c r="C2045" s="5"/>
    </row>
    <row r="2046" spans="3:3" x14ac:dyDescent="0.45">
      <c r="C2046" s="5"/>
    </row>
    <row r="2047" spans="3:3" x14ac:dyDescent="0.45">
      <c r="C2047" s="5"/>
    </row>
    <row r="2048" spans="3:3" x14ac:dyDescent="0.45">
      <c r="C2048" s="5"/>
    </row>
    <row r="2049" spans="3:3" x14ac:dyDescent="0.45">
      <c r="C2049" s="5"/>
    </row>
    <row r="2050" spans="3:3" x14ac:dyDescent="0.45">
      <c r="C2050" s="5"/>
    </row>
    <row r="2051" spans="3:3" x14ac:dyDescent="0.45">
      <c r="C2051" s="5"/>
    </row>
    <row r="2052" spans="3:3" x14ac:dyDescent="0.45">
      <c r="C2052" s="5"/>
    </row>
    <row r="2053" spans="3:3" x14ac:dyDescent="0.45">
      <c r="C2053" s="5"/>
    </row>
    <row r="2054" spans="3:3" x14ac:dyDescent="0.45">
      <c r="C2054" s="5"/>
    </row>
    <row r="2055" spans="3:3" x14ac:dyDescent="0.45">
      <c r="C2055" s="5"/>
    </row>
    <row r="2056" spans="3:3" x14ac:dyDescent="0.45">
      <c r="C2056" s="5"/>
    </row>
    <row r="2057" spans="3:3" x14ac:dyDescent="0.45">
      <c r="C2057" s="5"/>
    </row>
    <row r="2058" spans="3:3" x14ac:dyDescent="0.45">
      <c r="C2058" s="5"/>
    </row>
    <row r="2059" spans="3:3" x14ac:dyDescent="0.45">
      <c r="C2059" s="5"/>
    </row>
    <row r="2060" spans="3:3" x14ac:dyDescent="0.45">
      <c r="C2060" s="5"/>
    </row>
    <row r="2061" spans="3:3" x14ac:dyDescent="0.45">
      <c r="C2061" s="5"/>
    </row>
    <row r="2062" spans="3:3" x14ac:dyDescent="0.45">
      <c r="C2062" s="5"/>
    </row>
    <row r="2063" spans="3:3" x14ac:dyDescent="0.45">
      <c r="C2063" s="5"/>
    </row>
    <row r="2064" spans="3:3" x14ac:dyDescent="0.45">
      <c r="C2064" s="5"/>
    </row>
    <row r="2065" spans="3:3" x14ac:dyDescent="0.45">
      <c r="C2065" s="5"/>
    </row>
    <row r="2066" spans="3:3" x14ac:dyDescent="0.45">
      <c r="C2066" s="5"/>
    </row>
    <row r="2067" spans="3:3" x14ac:dyDescent="0.45">
      <c r="C2067" s="5"/>
    </row>
    <row r="2068" spans="3:3" x14ac:dyDescent="0.45">
      <c r="C2068" s="5"/>
    </row>
    <row r="2069" spans="3:3" x14ac:dyDescent="0.45">
      <c r="C2069" s="5"/>
    </row>
    <row r="2070" spans="3:3" x14ac:dyDescent="0.45">
      <c r="C2070" s="5"/>
    </row>
    <row r="2071" spans="3:3" x14ac:dyDescent="0.45">
      <c r="C2071" s="5"/>
    </row>
    <row r="2072" spans="3:3" x14ac:dyDescent="0.45">
      <c r="C2072" s="5"/>
    </row>
    <row r="2073" spans="3:3" x14ac:dyDescent="0.45">
      <c r="C2073" s="5"/>
    </row>
    <row r="2074" spans="3:3" x14ac:dyDescent="0.45">
      <c r="C2074" s="5"/>
    </row>
    <row r="2075" spans="3:3" x14ac:dyDescent="0.45">
      <c r="C2075" s="5"/>
    </row>
    <row r="2076" spans="3:3" x14ac:dyDescent="0.45">
      <c r="C2076" s="5"/>
    </row>
    <row r="2077" spans="3:3" x14ac:dyDescent="0.45">
      <c r="C2077" s="5"/>
    </row>
    <row r="2078" spans="3:3" x14ac:dyDescent="0.45">
      <c r="C2078" s="5"/>
    </row>
    <row r="2079" spans="3:3" x14ac:dyDescent="0.45">
      <c r="C2079" s="5"/>
    </row>
    <row r="2080" spans="3:3" x14ac:dyDescent="0.45">
      <c r="C2080" s="5"/>
    </row>
    <row r="2081" spans="3:3" x14ac:dyDescent="0.45">
      <c r="C2081" s="5"/>
    </row>
    <row r="2082" spans="3:3" x14ac:dyDescent="0.45">
      <c r="C2082" s="5"/>
    </row>
    <row r="2083" spans="3:3" x14ac:dyDescent="0.45">
      <c r="C2083" s="5"/>
    </row>
    <row r="2084" spans="3:3" x14ac:dyDescent="0.45">
      <c r="C2084" s="5"/>
    </row>
    <row r="2085" spans="3:3" x14ac:dyDescent="0.45">
      <c r="C2085" s="5"/>
    </row>
    <row r="2086" spans="3:3" x14ac:dyDescent="0.45">
      <c r="C2086" s="5"/>
    </row>
    <row r="2087" spans="3:3" x14ac:dyDescent="0.45">
      <c r="C2087" s="5"/>
    </row>
    <row r="2088" spans="3:3" x14ac:dyDescent="0.45">
      <c r="C2088" s="5"/>
    </row>
    <row r="2089" spans="3:3" x14ac:dyDescent="0.45">
      <c r="C2089" s="5"/>
    </row>
    <row r="2090" spans="3:3" x14ac:dyDescent="0.45">
      <c r="C2090" s="5"/>
    </row>
    <row r="2091" spans="3:3" x14ac:dyDescent="0.45">
      <c r="C2091" s="5"/>
    </row>
    <row r="2092" spans="3:3" x14ac:dyDescent="0.45">
      <c r="C2092" s="5"/>
    </row>
    <row r="2093" spans="3:3" x14ac:dyDescent="0.45">
      <c r="C2093" s="5"/>
    </row>
    <row r="2094" spans="3:3" x14ac:dyDescent="0.45">
      <c r="C2094" s="5"/>
    </row>
    <row r="2095" spans="3:3" x14ac:dyDescent="0.45">
      <c r="C2095" s="5"/>
    </row>
    <row r="2096" spans="3:3" x14ac:dyDescent="0.45">
      <c r="C2096" s="5"/>
    </row>
    <row r="2097" spans="3:3" x14ac:dyDescent="0.45">
      <c r="C2097" s="5"/>
    </row>
    <row r="2098" spans="3:3" x14ac:dyDescent="0.45">
      <c r="C2098" s="5"/>
    </row>
    <row r="2099" spans="3:3" x14ac:dyDescent="0.45">
      <c r="C2099" s="5"/>
    </row>
    <row r="2100" spans="3:3" x14ac:dyDescent="0.45">
      <c r="C2100" s="5"/>
    </row>
    <row r="2101" spans="3:3" x14ac:dyDescent="0.45">
      <c r="C2101" s="5"/>
    </row>
    <row r="2102" spans="3:3" x14ac:dyDescent="0.45">
      <c r="C2102" s="5"/>
    </row>
    <row r="2103" spans="3:3" x14ac:dyDescent="0.45">
      <c r="C2103" s="5"/>
    </row>
    <row r="2104" spans="3:3" x14ac:dyDescent="0.45">
      <c r="C2104" s="5"/>
    </row>
    <row r="2105" spans="3:3" x14ac:dyDescent="0.45">
      <c r="C2105" s="5"/>
    </row>
    <row r="2106" spans="3:3" x14ac:dyDescent="0.45">
      <c r="C2106" s="5"/>
    </row>
    <row r="2107" spans="3:3" x14ac:dyDescent="0.45">
      <c r="C2107" s="5"/>
    </row>
    <row r="2108" spans="3:3" x14ac:dyDescent="0.45">
      <c r="C2108" s="5"/>
    </row>
    <row r="2109" spans="3:3" x14ac:dyDescent="0.45">
      <c r="C2109" s="5"/>
    </row>
    <row r="2110" spans="3:3" x14ac:dyDescent="0.45">
      <c r="C2110" s="5"/>
    </row>
    <row r="2111" spans="3:3" x14ac:dyDescent="0.45">
      <c r="C2111" s="5"/>
    </row>
    <row r="2112" spans="3:3" x14ac:dyDescent="0.45">
      <c r="C2112" s="5"/>
    </row>
    <row r="2113" spans="3:3" x14ac:dyDescent="0.45">
      <c r="C2113" s="5"/>
    </row>
    <row r="2114" spans="3:3" x14ac:dyDescent="0.45">
      <c r="C2114" s="5"/>
    </row>
    <row r="2115" spans="3:3" x14ac:dyDescent="0.45">
      <c r="C2115" s="5"/>
    </row>
    <row r="2116" spans="3:3" x14ac:dyDescent="0.45">
      <c r="C2116" s="5"/>
    </row>
    <row r="2117" spans="3:3" x14ac:dyDescent="0.45">
      <c r="C2117" s="5"/>
    </row>
    <row r="2118" spans="3:3" x14ac:dyDescent="0.45">
      <c r="C2118" s="5"/>
    </row>
    <row r="2119" spans="3:3" x14ac:dyDescent="0.45">
      <c r="C2119" s="5"/>
    </row>
    <row r="2120" spans="3:3" x14ac:dyDescent="0.45">
      <c r="C2120" s="5"/>
    </row>
    <row r="2121" spans="3:3" x14ac:dyDescent="0.45">
      <c r="C2121" s="5"/>
    </row>
    <row r="2122" spans="3:3" x14ac:dyDescent="0.45">
      <c r="C2122" s="5"/>
    </row>
    <row r="2123" spans="3:3" x14ac:dyDescent="0.45">
      <c r="C2123" s="5"/>
    </row>
    <row r="2124" spans="3:3" x14ac:dyDescent="0.45">
      <c r="C2124" s="5"/>
    </row>
    <row r="2125" spans="3:3" x14ac:dyDescent="0.45">
      <c r="C2125" s="5"/>
    </row>
    <row r="2126" spans="3:3" x14ac:dyDescent="0.45">
      <c r="C2126" s="5"/>
    </row>
    <row r="2127" spans="3:3" x14ac:dyDescent="0.45">
      <c r="C2127" s="5"/>
    </row>
    <row r="2128" spans="3:3" x14ac:dyDescent="0.45">
      <c r="C2128" s="5"/>
    </row>
    <row r="2129" spans="3:3" x14ac:dyDescent="0.45">
      <c r="C2129" s="5"/>
    </row>
    <row r="2130" spans="3:3" x14ac:dyDescent="0.45">
      <c r="C2130" s="5"/>
    </row>
    <row r="2131" spans="3:3" x14ac:dyDescent="0.45">
      <c r="C2131" s="5"/>
    </row>
    <row r="2132" spans="3:3" x14ac:dyDescent="0.45">
      <c r="C2132" s="5"/>
    </row>
    <row r="2133" spans="3:3" x14ac:dyDescent="0.45">
      <c r="C2133" s="5"/>
    </row>
    <row r="2134" spans="3:3" x14ac:dyDescent="0.45">
      <c r="C2134" s="5"/>
    </row>
    <row r="2135" spans="3:3" x14ac:dyDescent="0.45">
      <c r="C2135" s="5"/>
    </row>
    <row r="2136" spans="3:3" x14ac:dyDescent="0.45">
      <c r="C2136" s="5"/>
    </row>
    <row r="2137" spans="3:3" x14ac:dyDescent="0.45">
      <c r="C2137" s="5"/>
    </row>
    <row r="2138" spans="3:3" x14ac:dyDescent="0.45">
      <c r="C2138" s="5"/>
    </row>
    <row r="2139" spans="3:3" x14ac:dyDescent="0.45">
      <c r="C2139" s="5"/>
    </row>
    <row r="2140" spans="3:3" x14ac:dyDescent="0.45">
      <c r="C2140" s="5"/>
    </row>
    <row r="2141" spans="3:3" x14ac:dyDescent="0.45">
      <c r="C2141" s="5"/>
    </row>
    <row r="2142" spans="3:3" x14ac:dyDescent="0.45">
      <c r="C2142" s="5"/>
    </row>
    <row r="2143" spans="3:3" x14ac:dyDescent="0.45">
      <c r="C2143" s="5"/>
    </row>
    <row r="2144" spans="3:3" x14ac:dyDescent="0.45">
      <c r="C2144" s="5"/>
    </row>
    <row r="2145" spans="3:3" x14ac:dyDescent="0.45">
      <c r="C2145" s="5"/>
    </row>
    <row r="2146" spans="3:3" x14ac:dyDescent="0.45">
      <c r="C2146" s="5"/>
    </row>
    <row r="2147" spans="3:3" x14ac:dyDescent="0.45">
      <c r="C2147" s="5"/>
    </row>
    <row r="2148" spans="3:3" x14ac:dyDescent="0.45">
      <c r="C2148" s="5"/>
    </row>
    <row r="2149" spans="3:3" x14ac:dyDescent="0.45">
      <c r="C2149" s="5"/>
    </row>
    <row r="2150" spans="3:3" x14ac:dyDescent="0.45">
      <c r="C2150" s="5"/>
    </row>
    <row r="2151" spans="3:3" x14ac:dyDescent="0.45">
      <c r="C2151" s="5"/>
    </row>
    <row r="2152" spans="3:3" x14ac:dyDescent="0.45">
      <c r="C2152" s="5"/>
    </row>
    <row r="2153" spans="3:3" x14ac:dyDescent="0.45">
      <c r="C2153" s="5"/>
    </row>
    <row r="2154" spans="3:3" x14ac:dyDescent="0.45">
      <c r="C2154" s="5"/>
    </row>
    <row r="2155" spans="3:3" x14ac:dyDescent="0.45">
      <c r="C2155" s="5"/>
    </row>
    <row r="2156" spans="3:3" x14ac:dyDescent="0.45">
      <c r="C2156" s="5"/>
    </row>
    <row r="2157" spans="3:3" x14ac:dyDescent="0.45">
      <c r="C2157" s="5"/>
    </row>
    <row r="2158" spans="3:3" x14ac:dyDescent="0.45">
      <c r="C2158" s="5"/>
    </row>
    <row r="2159" spans="3:3" x14ac:dyDescent="0.45">
      <c r="C2159" s="5"/>
    </row>
    <row r="2160" spans="3:3" x14ac:dyDescent="0.45">
      <c r="C2160" s="5"/>
    </row>
    <row r="2161" spans="3:3" x14ac:dyDescent="0.45">
      <c r="C2161" s="5"/>
    </row>
    <row r="2162" spans="3:3" x14ac:dyDescent="0.45">
      <c r="C2162" s="5"/>
    </row>
    <row r="2163" spans="3:3" x14ac:dyDescent="0.45">
      <c r="C2163" s="5"/>
    </row>
    <row r="2164" spans="3:3" x14ac:dyDescent="0.45">
      <c r="C2164" s="5"/>
    </row>
    <row r="2165" spans="3:3" x14ac:dyDescent="0.45">
      <c r="C2165" s="5"/>
    </row>
    <row r="2166" spans="3:3" x14ac:dyDescent="0.45">
      <c r="C2166" s="5"/>
    </row>
    <row r="2167" spans="3:3" x14ac:dyDescent="0.45">
      <c r="C2167" s="5"/>
    </row>
    <row r="2168" spans="3:3" x14ac:dyDescent="0.45">
      <c r="C2168" s="5"/>
    </row>
    <row r="2169" spans="3:3" x14ac:dyDescent="0.45">
      <c r="C2169" s="5"/>
    </row>
    <row r="2170" spans="3:3" x14ac:dyDescent="0.45">
      <c r="C2170" s="5"/>
    </row>
    <row r="2171" spans="3:3" x14ac:dyDescent="0.45">
      <c r="C2171" s="5"/>
    </row>
    <row r="2172" spans="3:3" x14ac:dyDescent="0.45">
      <c r="C2172" s="5"/>
    </row>
    <row r="2173" spans="3:3" x14ac:dyDescent="0.45">
      <c r="C2173" s="5"/>
    </row>
    <row r="2174" spans="3:3" x14ac:dyDescent="0.45">
      <c r="C2174" s="5"/>
    </row>
    <row r="2175" spans="3:3" x14ac:dyDescent="0.45">
      <c r="C2175" s="5"/>
    </row>
    <row r="2176" spans="3:3" x14ac:dyDescent="0.45">
      <c r="C2176" s="5"/>
    </row>
    <row r="2177" spans="3:3" x14ac:dyDescent="0.45">
      <c r="C2177" s="5"/>
    </row>
    <row r="2178" spans="3:3" x14ac:dyDescent="0.45">
      <c r="C2178" s="5"/>
    </row>
    <row r="2179" spans="3:3" x14ac:dyDescent="0.45">
      <c r="C2179" s="5"/>
    </row>
    <row r="2180" spans="3:3" x14ac:dyDescent="0.45">
      <c r="C2180" s="5"/>
    </row>
    <row r="2181" spans="3:3" x14ac:dyDescent="0.45">
      <c r="C2181" s="5"/>
    </row>
    <row r="2182" spans="3:3" x14ac:dyDescent="0.45">
      <c r="C2182" s="5"/>
    </row>
    <row r="2183" spans="3:3" x14ac:dyDescent="0.45">
      <c r="C2183" s="5"/>
    </row>
    <row r="2184" spans="3:3" x14ac:dyDescent="0.45">
      <c r="C2184" s="5"/>
    </row>
    <row r="2185" spans="3:3" x14ac:dyDescent="0.45">
      <c r="C2185" s="5"/>
    </row>
    <row r="2186" spans="3:3" x14ac:dyDescent="0.45">
      <c r="C2186" s="5"/>
    </row>
    <row r="2187" spans="3:3" x14ac:dyDescent="0.45">
      <c r="C2187" s="5"/>
    </row>
    <row r="2188" spans="3:3" x14ac:dyDescent="0.45">
      <c r="C2188" s="5"/>
    </row>
    <row r="2189" spans="3:3" x14ac:dyDescent="0.45">
      <c r="C2189" s="5"/>
    </row>
    <row r="2190" spans="3:3" x14ac:dyDescent="0.45">
      <c r="C2190" s="5"/>
    </row>
    <row r="2191" spans="3:3" x14ac:dyDescent="0.45">
      <c r="C2191" s="5"/>
    </row>
    <row r="2192" spans="3:3" x14ac:dyDescent="0.45">
      <c r="C2192" s="5"/>
    </row>
    <row r="2193" spans="3:3" x14ac:dyDescent="0.45">
      <c r="C2193" s="5"/>
    </row>
    <row r="2194" spans="3:3" x14ac:dyDescent="0.45">
      <c r="C2194" s="5"/>
    </row>
    <row r="2195" spans="3:3" x14ac:dyDescent="0.45">
      <c r="C2195" s="5"/>
    </row>
    <row r="2196" spans="3:3" x14ac:dyDescent="0.45">
      <c r="C2196" s="5"/>
    </row>
    <row r="2197" spans="3:3" x14ac:dyDescent="0.45">
      <c r="C2197" s="5"/>
    </row>
    <row r="2198" spans="3:3" x14ac:dyDescent="0.45">
      <c r="C2198" s="5"/>
    </row>
    <row r="2199" spans="3:3" x14ac:dyDescent="0.45">
      <c r="C2199" s="5"/>
    </row>
    <row r="2200" spans="3:3" x14ac:dyDescent="0.45">
      <c r="C2200" s="5"/>
    </row>
    <row r="2201" spans="3:3" x14ac:dyDescent="0.45">
      <c r="C2201" s="5"/>
    </row>
    <row r="2202" spans="3:3" x14ac:dyDescent="0.45">
      <c r="C2202" s="5"/>
    </row>
    <row r="2203" spans="3:3" x14ac:dyDescent="0.45">
      <c r="C2203" s="5"/>
    </row>
    <row r="2204" spans="3:3" x14ac:dyDescent="0.45">
      <c r="C2204" s="5"/>
    </row>
    <row r="2205" spans="3:3" x14ac:dyDescent="0.45">
      <c r="C2205" s="5"/>
    </row>
    <row r="2206" spans="3:3" x14ac:dyDescent="0.45">
      <c r="C2206" s="5"/>
    </row>
    <row r="2207" spans="3:3" x14ac:dyDescent="0.45">
      <c r="C2207" s="5"/>
    </row>
    <row r="2208" spans="3:3" x14ac:dyDescent="0.45">
      <c r="C2208" s="5"/>
    </row>
    <row r="2209" spans="3:3" x14ac:dyDescent="0.45">
      <c r="C2209" s="5"/>
    </row>
    <row r="2210" spans="3:3" x14ac:dyDescent="0.45">
      <c r="C2210" s="5"/>
    </row>
    <row r="2211" spans="3:3" x14ac:dyDescent="0.45">
      <c r="C2211" s="5"/>
    </row>
    <row r="2212" spans="3:3" x14ac:dyDescent="0.45">
      <c r="C2212" s="5"/>
    </row>
    <row r="2213" spans="3:3" x14ac:dyDescent="0.45">
      <c r="C2213" s="5"/>
    </row>
    <row r="2214" spans="3:3" x14ac:dyDescent="0.45">
      <c r="C2214" s="5"/>
    </row>
    <row r="2215" spans="3:3" x14ac:dyDescent="0.45">
      <c r="C2215" s="5"/>
    </row>
    <row r="2216" spans="3:3" x14ac:dyDescent="0.45">
      <c r="C2216" s="5"/>
    </row>
    <row r="2217" spans="3:3" x14ac:dyDescent="0.45">
      <c r="C2217" s="5"/>
    </row>
    <row r="2218" spans="3:3" x14ac:dyDescent="0.45">
      <c r="C2218" s="5"/>
    </row>
    <row r="2219" spans="3:3" x14ac:dyDescent="0.45">
      <c r="C2219" s="5"/>
    </row>
    <row r="2220" spans="3:3" x14ac:dyDescent="0.45">
      <c r="C2220" s="5"/>
    </row>
    <row r="2221" spans="3:3" x14ac:dyDescent="0.45">
      <c r="C2221" s="5"/>
    </row>
    <row r="2222" spans="3:3" x14ac:dyDescent="0.45">
      <c r="C2222" s="5"/>
    </row>
    <row r="2223" spans="3:3" x14ac:dyDescent="0.45">
      <c r="C2223" s="5"/>
    </row>
    <row r="2224" spans="3:3" x14ac:dyDescent="0.45">
      <c r="C2224" s="5"/>
    </row>
    <row r="2225" spans="3:3" x14ac:dyDescent="0.45">
      <c r="C2225" s="5"/>
    </row>
    <row r="2226" spans="3:3" x14ac:dyDescent="0.45">
      <c r="C2226" s="5"/>
    </row>
    <row r="2227" spans="3:3" x14ac:dyDescent="0.45">
      <c r="C2227" s="5"/>
    </row>
    <row r="2228" spans="3:3" x14ac:dyDescent="0.45">
      <c r="C2228" s="5"/>
    </row>
    <row r="2229" spans="3:3" x14ac:dyDescent="0.45">
      <c r="C2229" s="5"/>
    </row>
    <row r="2230" spans="3:3" x14ac:dyDescent="0.45">
      <c r="C2230" s="5"/>
    </row>
    <row r="2231" spans="3:3" x14ac:dyDescent="0.45">
      <c r="C2231" s="5"/>
    </row>
    <row r="2232" spans="3:3" x14ac:dyDescent="0.45">
      <c r="C2232" s="5"/>
    </row>
    <row r="2233" spans="3:3" x14ac:dyDescent="0.45">
      <c r="C2233" s="5"/>
    </row>
    <row r="2234" spans="3:3" x14ac:dyDescent="0.45">
      <c r="C2234" s="5"/>
    </row>
    <row r="2235" spans="3:3" x14ac:dyDescent="0.45">
      <c r="C2235" s="5"/>
    </row>
    <row r="2236" spans="3:3" x14ac:dyDescent="0.45">
      <c r="C2236" s="5"/>
    </row>
    <row r="2237" spans="3:3" x14ac:dyDescent="0.45">
      <c r="C2237" s="5"/>
    </row>
    <row r="2238" spans="3:3" x14ac:dyDescent="0.45">
      <c r="C2238" s="5"/>
    </row>
    <row r="2239" spans="3:3" x14ac:dyDescent="0.45">
      <c r="C2239" s="5"/>
    </row>
    <row r="2240" spans="3:3" x14ac:dyDescent="0.45">
      <c r="C2240" s="5"/>
    </row>
    <row r="2241" spans="3:3" x14ac:dyDescent="0.45">
      <c r="C2241" s="5"/>
    </row>
    <row r="2242" spans="3:3" x14ac:dyDescent="0.45">
      <c r="C2242" s="5"/>
    </row>
    <row r="2243" spans="3:3" x14ac:dyDescent="0.45">
      <c r="C2243" s="5"/>
    </row>
    <row r="2244" spans="3:3" x14ac:dyDescent="0.45">
      <c r="C2244" s="5"/>
    </row>
    <row r="2245" spans="3:3" x14ac:dyDescent="0.45">
      <c r="C2245" s="5"/>
    </row>
    <row r="2246" spans="3:3" x14ac:dyDescent="0.45">
      <c r="C2246" s="5"/>
    </row>
    <row r="2247" spans="3:3" x14ac:dyDescent="0.45">
      <c r="C2247" s="5"/>
    </row>
    <row r="2248" spans="3:3" x14ac:dyDescent="0.45">
      <c r="C2248" s="5"/>
    </row>
    <row r="2249" spans="3:3" x14ac:dyDescent="0.45">
      <c r="C2249" s="5"/>
    </row>
    <row r="2250" spans="3:3" x14ac:dyDescent="0.45">
      <c r="C2250" s="5"/>
    </row>
    <row r="2251" spans="3:3" x14ac:dyDescent="0.45">
      <c r="C2251" s="5"/>
    </row>
    <row r="2252" spans="3:3" x14ac:dyDescent="0.45">
      <c r="C2252" s="5"/>
    </row>
    <row r="2253" spans="3:3" x14ac:dyDescent="0.45">
      <c r="C2253" s="5"/>
    </row>
    <row r="2254" spans="3:3" x14ac:dyDescent="0.45">
      <c r="C2254" s="5"/>
    </row>
    <row r="2255" spans="3:3" x14ac:dyDescent="0.45">
      <c r="C2255" s="5"/>
    </row>
    <row r="2256" spans="3:3" x14ac:dyDescent="0.45">
      <c r="C2256" s="5"/>
    </row>
    <row r="2257" spans="3:3" x14ac:dyDescent="0.45">
      <c r="C2257" s="5"/>
    </row>
    <row r="2258" spans="3:3" x14ac:dyDescent="0.45">
      <c r="C2258" s="5"/>
    </row>
    <row r="2259" spans="3:3" x14ac:dyDescent="0.45">
      <c r="C2259" s="5"/>
    </row>
    <row r="2260" spans="3:3" x14ac:dyDescent="0.45">
      <c r="C2260" s="5"/>
    </row>
    <row r="2261" spans="3:3" x14ac:dyDescent="0.45">
      <c r="C2261" s="5"/>
    </row>
    <row r="2262" spans="3:3" x14ac:dyDescent="0.45">
      <c r="C2262" s="5"/>
    </row>
    <row r="2263" spans="3:3" x14ac:dyDescent="0.45">
      <c r="C2263" s="5"/>
    </row>
    <row r="2264" spans="3:3" x14ac:dyDescent="0.45">
      <c r="C2264" s="5"/>
    </row>
    <row r="2265" spans="3:3" x14ac:dyDescent="0.45">
      <c r="C2265" s="5"/>
    </row>
    <row r="2266" spans="3:3" x14ac:dyDescent="0.45">
      <c r="C2266" s="5"/>
    </row>
    <row r="2267" spans="3:3" x14ac:dyDescent="0.45">
      <c r="C2267" s="5"/>
    </row>
    <row r="2268" spans="3:3" x14ac:dyDescent="0.45">
      <c r="C2268" s="5"/>
    </row>
    <row r="2269" spans="3:3" x14ac:dyDescent="0.45">
      <c r="C2269" s="5"/>
    </row>
    <row r="2270" spans="3:3" x14ac:dyDescent="0.45">
      <c r="C2270" s="5"/>
    </row>
    <row r="2271" spans="3:3" x14ac:dyDescent="0.45">
      <c r="C2271" s="5"/>
    </row>
    <row r="2272" spans="3:3" x14ac:dyDescent="0.45">
      <c r="C2272" s="5"/>
    </row>
    <row r="2273" spans="3:3" x14ac:dyDescent="0.45">
      <c r="C2273" s="5"/>
    </row>
    <row r="2274" spans="3:3" x14ac:dyDescent="0.45">
      <c r="C2274" s="5"/>
    </row>
    <row r="2275" spans="3:3" x14ac:dyDescent="0.45">
      <c r="C2275" s="5"/>
    </row>
    <row r="2276" spans="3:3" x14ac:dyDescent="0.45">
      <c r="C2276" s="5"/>
    </row>
    <row r="2277" spans="3:3" x14ac:dyDescent="0.45">
      <c r="C2277" s="5"/>
    </row>
    <row r="2278" spans="3:3" x14ac:dyDescent="0.45">
      <c r="C2278" s="5"/>
    </row>
    <row r="2279" spans="3:3" x14ac:dyDescent="0.45">
      <c r="C2279" s="5"/>
    </row>
    <row r="2280" spans="3:3" x14ac:dyDescent="0.45">
      <c r="C2280" s="5"/>
    </row>
    <row r="2281" spans="3:3" x14ac:dyDescent="0.45">
      <c r="C2281" s="5"/>
    </row>
    <row r="2282" spans="3:3" x14ac:dyDescent="0.45">
      <c r="C2282" s="5"/>
    </row>
    <row r="2283" spans="3:3" x14ac:dyDescent="0.45">
      <c r="C2283" s="5"/>
    </row>
    <row r="2284" spans="3:3" x14ac:dyDescent="0.45">
      <c r="C2284" s="5"/>
    </row>
    <row r="2285" spans="3:3" x14ac:dyDescent="0.45">
      <c r="C2285" s="5"/>
    </row>
    <row r="2286" spans="3:3" x14ac:dyDescent="0.45">
      <c r="C2286" s="5"/>
    </row>
    <row r="2287" spans="3:3" x14ac:dyDescent="0.45">
      <c r="C2287" s="5"/>
    </row>
    <row r="2288" spans="3:3" x14ac:dyDescent="0.45">
      <c r="C2288" s="5"/>
    </row>
    <row r="2289" spans="3:3" x14ac:dyDescent="0.45">
      <c r="C2289" s="5"/>
    </row>
    <row r="2290" spans="3:3" x14ac:dyDescent="0.45">
      <c r="C2290" s="5"/>
    </row>
    <row r="2291" spans="3:3" x14ac:dyDescent="0.45">
      <c r="C2291" s="5"/>
    </row>
    <row r="2292" spans="3:3" x14ac:dyDescent="0.45">
      <c r="C2292" s="5"/>
    </row>
    <row r="2293" spans="3:3" x14ac:dyDescent="0.45">
      <c r="C2293" s="5"/>
    </row>
    <row r="2294" spans="3:3" x14ac:dyDescent="0.45">
      <c r="C2294" s="5"/>
    </row>
    <row r="2295" spans="3:3" x14ac:dyDescent="0.45">
      <c r="C2295" s="5"/>
    </row>
    <row r="2296" spans="3:3" x14ac:dyDescent="0.45">
      <c r="C2296" s="5"/>
    </row>
    <row r="2297" spans="3:3" x14ac:dyDescent="0.45">
      <c r="C2297" s="5"/>
    </row>
    <row r="2298" spans="3:3" x14ac:dyDescent="0.45">
      <c r="C2298" s="5"/>
    </row>
    <row r="2299" spans="3:3" x14ac:dyDescent="0.45">
      <c r="C2299" s="5"/>
    </row>
    <row r="2300" spans="3:3" x14ac:dyDescent="0.45">
      <c r="C2300" s="5"/>
    </row>
    <row r="2301" spans="3:3" x14ac:dyDescent="0.45">
      <c r="C2301" s="5"/>
    </row>
    <row r="2302" spans="3:3" x14ac:dyDescent="0.45">
      <c r="C2302" s="5"/>
    </row>
    <row r="2303" spans="3:3" x14ac:dyDescent="0.45">
      <c r="C2303" s="5"/>
    </row>
    <row r="2304" spans="3:3" x14ac:dyDescent="0.45">
      <c r="C2304" s="5"/>
    </row>
    <row r="2305" spans="3:3" x14ac:dyDescent="0.45">
      <c r="C2305" s="5"/>
    </row>
    <row r="2306" spans="3:3" x14ac:dyDescent="0.45">
      <c r="C2306" s="5"/>
    </row>
    <row r="2307" spans="3:3" x14ac:dyDescent="0.45">
      <c r="C2307" s="5"/>
    </row>
    <row r="2308" spans="3:3" x14ac:dyDescent="0.45">
      <c r="C2308" s="5"/>
    </row>
    <row r="2309" spans="3:3" x14ac:dyDescent="0.45">
      <c r="C2309" s="5"/>
    </row>
    <row r="2310" spans="3:3" x14ac:dyDescent="0.45">
      <c r="C2310" s="5"/>
    </row>
    <row r="2311" spans="3:3" x14ac:dyDescent="0.45">
      <c r="C2311" s="5"/>
    </row>
    <row r="2312" spans="3:3" x14ac:dyDescent="0.45">
      <c r="C2312" s="5"/>
    </row>
    <row r="2313" spans="3:3" x14ac:dyDescent="0.45">
      <c r="C2313" s="5"/>
    </row>
    <row r="2314" spans="3:3" x14ac:dyDescent="0.45">
      <c r="C2314" s="5"/>
    </row>
    <row r="2315" spans="3:3" x14ac:dyDescent="0.45">
      <c r="C2315" s="5"/>
    </row>
    <row r="2316" spans="3:3" x14ac:dyDescent="0.45">
      <c r="C2316" s="5"/>
    </row>
    <row r="2317" spans="3:3" x14ac:dyDescent="0.45">
      <c r="C2317" s="5"/>
    </row>
    <row r="2318" spans="3:3" x14ac:dyDescent="0.45">
      <c r="C2318" s="5"/>
    </row>
    <row r="2319" spans="3:3" x14ac:dyDescent="0.45">
      <c r="C2319" s="5"/>
    </row>
    <row r="2320" spans="3:3" x14ac:dyDescent="0.45">
      <c r="C2320" s="5"/>
    </row>
    <row r="2321" spans="3:3" x14ac:dyDescent="0.45">
      <c r="C2321" s="5"/>
    </row>
    <row r="2322" spans="3:3" x14ac:dyDescent="0.45">
      <c r="C2322" s="5"/>
    </row>
    <row r="2323" spans="3:3" x14ac:dyDescent="0.45">
      <c r="C2323" s="5"/>
    </row>
    <row r="2324" spans="3:3" x14ac:dyDescent="0.45">
      <c r="C2324" s="5"/>
    </row>
    <row r="2325" spans="3:3" x14ac:dyDescent="0.45">
      <c r="C2325" s="5"/>
    </row>
    <row r="2326" spans="3:3" x14ac:dyDescent="0.45">
      <c r="C2326" s="5"/>
    </row>
    <row r="2327" spans="3:3" x14ac:dyDescent="0.45">
      <c r="C2327" s="5"/>
    </row>
    <row r="2328" spans="3:3" x14ac:dyDescent="0.45">
      <c r="C2328" s="5"/>
    </row>
    <row r="2329" spans="3:3" x14ac:dyDescent="0.45">
      <c r="C2329" s="5"/>
    </row>
    <row r="2330" spans="3:3" x14ac:dyDescent="0.45">
      <c r="C2330" s="5"/>
    </row>
    <row r="2331" spans="3:3" x14ac:dyDescent="0.45">
      <c r="C2331" s="5"/>
    </row>
    <row r="2332" spans="3:3" x14ac:dyDescent="0.45">
      <c r="C2332" s="5"/>
    </row>
    <row r="2333" spans="3:3" x14ac:dyDescent="0.45">
      <c r="C2333" s="5"/>
    </row>
    <row r="2334" spans="3:3" x14ac:dyDescent="0.45">
      <c r="C2334" s="5"/>
    </row>
    <row r="2335" spans="3:3" x14ac:dyDescent="0.45">
      <c r="C2335" s="5"/>
    </row>
    <row r="2336" spans="3:3" x14ac:dyDescent="0.45">
      <c r="C2336" s="5"/>
    </row>
    <row r="2337" spans="3:3" x14ac:dyDescent="0.45">
      <c r="C2337" s="5"/>
    </row>
    <row r="2338" spans="3:3" x14ac:dyDescent="0.45">
      <c r="C2338" s="5"/>
    </row>
    <row r="2339" spans="3:3" x14ac:dyDescent="0.45">
      <c r="C2339" s="5"/>
    </row>
    <row r="2340" spans="3:3" x14ac:dyDescent="0.45">
      <c r="C2340" s="5"/>
    </row>
    <row r="2341" spans="3:3" x14ac:dyDescent="0.45">
      <c r="C2341" s="5"/>
    </row>
    <row r="2342" spans="3:3" x14ac:dyDescent="0.45">
      <c r="C2342" s="5"/>
    </row>
    <row r="2343" spans="3:3" x14ac:dyDescent="0.45">
      <c r="C2343" s="5"/>
    </row>
    <row r="2344" spans="3:3" x14ac:dyDescent="0.45">
      <c r="C2344" s="5"/>
    </row>
    <row r="2345" spans="3:3" x14ac:dyDescent="0.45">
      <c r="C2345" s="5"/>
    </row>
    <row r="2346" spans="3:3" x14ac:dyDescent="0.45">
      <c r="C2346" s="5"/>
    </row>
    <row r="2347" spans="3:3" x14ac:dyDescent="0.45">
      <c r="C2347" s="5"/>
    </row>
    <row r="2348" spans="3:3" x14ac:dyDescent="0.45">
      <c r="C2348" s="5"/>
    </row>
    <row r="2349" spans="3:3" x14ac:dyDescent="0.45">
      <c r="C2349" s="5"/>
    </row>
    <row r="2350" spans="3:3" x14ac:dyDescent="0.45">
      <c r="C2350" s="5"/>
    </row>
    <row r="2351" spans="3:3" x14ac:dyDescent="0.45">
      <c r="C2351" s="5"/>
    </row>
    <row r="2352" spans="3:3" x14ac:dyDescent="0.45">
      <c r="C2352" s="5"/>
    </row>
    <row r="2353" spans="3:3" x14ac:dyDescent="0.45">
      <c r="C2353" s="5"/>
    </row>
    <row r="2354" spans="3:3" x14ac:dyDescent="0.45">
      <c r="C2354" s="5"/>
    </row>
    <row r="2355" spans="3:3" x14ac:dyDescent="0.45">
      <c r="C2355" s="5"/>
    </row>
    <row r="2356" spans="3:3" x14ac:dyDescent="0.45">
      <c r="C2356" s="5"/>
    </row>
    <row r="2357" spans="3:3" x14ac:dyDescent="0.45">
      <c r="C2357" s="5"/>
    </row>
    <row r="2358" spans="3:3" x14ac:dyDescent="0.45">
      <c r="C2358" s="5"/>
    </row>
    <row r="2359" spans="3:3" x14ac:dyDescent="0.45">
      <c r="C2359" s="5"/>
    </row>
    <row r="2360" spans="3:3" x14ac:dyDescent="0.45">
      <c r="C2360" s="5"/>
    </row>
    <row r="2361" spans="3:3" x14ac:dyDescent="0.45">
      <c r="C2361" s="5"/>
    </row>
    <row r="2362" spans="3:3" x14ac:dyDescent="0.45">
      <c r="C2362" s="5"/>
    </row>
    <row r="2363" spans="3:3" x14ac:dyDescent="0.45">
      <c r="C2363" s="5"/>
    </row>
    <row r="2364" spans="3:3" x14ac:dyDescent="0.45">
      <c r="C2364" s="5"/>
    </row>
    <row r="2365" spans="3:3" x14ac:dyDescent="0.45">
      <c r="C2365" s="5"/>
    </row>
    <row r="2366" spans="3:3" x14ac:dyDescent="0.45">
      <c r="C2366" s="5"/>
    </row>
    <row r="2367" spans="3:3" x14ac:dyDescent="0.45">
      <c r="C2367" s="5"/>
    </row>
    <row r="2368" spans="3:3" x14ac:dyDescent="0.45">
      <c r="C2368" s="5"/>
    </row>
    <row r="2369" spans="3:3" x14ac:dyDescent="0.45">
      <c r="C2369" s="5"/>
    </row>
    <row r="2370" spans="3:3" x14ac:dyDescent="0.45">
      <c r="C2370" s="5"/>
    </row>
    <row r="2371" spans="3:3" x14ac:dyDescent="0.45">
      <c r="C2371" s="5"/>
    </row>
    <row r="2372" spans="3:3" x14ac:dyDescent="0.45">
      <c r="C2372" s="5"/>
    </row>
    <row r="2373" spans="3:3" x14ac:dyDescent="0.45">
      <c r="C2373" s="5"/>
    </row>
    <row r="2374" spans="3:3" x14ac:dyDescent="0.45">
      <c r="C2374" s="5"/>
    </row>
    <row r="2375" spans="3:3" x14ac:dyDescent="0.45">
      <c r="C2375" s="5"/>
    </row>
    <row r="2376" spans="3:3" x14ac:dyDescent="0.45">
      <c r="C2376" s="5"/>
    </row>
    <row r="2377" spans="3:3" x14ac:dyDescent="0.45">
      <c r="C2377" s="5"/>
    </row>
    <row r="2378" spans="3:3" x14ac:dyDescent="0.45">
      <c r="C2378" s="5"/>
    </row>
    <row r="2379" spans="3:3" x14ac:dyDescent="0.45">
      <c r="C2379" s="5"/>
    </row>
    <row r="2380" spans="3:3" x14ac:dyDescent="0.45">
      <c r="C2380" s="5"/>
    </row>
    <row r="2381" spans="3:3" x14ac:dyDescent="0.45">
      <c r="C2381" s="5"/>
    </row>
    <row r="2382" spans="3:3" x14ac:dyDescent="0.45">
      <c r="C2382" s="5"/>
    </row>
    <row r="2383" spans="3:3" x14ac:dyDescent="0.45">
      <c r="C2383" s="5"/>
    </row>
    <row r="2384" spans="3:3" x14ac:dyDescent="0.45">
      <c r="C2384" s="5"/>
    </row>
    <row r="2385" spans="3:3" x14ac:dyDescent="0.45">
      <c r="C2385" s="5"/>
    </row>
    <row r="2386" spans="3:3" x14ac:dyDescent="0.45">
      <c r="C2386" s="5"/>
    </row>
    <row r="2387" spans="3:3" x14ac:dyDescent="0.45">
      <c r="C2387" s="5"/>
    </row>
    <row r="2388" spans="3:3" x14ac:dyDescent="0.45">
      <c r="C2388" s="5"/>
    </row>
    <row r="2389" spans="3:3" x14ac:dyDescent="0.45">
      <c r="C2389" s="5"/>
    </row>
    <row r="2390" spans="3:3" x14ac:dyDescent="0.45">
      <c r="C2390" s="5"/>
    </row>
    <row r="2391" spans="3:3" x14ac:dyDescent="0.45">
      <c r="C2391" s="5"/>
    </row>
    <row r="2392" spans="3:3" x14ac:dyDescent="0.45">
      <c r="C2392" s="5"/>
    </row>
    <row r="2393" spans="3:3" x14ac:dyDescent="0.45">
      <c r="C2393" s="5"/>
    </row>
    <row r="2394" spans="3:3" x14ac:dyDescent="0.45">
      <c r="C2394" s="5"/>
    </row>
    <row r="2395" spans="3:3" x14ac:dyDescent="0.45">
      <c r="C2395" s="5"/>
    </row>
    <row r="2396" spans="3:3" x14ac:dyDescent="0.45">
      <c r="C2396" s="5"/>
    </row>
    <row r="2397" spans="3:3" x14ac:dyDescent="0.45">
      <c r="C2397" s="5"/>
    </row>
    <row r="2398" spans="3:3" x14ac:dyDescent="0.45">
      <c r="C2398" s="5"/>
    </row>
    <row r="2399" spans="3:3" x14ac:dyDescent="0.45">
      <c r="C2399" s="5"/>
    </row>
    <row r="2400" spans="3:3" x14ac:dyDescent="0.45">
      <c r="C2400" s="5"/>
    </row>
    <row r="2401" spans="3:3" x14ac:dyDescent="0.45">
      <c r="C2401" s="5"/>
    </row>
    <row r="2402" spans="3:3" x14ac:dyDescent="0.45">
      <c r="C2402" s="5"/>
    </row>
    <row r="2403" spans="3:3" x14ac:dyDescent="0.45">
      <c r="C2403" s="5"/>
    </row>
    <row r="2404" spans="3:3" x14ac:dyDescent="0.45">
      <c r="C2404" s="5"/>
    </row>
    <row r="2405" spans="3:3" x14ac:dyDescent="0.45">
      <c r="C2405" s="5"/>
    </row>
    <row r="2406" spans="3:3" x14ac:dyDescent="0.45">
      <c r="C2406" s="5"/>
    </row>
    <row r="2407" spans="3:3" x14ac:dyDescent="0.45">
      <c r="C2407" s="5"/>
    </row>
    <row r="2408" spans="3:3" x14ac:dyDescent="0.45">
      <c r="C2408" s="5"/>
    </row>
    <row r="2409" spans="3:3" x14ac:dyDescent="0.45">
      <c r="C2409" s="5"/>
    </row>
    <row r="2410" spans="3:3" x14ac:dyDescent="0.45">
      <c r="C2410" s="5"/>
    </row>
    <row r="2411" spans="3:3" x14ac:dyDescent="0.45">
      <c r="C2411" s="5"/>
    </row>
    <row r="2412" spans="3:3" x14ac:dyDescent="0.45">
      <c r="C2412" s="5"/>
    </row>
    <row r="2413" spans="3:3" x14ac:dyDescent="0.45">
      <c r="C2413" s="5"/>
    </row>
    <row r="2414" spans="3:3" x14ac:dyDescent="0.45">
      <c r="C2414" s="5"/>
    </row>
    <row r="2415" spans="3:3" x14ac:dyDescent="0.45">
      <c r="C2415" s="5"/>
    </row>
    <row r="2416" spans="3:3" x14ac:dyDescent="0.45">
      <c r="C2416" s="5"/>
    </row>
    <row r="2417" spans="3:3" x14ac:dyDescent="0.45">
      <c r="C2417" s="5"/>
    </row>
    <row r="2418" spans="3:3" x14ac:dyDescent="0.45">
      <c r="C2418" s="5"/>
    </row>
    <row r="2419" spans="3:3" x14ac:dyDescent="0.45">
      <c r="C2419" s="5"/>
    </row>
    <row r="2420" spans="3:3" x14ac:dyDescent="0.45">
      <c r="C2420" s="5"/>
    </row>
    <row r="2421" spans="3:3" x14ac:dyDescent="0.45">
      <c r="C2421" s="5"/>
    </row>
    <row r="2422" spans="3:3" x14ac:dyDescent="0.45">
      <c r="C2422" s="5"/>
    </row>
    <row r="2423" spans="3:3" x14ac:dyDescent="0.45">
      <c r="C2423" s="5"/>
    </row>
    <row r="2424" spans="3:3" x14ac:dyDescent="0.45">
      <c r="C2424" s="5"/>
    </row>
    <row r="2425" spans="3:3" x14ac:dyDescent="0.45">
      <c r="C2425" s="5"/>
    </row>
    <row r="2426" spans="3:3" x14ac:dyDescent="0.45">
      <c r="C2426" s="5"/>
    </row>
    <row r="2427" spans="3:3" x14ac:dyDescent="0.45">
      <c r="C2427" s="5"/>
    </row>
    <row r="2428" spans="3:3" x14ac:dyDescent="0.45">
      <c r="C2428" s="5"/>
    </row>
    <row r="2429" spans="3:3" x14ac:dyDescent="0.45">
      <c r="C2429" s="5"/>
    </row>
    <row r="2430" spans="3:3" x14ac:dyDescent="0.45">
      <c r="C2430" s="5"/>
    </row>
    <row r="2431" spans="3:3" x14ac:dyDescent="0.45">
      <c r="C2431" s="5"/>
    </row>
    <row r="2432" spans="3:3" x14ac:dyDescent="0.45">
      <c r="C2432" s="5"/>
    </row>
    <row r="2433" spans="3:3" x14ac:dyDescent="0.45">
      <c r="C2433" s="5"/>
    </row>
    <row r="2434" spans="3:3" x14ac:dyDescent="0.45">
      <c r="C2434" s="5"/>
    </row>
    <row r="2435" spans="3:3" x14ac:dyDescent="0.45">
      <c r="C2435" s="5"/>
    </row>
    <row r="2436" spans="3:3" x14ac:dyDescent="0.45">
      <c r="C2436" s="5"/>
    </row>
    <row r="2437" spans="3:3" x14ac:dyDescent="0.45">
      <c r="C2437" s="5"/>
    </row>
    <row r="2438" spans="3:3" x14ac:dyDescent="0.45">
      <c r="C2438" s="5"/>
    </row>
    <row r="2439" spans="3:3" x14ac:dyDescent="0.45">
      <c r="C2439" s="5"/>
    </row>
    <row r="2440" spans="3:3" x14ac:dyDescent="0.45">
      <c r="C2440" s="5"/>
    </row>
    <row r="2441" spans="3:3" x14ac:dyDescent="0.45">
      <c r="C2441" s="5"/>
    </row>
    <row r="2442" spans="3:3" x14ac:dyDescent="0.45">
      <c r="C2442" s="5"/>
    </row>
    <row r="2443" spans="3:3" x14ac:dyDescent="0.45">
      <c r="C2443" s="5"/>
    </row>
    <row r="2444" spans="3:3" x14ac:dyDescent="0.45">
      <c r="C2444" s="5"/>
    </row>
    <row r="2445" spans="3:3" x14ac:dyDescent="0.45">
      <c r="C2445" s="5"/>
    </row>
    <row r="2446" spans="3:3" x14ac:dyDescent="0.45">
      <c r="C2446" s="5"/>
    </row>
    <row r="2447" spans="3:3" x14ac:dyDescent="0.45">
      <c r="C2447" s="5"/>
    </row>
    <row r="2448" spans="3:3" x14ac:dyDescent="0.45">
      <c r="C2448" s="5"/>
    </row>
    <row r="2449" spans="3:3" x14ac:dyDescent="0.45">
      <c r="C2449" s="5"/>
    </row>
    <row r="2450" spans="3:3" x14ac:dyDescent="0.45">
      <c r="C2450" s="5"/>
    </row>
    <row r="2451" spans="3:3" x14ac:dyDescent="0.45">
      <c r="C2451" s="5"/>
    </row>
    <row r="2452" spans="3:3" x14ac:dyDescent="0.45">
      <c r="C2452" s="5"/>
    </row>
    <row r="2453" spans="3:3" x14ac:dyDescent="0.45">
      <c r="C2453" s="5"/>
    </row>
    <row r="2454" spans="3:3" x14ac:dyDescent="0.45">
      <c r="C2454" s="5"/>
    </row>
    <row r="2455" spans="3:3" x14ac:dyDescent="0.45">
      <c r="C2455" s="5"/>
    </row>
    <row r="2456" spans="3:3" x14ac:dyDescent="0.45">
      <c r="C2456" s="5"/>
    </row>
    <row r="2457" spans="3:3" x14ac:dyDescent="0.45">
      <c r="C2457" s="5"/>
    </row>
    <row r="2458" spans="3:3" x14ac:dyDescent="0.45">
      <c r="C2458" s="5"/>
    </row>
    <row r="2459" spans="3:3" x14ac:dyDescent="0.45">
      <c r="C2459" s="5"/>
    </row>
    <row r="2460" spans="3:3" x14ac:dyDescent="0.45">
      <c r="C2460" s="5"/>
    </row>
    <row r="2461" spans="3:3" x14ac:dyDescent="0.45">
      <c r="C2461" s="5"/>
    </row>
    <row r="2462" spans="3:3" x14ac:dyDescent="0.45">
      <c r="C2462" s="5"/>
    </row>
    <row r="2463" spans="3:3" x14ac:dyDescent="0.45">
      <c r="C2463" s="5"/>
    </row>
    <row r="2464" spans="3:3" x14ac:dyDescent="0.45">
      <c r="C2464" s="5"/>
    </row>
    <row r="2465" spans="3:3" x14ac:dyDescent="0.45">
      <c r="C2465" s="5"/>
    </row>
    <row r="2466" spans="3:3" x14ac:dyDescent="0.45">
      <c r="C2466" s="5"/>
    </row>
    <row r="2467" spans="3:3" x14ac:dyDescent="0.45">
      <c r="C2467" s="5"/>
    </row>
    <row r="2468" spans="3:3" x14ac:dyDescent="0.45">
      <c r="C2468" s="5"/>
    </row>
    <row r="2469" spans="3:3" x14ac:dyDescent="0.45">
      <c r="C2469" s="5"/>
    </row>
    <row r="2470" spans="3:3" x14ac:dyDescent="0.45">
      <c r="C2470" s="5"/>
    </row>
    <row r="2471" spans="3:3" x14ac:dyDescent="0.45">
      <c r="C2471" s="5"/>
    </row>
    <row r="2472" spans="3:3" x14ac:dyDescent="0.45">
      <c r="C2472" s="5"/>
    </row>
    <row r="2473" spans="3:3" x14ac:dyDescent="0.45">
      <c r="C2473" s="5"/>
    </row>
    <row r="2474" spans="3:3" x14ac:dyDescent="0.45">
      <c r="C2474" s="5"/>
    </row>
    <row r="2475" spans="3:3" x14ac:dyDescent="0.45">
      <c r="C2475" s="5"/>
    </row>
    <row r="2476" spans="3:3" x14ac:dyDescent="0.45">
      <c r="C2476" s="5"/>
    </row>
    <row r="2477" spans="3:3" x14ac:dyDescent="0.45">
      <c r="C2477" s="5"/>
    </row>
    <row r="2478" spans="3:3" x14ac:dyDescent="0.45">
      <c r="C2478" s="5"/>
    </row>
    <row r="2479" spans="3:3" x14ac:dyDescent="0.45">
      <c r="C2479" s="5"/>
    </row>
    <row r="2480" spans="3:3" x14ac:dyDescent="0.45">
      <c r="C2480" s="5"/>
    </row>
    <row r="2481" spans="3:3" x14ac:dyDescent="0.45">
      <c r="C2481" s="5"/>
    </row>
    <row r="2482" spans="3:3" x14ac:dyDescent="0.45">
      <c r="C2482" s="5"/>
    </row>
    <row r="2483" spans="3:3" x14ac:dyDescent="0.45">
      <c r="C2483" s="5"/>
    </row>
    <row r="2484" spans="3:3" x14ac:dyDescent="0.45">
      <c r="C2484" s="5"/>
    </row>
    <row r="2485" spans="3:3" x14ac:dyDescent="0.45">
      <c r="C2485" s="5"/>
    </row>
    <row r="2486" spans="3:3" x14ac:dyDescent="0.45">
      <c r="C2486" s="5"/>
    </row>
    <row r="2487" spans="3:3" x14ac:dyDescent="0.45">
      <c r="C2487" s="5"/>
    </row>
    <row r="2488" spans="3:3" x14ac:dyDescent="0.45">
      <c r="C2488" s="5"/>
    </row>
    <row r="2489" spans="3:3" x14ac:dyDescent="0.45">
      <c r="C2489" s="5"/>
    </row>
    <row r="2490" spans="3:3" x14ac:dyDescent="0.45">
      <c r="C2490" s="5"/>
    </row>
    <row r="2491" spans="3:3" x14ac:dyDescent="0.45">
      <c r="C2491" s="5"/>
    </row>
    <row r="2492" spans="3:3" x14ac:dyDescent="0.45">
      <c r="C2492" s="5"/>
    </row>
    <row r="2493" spans="3:3" x14ac:dyDescent="0.45">
      <c r="C2493" s="5"/>
    </row>
    <row r="2494" spans="3:3" x14ac:dyDescent="0.45">
      <c r="C2494" s="5"/>
    </row>
    <row r="2495" spans="3:3" x14ac:dyDescent="0.45">
      <c r="C2495" s="5"/>
    </row>
    <row r="2496" spans="3:3" x14ac:dyDescent="0.45">
      <c r="C2496" s="5"/>
    </row>
    <row r="2497" spans="3:3" x14ac:dyDescent="0.45">
      <c r="C2497" s="5"/>
    </row>
    <row r="2498" spans="3:3" x14ac:dyDescent="0.45">
      <c r="C2498" s="5"/>
    </row>
    <row r="2499" spans="3:3" x14ac:dyDescent="0.45">
      <c r="C2499" s="5"/>
    </row>
    <row r="2500" spans="3:3" x14ac:dyDescent="0.45">
      <c r="C2500" s="5"/>
    </row>
    <row r="2501" spans="3:3" x14ac:dyDescent="0.45">
      <c r="C2501" s="5"/>
    </row>
    <row r="2502" spans="3:3" x14ac:dyDescent="0.45">
      <c r="C2502" s="5"/>
    </row>
    <row r="2503" spans="3:3" x14ac:dyDescent="0.45">
      <c r="C2503" s="5"/>
    </row>
    <row r="2504" spans="3:3" x14ac:dyDescent="0.45">
      <c r="C2504" s="5"/>
    </row>
    <row r="2505" spans="3:3" x14ac:dyDescent="0.45">
      <c r="C2505" s="5"/>
    </row>
    <row r="2506" spans="3:3" x14ac:dyDescent="0.45">
      <c r="C2506" s="5"/>
    </row>
    <row r="2507" spans="3:3" x14ac:dyDescent="0.45">
      <c r="C2507" s="5"/>
    </row>
    <row r="2508" spans="3:3" x14ac:dyDescent="0.45">
      <c r="C2508" s="5"/>
    </row>
    <row r="2509" spans="3:3" x14ac:dyDescent="0.45">
      <c r="C2509" s="5"/>
    </row>
    <row r="2510" spans="3:3" x14ac:dyDescent="0.45">
      <c r="C2510" s="5"/>
    </row>
    <row r="2511" spans="3:3" x14ac:dyDescent="0.45">
      <c r="C2511" s="5"/>
    </row>
    <row r="2512" spans="3:3" x14ac:dyDescent="0.45">
      <c r="C2512" s="5"/>
    </row>
    <row r="2513" spans="3:3" x14ac:dyDescent="0.45">
      <c r="C2513" s="5"/>
    </row>
    <row r="2514" spans="3:3" x14ac:dyDescent="0.45">
      <c r="C2514" s="5"/>
    </row>
    <row r="2515" spans="3:3" x14ac:dyDescent="0.45">
      <c r="C2515" s="5"/>
    </row>
    <row r="2516" spans="3:3" x14ac:dyDescent="0.45">
      <c r="C2516" s="5"/>
    </row>
    <row r="2517" spans="3:3" x14ac:dyDescent="0.45">
      <c r="C2517" s="5"/>
    </row>
    <row r="2518" spans="3:3" x14ac:dyDescent="0.45">
      <c r="C2518" s="5"/>
    </row>
    <row r="2519" spans="3:3" x14ac:dyDescent="0.45">
      <c r="C2519" s="5"/>
    </row>
    <row r="2520" spans="3:3" x14ac:dyDescent="0.45">
      <c r="C2520" s="5"/>
    </row>
    <row r="2521" spans="3:3" x14ac:dyDescent="0.45">
      <c r="C2521" s="5"/>
    </row>
    <row r="2522" spans="3:3" x14ac:dyDescent="0.45">
      <c r="C2522" s="5"/>
    </row>
    <row r="2523" spans="3:3" x14ac:dyDescent="0.45">
      <c r="C2523" s="5"/>
    </row>
    <row r="2524" spans="3:3" x14ac:dyDescent="0.45">
      <c r="C2524" s="5"/>
    </row>
    <row r="2525" spans="3:3" x14ac:dyDescent="0.45">
      <c r="C2525" s="5"/>
    </row>
    <row r="2526" spans="3:3" x14ac:dyDescent="0.45">
      <c r="C2526" s="5"/>
    </row>
    <row r="2527" spans="3:3" x14ac:dyDescent="0.45">
      <c r="C2527" s="5"/>
    </row>
    <row r="2528" spans="3:3" x14ac:dyDescent="0.45">
      <c r="C2528" s="5"/>
    </row>
    <row r="2529" spans="3:3" x14ac:dyDescent="0.45">
      <c r="C2529" s="5"/>
    </row>
    <row r="2530" spans="3:3" x14ac:dyDescent="0.45">
      <c r="C2530" s="5"/>
    </row>
    <row r="2531" spans="3:3" x14ac:dyDescent="0.45">
      <c r="C2531" s="5"/>
    </row>
    <row r="2532" spans="3:3" x14ac:dyDescent="0.45">
      <c r="C2532" s="5"/>
    </row>
    <row r="2533" spans="3:3" x14ac:dyDescent="0.45">
      <c r="C2533" s="5"/>
    </row>
    <row r="2534" spans="3:3" x14ac:dyDescent="0.45">
      <c r="C2534" s="5"/>
    </row>
    <row r="2535" spans="3:3" x14ac:dyDescent="0.45">
      <c r="C2535" s="5"/>
    </row>
    <row r="2536" spans="3:3" x14ac:dyDescent="0.45">
      <c r="C2536" s="5"/>
    </row>
    <row r="2537" spans="3:3" x14ac:dyDescent="0.45">
      <c r="C2537" s="5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2538:G1048576 F1:G323 L4:M323">
    <cfRule type="cellIs" dxfId="1" priority="2" operator="between">
      <formula>1</formula>
      <formula>4</formula>
    </cfRule>
  </conditionalFormatting>
  <conditionalFormatting sqref="F324:G324 L324:M324">
    <cfRule type="cellIs" dxfId="0" priority="1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295275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1057275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600075</xdr:colOff>
                    <xdr:row>6</xdr:row>
                    <xdr:rowOff>180975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9525</xdr:colOff>
                    <xdr:row>6</xdr:row>
                    <xdr:rowOff>180975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9"/>
  <sheetViews>
    <sheetView showGridLines="0" showRowColHeaders="0" workbookViewId="0">
      <pane xSplit="11" ySplit="5" topLeftCell="N6" activePane="bottomRight" state="frozen"/>
      <selection activeCell="M1" sqref="M1"/>
      <selection pane="topRight" activeCell="M1" sqref="M1"/>
      <selection pane="bottomLeft" activeCell="M1" sqref="M1"/>
      <selection pane="bottomRight" activeCell="O4" sqref="O4"/>
    </sheetView>
  </sheetViews>
  <sheetFormatPr defaultColWidth="9.1328125" defaultRowHeight="14.25" x14ac:dyDescent="0.45"/>
  <cols>
    <col min="1" max="1" width="3.1328125" style="29" customWidth="1"/>
    <col min="2" max="2" width="2.73046875" style="30" bestFit="1" customWidth="1"/>
    <col min="3" max="3" width="16.73046875" style="31" customWidth="1"/>
    <col min="4" max="6" width="9" style="29" customWidth="1"/>
    <col min="7" max="7" width="11.59765625" style="29" customWidth="1"/>
    <col min="8" max="10" width="9.1328125" style="29"/>
    <col min="11" max="14" width="8.73046875" style="29" customWidth="1"/>
    <col min="15" max="16384" width="9.1328125" style="29"/>
  </cols>
  <sheetData>
    <row r="1" spans="1:22" ht="20.25" customHeight="1" x14ac:dyDescent="0.65">
      <c r="A1" s="78" t="s">
        <v>192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22" ht="9.75" customHeight="1" x14ac:dyDescent="0.45">
      <c r="T2" s="32"/>
      <c r="U2" s="32"/>
      <c r="V2" s="32"/>
    </row>
    <row r="3" spans="1:22" ht="15.4" x14ac:dyDescent="0.45">
      <c r="C3" s="31" t="s">
        <v>103</v>
      </c>
      <c r="E3" s="33">
        <v>4</v>
      </c>
      <c r="T3" s="32"/>
      <c r="U3" s="28" t="s">
        <v>5</v>
      </c>
      <c r="V3" s="32"/>
    </row>
    <row r="4" spans="1:22" x14ac:dyDescent="0.45">
      <c r="A4" s="49"/>
      <c r="B4" s="50"/>
      <c r="D4" s="49"/>
      <c r="E4" s="49"/>
      <c r="F4" s="49"/>
      <c r="G4" s="49"/>
      <c r="H4" s="49"/>
      <c r="I4" s="49"/>
      <c r="J4" s="49"/>
      <c r="T4" s="32"/>
      <c r="U4" s="28" t="s">
        <v>13</v>
      </c>
      <c r="V4" s="32"/>
    </row>
    <row r="5" spans="1:22" ht="21.75" customHeight="1" x14ac:dyDescent="0.45">
      <c r="A5" s="51"/>
      <c r="B5" s="52"/>
      <c r="C5" s="53"/>
      <c r="D5" s="51"/>
      <c r="E5" s="51"/>
      <c r="F5" s="51"/>
      <c r="G5" s="51"/>
      <c r="H5" s="51"/>
      <c r="I5" s="51"/>
      <c r="J5" s="51"/>
      <c r="K5" s="51"/>
      <c r="T5" s="32"/>
      <c r="U5" s="28" t="s">
        <v>14</v>
      </c>
      <c r="V5" s="32"/>
    </row>
    <row r="6" spans="1:22" x14ac:dyDescent="0.45">
      <c r="A6" s="32"/>
      <c r="B6" s="34"/>
      <c r="C6" s="35"/>
      <c r="D6" s="36" t="s">
        <v>100</v>
      </c>
      <c r="E6" s="36" t="s">
        <v>101</v>
      </c>
      <c r="F6" s="36" t="s">
        <v>102</v>
      </c>
      <c r="G6" s="32"/>
      <c r="H6" s="32"/>
      <c r="I6" s="32"/>
      <c r="J6" s="32"/>
      <c r="K6" s="51"/>
      <c r="T6" s="32"/>
      <c r="U6" s="28" t="s">
        <v>15</v>
      </c>
      <c r="V6" s="32"/>
    </row>
    <row r="7" spans="1:22" x14ac:dyDescent="0.45">
      <c r="A7" s="32"/>
      <c r="B7" s="37">
        <v>1</v>
      </c>
      <c r="C7" s="27" t="s">
        <v>57</v>
      </c>
      <c r="D7" s="38">
        <f>VLOOKUP($E$3*80-80+$B7,'Numeracy Select LGA'!$A$5:$N$324,14)</f>
        <v>0.94339622641508925</v>
      </c>
      <c r="E7" s="38">
        <f>D7+0.0001*B7</f>
        <v>0.94349622641508923</v>
      </c>
      <c r="F7" s="39">
        <f>RANK(E7,E$7:E$85)</f>
        <v>70</v>
      </c>
      <c r="G7" s="40" t="str">
        <f>VLOOKUP(MATCH(B7,F$7:F$85,0),$B$7:$F$85,2)</f>
        <v>Northern Grampians</v>
      </c>
      <c r="H7" s="41">
        <f>VLOOKUP(MATCH(B7,F$7:F$85,0),$B$7:$F$85,3)</f>
        <v>12.048192771084345</v>
      </c>
      <c r="I7" s="32"/>
      <c r="J7" s="32"/>
      <c r="K7" s="51"/>
      <c r="T7" s="32"/>
      <c r="U7" s="32"/>
      <c r="V7" s="32"/>
    </row>
    <row r="8" spans="1:22" x14ac:dyDescent="0.45">
      <c r="A8" s="32"/>
      <c r="B8" s="37">
        <v>2</v>
      </c>
      <c r="C8" s="27" t="s">
        <v>50</v>
      </c>
      <c r="D8" s="38">
        <f>VLOOKUP($E$3*80-80+$B8,'Numeracy Select LGA'!$A$5:$N$324,14)</f>
        <v>0.80645161290323131</v>
      </c>
      <c r="E8" s="38">
        <f t="shared" ref="E8:E71" si="0">D8+0.0001*B8</f>
        <v>0.80665161290323129</v>
      </c>
      <c r="F8" s="39">
        <f t="shared" ref="F8:F71" si="1">RANK(E8,E$7:E$85)</f>
        <v>71</v>
      </c>
      <c r="G8" s="40" t="str">
        <f t="shared" ref="G8:G71" si="2">VLOOKUP(MATCH(B8,F$7:F$85,0),$B$7:$F$85,2)</f>
        <v>Yarriambiack</v>
      </c>
      <c r="H8" s="41">
        <f t="shared" ref="H8:H71" si="3">VLOOKUP(MATCH(B8,F$7:F$85,0),$B$7:$F$85,3)</f>
        <v>10</v>
      </c>
      <c r="I8" s="32"/>
      <c r="J8" s="32"/>
      <c r="K8" s="51"/>
      <c r="T8" s="32"/>
      <c r="U8" s="32"/>
      <c r="V8" s="32"/>
    </row>
    <row r="9" spans="1:22" x14ac:dyDescent="0.45">
      <c r="A9" s="32"/>
      <c r="B9" s="37">
        <v>3</v>
      </c>
      <c r="C9" s="27" t="s">
        <v>18</v>
      </c>
      <c r="D9" s="38">
        <f>VLOOKUP($E$3*80-80+$B9,'Numeracy Select LGA'!$A$5:$N$324,14)</f>
        <v>4.0477770404777687</v>
      </c>
      <c r="E9" s="38">
        <f t="shared" si="0"/>
        <v>4.0480770404777688</v>
      </c>
      <c r="F9" s="39">
        <f t="shared" si="1"/>
        <v>40</v>
      </c>
      <c r="G9" s="40" t="str">
        <f t="shared" si="2"/>
        <v>Wodonga</v>
      </c>
      <c r="H9" s="41">
        <f t="shared" si="3"/>
        <v>9.9804305283757344</v>
      </c>
      <c r="I9" s="32"/>
      <c r="J9" s="32"/>
      <c r="K9" s="51"/>
      <c r="T9" s="32"/>
      <c r="U9" s="32"/>
      <c r="V9" s="32"/>
    </row>
    <row r="10" spans="1:22" x14ac:dyDescent="0.45">
      <c r="A10" s="32"/>
      <c r="B10" s="37">
        <v>4</v>
      </c>
      <c r="C10" s="27" t="s">
        <v>19</v>
      </c>
      <c r="D10" s="38">
        <f>VLOOKUP($E$3*80-80+$B10,'Numeracy Select LGA'!$A$5:$N$324,14)</f>
        <v>3.98254228041462</v>
      </c>
      <c r="E10" s="38">
        <f t="shared" si="0"/>
        <v>3.98294228041462</v>
      </c>
      <c r="F10" s="39">
        <f t="shared" si="1"/>
        <v>41</v>
      </c>
      <c r="G10" s="40" t="str">
        <f t="shared" si="2"/>
        <v>Central Goldfields</v>
      </c>
      <c r="H10" s="41">
        <f t="shared" si="3"/>
        <v>9.1503267973856168</v>
      </c>
      <c r="I10" s="32"/>
      <c r="J10" s="32"/>
      <c r="K10" s="51"/>
    </row>
    <row r="11" spans="1:22" x14ac:dyDescent="0.45">
      <c r="A11" s="32"/>
      <c r="B11" s="37">
        <v>5</v>
      </c>
      <c r="C11" s="27" t="s">
        <v>58</v>
      </c>
      <c r="D11" s="38">
        <f>VLOOKUP($E$3*80-80+$B11,'Numeracy Select LGA'!$A$5:$N$324,14)</f>
        <v>4.8442906574394442</v>
      </c>
      <c r="E11" s="38">
        <f t="shared" si="0"/>
        <v>4.8447906574394439</v>
      </c>
      <c r="F11" s="39">
        <f t="shared" si="1"/>
        <v>26</v>
      </c>
      <c r="G11" s="40" t="str">
        <f t="shared" si="2"/>
        <v>West Wimmera</v>
      </c>
      <c r="H11" s="41">
        <f t="shared" si="3"/>
        <v>9.0909090909090935</v>
      </c>
      <c r="I11" s="32"/>
      <c r="J11" s="32"/>
      <c r="K11" s="51"/>
    </row>
    <row r="12" spans="1:22" x14ac:dyDescent="0.45">
      <c r="A12" s="32"/>
      <c r="B12" s="37">
        <v>6</v>
      </c>
      <c r="C12" s="27" t="s">
        <v>59</v>
      </c>
      <c r="D12" s="38">
        <f>VLOOKUP($E$3*80-80+$B12,'Numeracy Select LGA'!$A$5:$N$324,14)</f>
        <v>2.8985507246376869</v>
      </c>
      <c r="E12" s="38">
        <f t="shared" si="0"/>
        <v>2.8991507246376869</v>
      </c>
      <c r="F12" s="39">
        <f t="shared" si="1"/>
        <v>52</v>
      </c>
      <c r="G12" s="40" t="str">
        <f t="shared" si="2"/>
        <v>Greater Dandenong</v>
      </c>
      <c r="H12" s="41">
        <f t="shared" si="3"/>
        <v>8.011363636363626</v>
      </c>
      <c r="I12" s="32"/>
      <c r="J12" s="32"/>
      <c r="K12" s="51"/>
    </row>
    <row r="13" spans="1:22" x14ac:dyDescent="0.45">
      <c r="A13" s="32"/>
      <c r="B13" s="37">
        <v>7</v>
      </c>
      <c r="C13" s="27" t="s">
        <v>20</v>
      </c>
      <c r="D13" s="38">
        <f>VLOOKUP($E$3*80-80+$B13,'Numeracy Select LGA'!$A$5:$N$324,14)</f>
        <v>2.0761245674740536</v>
      </c>
      <c r="E13" s="38">
        <f t="shared" si="0"/>
        <v>2.0768245674740538</v>
      </c>
      <c r="F13" s="39">
        <f t="shared" si="1"/>
        <v>62</v>
      </c>
      <c r="G13" s="40" t="str">
        <f t="shared" si="2"/>
        <v>Greater Bendigo</v>
      </c>
      <c r="H13" s="41">
        <f t="shared" si="3"/>
        <v>7.6250992851469448</v>
      </c>
      <c r="I13" s="32"/>
      <c r="J13" s="32"/>
      <c r="K13" s="51"/>
    </row>
    <row r="14" spans="1:22" x14ac:dyDescent="0.45">
      <c r="A14" s="32"/>
      <c r="B14" s="37">
        <v>8</v>
      </c>
      <c r="C14" s="27" t="s">
        <v>51</v>
      </c>
      <c r="D14" s="38">
        <f>VLOOKUP($E$3*80-80+$B14,'Numeracy Select LGA'!$A$5:$N$324,14)</f>
        <v>5.8823529411764781</v>
      </c>
      <c r="E14" s="38">
        <f t="shared" si="0"/>
        <v>5.883152941176478</v>
      </c>
      <c r="F14" s="39">
        <f t="shared" si="1"/>
        <v>18</v>
      </c>
      <c r="G14" s="40" t="str">
        <f t="shared" si="2"/>
        <v>Macedon Ranges</v>
      </c>
      <c r="H14" s="41">
        <f t="shared" si="3"/>
        <v>7.4509803921568647</v>
      </c>
      <c r="I14" s="32"/>
      <c r="J14" s="32"/>
      <c r="K14" s="51"/>
    </row>
    <row r="15" spans="1:22" x14ac:dyDescent="0.45">
      <c r="A15" s="32"/>
      <c r="B15" s="37">
        <v>9</v>
      </c>
      <c r="C15" s="27" t="s">
        <v>21</v>
      </c>
      <c r="D15" s="38">
        <f>VLOOKUP($E$3*80-80+$B15,'Numeracy Select LGA'!$A$5:$N$324,14)</f>
        <v>0.51741979993100529</v>
      </c>
      <c r="E15" s="38">
        <f t="shared" si="0"/>
        <v>0.5183197999310053</v>
      </c>
      <c r="F15" s="39">
        <f t="shared" si="1"/>
        <v>73</v>
      </c>
      <c r="G15" s="40" t="str">
        <f t="shared" si="2"/>
        <v>Mount Alexander</v>
      </c>
      <c r="H15" s="41">
        <f t="shared" si="3"/>
        <v>7.0707070707070727</v>
      </c>
      <c r="I15" s="32"/>
      <c r="J15" s="32"/>
      <c r="K15" s="51"/>
    </row>
    <row r="16" spans="1:22" x14ac:dyDescent="0.45">
      <c r="A16" s="32"/>
      <c r="B16" s="37">
        <v>10</v>
      </c>
      <c r="C16" s="27" t="s">
        <v>22</v>
      </c>
      <c r="D16" s="38">
        <f>VLOOKUP($E$3*80-80+$B16,'Numeracy Select LGA'!$A$5:$N$324,14)</f>
        <v>4.292929292929287</v>
      </c>
      <c r="E16" s="38">
        <f t="shared" si="0"/>
        <v>4.2939292929292874</v>
      </c>
      <c r="F16" s="39">
        <f t="shared" si="1"/>
        <v>37</v>
      </c>
      <c r="G16" s="40" t="str">
        <f t="shared" si="2"/>
        <v>Hume</v>
      </c>
      <c r="H16" s="41">
        <f t="shared" si="3"/>
        <v>7.0565302144249529</v>
      </c>
      <c r="I16" s="32"/>
      <c r="J16" s="32"/>
      <c r="K16" s="51"/>
    </row>
    <row r="17" spans="1:11" x14ac:dyDescent="0.45">
      <c r="A17" s="32"/>
      <c r="B17" s="37">
        <v>11</v>
      </c>
      <c r="C17" s="27" t="s">
        <v>60</v>
      </c>
      <c r="D17" s="38">
        <f>VLOOKUP($E$3*80-80+$B17,'Numeracy Select LGA'!$A$5:$N$324,14)</f>
        <v>0</v>
      </c>
      <c r="E17" s="38">
        <f t="shared" si="0"/>
        <v>1.1000000000000001E-3</v>
      </c>
      <c r="F17" s="39">
        <f t="shared" si="1"/>
        <v>79</v>
      </c>
      <c r="G17" s="40" t="str">
        <f t="shared" si="2"/>
        <v>Horsham</v>
      </c>
      <c r="H17" s="41">
        <f t="shared" si="3"/>
        <v>7.0175438596491233</v>
      </c>
      <c r="I17" s="32"/>
      <c r="J17" s="32"/>
      <c r="K17" s="51"/>
    </row>
    <row r="18" spans="1:11" x14ac:dyDescent="0.45">
      <c r="A18" s="32"/>
      <c r="B18" s="37">
        <v>12</v>
      </c>
      <c r="C18" s="27" t="s">
        <v>61</v>
      </c>
      <c r="D18" s="38">
        <f>VLOOKUP($E$3*80-80+$B18,'Numeracy Select LGA'!$A$5:$N$324,14)</f>
        <v>4.5267489711934132</v>
      </c>
      <c r="E18" s="38">
        <f t="shared" si="0"/>
        <v>4.5279489711934131</v>
      </c>
      <c r="F18" s="39">
        <f t="shared" si="1"/>
        <v>32</v>
      </c>
      <c r="G18" s="40" t="str">
        <f t="shared" si="2"/>
        <v>Strathbogie</v>
      </c>
      <c r="H18" s="41">
        <f t="shared" si="3"/>
        <v>6.8181818181818272</v>
      </c>
      <c r="I18" s="32"/>
      <c r="J18" s="32"/>
      <c r="K18" s="51"/>
    </row>
    <row r="19" spans="1:11" x14ac:dyDescent="0.45">
      <c r="A19" s="32"/>
      <c r="B19" s="37">
        <v>13</v>
      </c>
      <c r="C19" s="27" t="s">
        <v>62</v>
      </c>
      <c r="D19" s="38">
        <f>VLOOKUP($E$3*80-80+$B19,'Numeracy Select LGA'!$A$5:$N$324,14)</f>
        <v>3.9196940726577481</v>
      </c>
      <c r="E19" s="38">
        <f t="shared" si="0"/>
        <v>3.9209940726577481</v>
      </c>
      <c r="F19" s="39">
        <f t="shared" si="1"/>
        <v>45</v>
      </c>
      <c r="G19" s="40" t="str">
        <f t="shared" si="2"/>
        <v>Latrobe</v>
      </c>
      <c r="H19" s="41">
        <f t="shared" si="3"/>
        <v>6.7175572519084028</v>
      </c>
      <c r="I19" s="32"/>
      <c r="J19" s="32"/>
      <c r="K19" s="51"/>
    </row>
    <row r="20" spans="1:11" x14ac:dyDescent="0.45">
      <c r="A20" s="32"/>
      <c r="B20" s="37">
        <v>14</v>
      </c>
      <c r="C20" s="27" t="s">
        <v>23</v>
      </c>
      <c r="D20" s="38">
        <f>VLOOKUP($E$3*80-80+$B20,'Numeracy Select LGA'!$A$5:$N$324,14)</f>
        <v>4.247327362034099</v>
      </c>
      <c r="E20" s="38">
        <f t="shared" si="0"/>
        <v>4.2487273620340993</v>
      </c>
      <c r="F20" s="39">
        <f t="shared" si="1"/>
        <v>38</v>
      </c>
      <c r="G20" s="40" t="str">
        <f t="shared" si="2"/>
        <v>Murrindindi</v>
      </c>
      <c r="H20" s="41">
        <f t="shared" si="3"/>
        <v>6.4516129032258078</v>
      </c>
      <c r="I20" s="32"/>
      <c r="J20" s="32"/>
      <c r="K20" s="51"/>
    </row>
    <row r="21" spans="1:11" x14ac:dyDescent="0.45">
      <c r="A21" s="32"/>
      <c r="B21" s="37">
        <v>15</v>
      </c>
      <c r="C21" s="27" t="s">
        <v>63</v>
      </c>
      <c r="D21" s="38">
        <f>VLOOKUP($E$3*80-80+$B21,'Numeracy Select LGA'!$A$5:$N$324,14)</f>
        <v>9.1503267973856168</v>
      </c>
      <c r="E21" s="38">
        <f t="shared" si="0"/>
        <v>9.1518267973856169</v>
      </c>
      <c r="F21" s="39">
        <f t="shared" si="1"/>
        <v>4</v>
      </c>
      <c r="G21" s="40" t="str">
        <f t="shared" si="2"/>
        <v>Colac-Otway</v>
      </c>
      <c r="H21" s="41">
        <f t="shared" si="3"/>
        <v>6.3636363636363598</v>
      </c>
      <c r="I21" s="32"/>
      <c r="J21" s="32"/>
      <c r="K21" s="51"/>
    </row>
    <row r="22" spans="1:11" x14ac:dyDescent="0.45">
      <c r="A22" s="32"/>
      <c r="B22" s="37">
        <v>16</v>
      </c>
      <c r="C22" s="27" t="s">
        <v>64</v>
      </c>
      <c r="D22" s="38">
        <f>VLOOKUP($E$3*80-80+$B22,'Numeracy Select LGA'!$A$5:$N$324,14)</f>
        <v>6.3636363636363598</v>
      </c>
      <c r="E22" s="38">
        <f t="shared" si="0"/>
        <v>6.3652363636363596</v>
      </c>
      <c r="F22" s="39">
        <f t="shared" si="1"/>
        <v>15</v>
      </c>
      <c r="G22" s="40" t="str">
        <f t="shared" si="2"/>
        <v>Mildura</v>
      </c>
      <c r="H22" s="41">
        <f t="shared" si="3"/>
        <v>6.3464837049742755</v>
      </c>
      <c r="I22" s="32"/>
      <c r="J22" s="32"/>
      <c r="K22" s="51"/>
    </row>
    <row r="23" spans="1:11" x14ac:dyDescent="0.45">
      <c r="A23" s="32"/>
      <c r="B23" s="37">
        <v>17</v>
      </c>
      <c r="C23" s="27" t="s">
        <v>65</v>
      </c>
      <c r="D23" s="38">
        <f>VLOOKUP($E$3*80-80+$B23,'Numeracy Select LGA'!$A$5:$N$324,14)</f>
        <v>4.3243243243243228</v>
      </c>
      <c r="E23" s="38">
        <f t="shared" si="0"/>
        <v>4.3260243243243224</v>
      </c>
      <c r="F23" s="39">
        <f t="shared" si="1"/>
        <v>36</v>
      </c>
      <c r="G23" s="40" t="str">
        <f t="shared" si="2"/>
        <v>Manningham</v>
      </c>
      <c r="H23" s="41">
        <f t="shared" si="3"/>
        <v>6.2648691514670958</v>
      </c>
      <c r="I23" s="32"/>
      <c r="J23" s="32"/>
      <c r="K23" s="51"/>
    </row>
    <row r="24" spans="1:11" x14ac:dyDescent="0.45">
      <c r="A24" s="32"/>
      <c r="B24" s="37">
        <v>18</v>
      </c>
      <c r="C24" s="27" t="s">
        <v>24</v>
      </c>
      <c r="D24" s="38">
        <f>VLOOKUP($E$3*80-80+$B24,'Numeracy Select LGA'!$A$5:$N$324,14)</f>
        <v>2.8659160696008144</v>
      </c>
      <c r="E24" s="38">
        <f t="shared" si="0"/>
        <v>2.8677160696008142</v>
      </c>
      <c r="F24" s="39">
        <f t="shared" si="1"/>
        <v>53</v>
      </c>
      <c r="G24" s="40" t="str">
        <f t="shared" si="2"/>
        <v>Benalla</v>
      </c>
      <c r="H24" s="41">
        <f t="shared" si="3"/>
        <v>5.8823529411764781</v>
      </c>
      <c r="I24" s="32"/>
      <c r="J24" s="32"/>
      <c r="K24" s="51"/>
    </row>
    <row r="25" spans="1:11" x14ac:dyDescent="0.45">
      <c r="A25" s="32"/>
      <c r="B25" s="37">
        <v>19</v>
      </c>
      <c r="C25" s="27" t="s">
        <v>66</v>
      </c>
      <c r="D25" s="38">
        <f>VLOOKUP($E$3*80-80+$B25,'Numeracy Select LGA'!$A$5:$N$324,14)</f>
        <v>5.8455114822546932</v>
      </c>
      <c r="E25" s="38">
        <f t="shared" si="0"/>
        <v>5.8474114822546932</v>
      </c>
      <c r="F25" s="39">
        <f t="shared" si="1"/>
        <v>20</v>
      </c>
      <c r="G25" s="40" t="str">
        <f t="shared" si="2"/>
        <v>Moreland</v>
      </c>
      <c r="H25" s="41">
        <f t="shared" si="3"/>
        <v>5.8693244739756381</v>
      </c>
      <c r="I25" s="32"/>
      <c r="J25" s="32"/>
      <c r="K25" s="51"/>
    </row>
    <row r="26" spans="1:11" x14ac:dyDescent="0.45">
      <c r="A26" s="32"/>
      <c r="B26" s="37">
        <v>20</v>
      </c>
      <c r="C26" s="27" t="s">
        <v>25</v>
      </c>
      <c r="D26" s="38">
        <f>VLOOKUP($E$3*80-80+$B26,'Numeracy Select LGA'!$A$5:$N$324,14)</f>
        <v>3.9656311962987445</v>
      </c>
      <c r="E26" s="38">
        <f t="shared" si="0"/>
        <v>3.9676311962987443</v>
      </c>
      <c r="F26" s="39">
        <f t="shared" si="1"/>
        <v>42</v>
      </c>
      <c r="G26" s="40" t="str">
        <f t="shared" si="2"/>
        <v>East Gippsland</v>
      </c>
      <c r="H26" s="41">
        <f t="shared" si="3"/>
        <v>5.8455114822546932</v>
      </c>
      <c r="I26" s="32"/>
      <c r="J26" s="32"/>
      <c r="K26" s="51"/>
    </row>
    <row r="27" spans="1:11" x14ac:dyDescent="0.45">
      <c r="A27" s="32"/>
      <c r="B27" s="37">
        <v>21</v>
      </c>
      <c r="C27" s="27" t="s">
        <v>67</v>
      </c>
      <c r="D27" s="38">
        <f>VLOOKUP($E$3*80-80+$B27,'Numeracy Select LGA'!$A$5:$N$324,14)</f>
        <v>1.5151515151515156</v>
      </c>
      <c r="E27" s="38">
        <f t="shared" si="0"/>
        <v>1.5172515151515156</v>
      </c>
      <c r="F27" s="39">
        <f t="shared" si="1"/>
        <v>66</v>
      </c>
      <c r="G27" s="40" t="str">
        <f t="shared" si="2"/>
        <v>Wangaratta</v>
      </c>
      <c r="H27" s="41">
        <f t="shared" si="3"/>
        <v>5.5702917771883307</v>
      </c>
      <c r="I27" s="32"/>
      <c r="J27" s="32"/>
      <c r="K27" s="51"/>
    </row>
    <row r="28" spans="1:11" x14ac:dyDescent="0.45">
      <c r="A28" s="32"/>
      <c r="B28" s="37">
        <v>22</v>
      </c>
      <c r="C28" s="27" t="s">
        <v>26</v>
      </c>
      <c r="D28" s="38">
        <f>VLOOKUP($E$3*80-80+$B28,'Numeracy Select LGA'!$A$5:$N$324,14)</f>
        <v>1.7155110793423916</v>
      </c>
      <c r="E28" s="38">
        <f t="shared" si="0"/>
        <v>1.7177110793423915</v>
      </c>
      <c r="F28" s="39">
        <f t="shared" si="1"/>
        <v>64</v>
      </c>
      <c r="G28" s="40" t="str">
        <f t="shared" si="2"/>
        <v>Greater Shepparton</v>
      </c>
      <c r="H28" s="41">
        <f t="shared" si="3"/>
        <v>5.5096418732782411</v>
      </c>
      <c r="I28" s="32"/>
      <c r="J28" s="32"/>
      <c r="K28" s="51"/>
    </row>
    <row r="29" spans="1:11" x14ac:dyDescent="0.45">
      <c r="A29" s="32"/>
      <c r="B29" s="37">
        <v>23</v>
      </c>
      <c r="C29" s="27" t="s">
        <v>68</v>
      </c>
      <c r="D29" s="38">
        <f>VLOOKUP($E$3*80-80+$B29,'Numeracy Select LGA'!$A$5:$N$324,14)</f>
        <v>4.6511627906976685</v>
      </c>
      <c r="E29" s="38">
        <f t="shared" si="0"/>
        <v>4.6534627906976684</v>
      </c>
      <c r="F29" s="39">
        <f t="shared" si="1"/>
        <v>28</v>
      </c>
      <c r="G29" s="40" t="str">
        <f t="shared" si="2"/>
        <v>Swan Hill</v>
      </c>
      <c r="H29" s="41">
        <f t="shared" si="3"/>
        <v>5.1948051948051983</v>
      </c>
      <c r="I29" s="32"/>
      <c r="J29" s="32"/>
      <c r="K29" s="51"/>
    </row>
    <row r="30" spans="1:11" x14ac:dyDescent="0.45">
      <c r="A30" s="32"/>
      <c r="B30" s="37">
        <v>24</v>
      </c>
      <c r="C30" s="27" t="s">
        <v>69</v>
      </c>
      <c r="D30" s="38">
        <f>VLOOKUP($E$3*80-80+$B30,'Numeracy Select LGA'!$A$5:$N$324,14)</f>
        <v>4.5</v>
      </c>
      <c r="E30" s="38">
        <f t="shared" si="0"/>
        <v>4.5023999999999997</v>
      </c>
      <c r="F30" s="39">
        <f t="shared" si="1"/>
        <v>34</v>
      </c>
      <c r="G30" s="40" t="str">
        <f t="shared" si="2"/>
        <v>Nillumbik</v>
      </c>
      <c r="H30" s="41">
        <f t="shared" si="3"/>
        <v>5.0549450549450654</v>
      </c>
      <c r="I30" s="32"/>
      <c r="J30" s="32"/>
      <c r="K30" s="51"/>
    </row>
    <row r="31" spans="1:11" x14ac:dyDescent="0.45">
      <c r="A31" s="32"/>
      <c r="B31" s="37">
        <v>25</v>
      </c>
      <c r="C31" s="27" t="s">
        <v>27</v>
      </c>
      <c r="D31" s="38">
        <f>VLOOKUP($E$3*80-80+$B31,'Numeracy Select LGA'!$A$5:$N$324,14)</f>
        <v>7.6250992851469448</v>
      </c>
      <c r="E31" s="38">
        <f t="shared" si="0"/>
        <v>7.6275992851469452</v>
      </c>
      <c r="F31" s="39">
        <f t="shared" si="1"/>
        <v>7</v>
      </c>
      <c r="G31" s="40" t="str">
        <f t="shared" si="2"/>
        <v>Maribyrnong</v>
      </c>
      <c r="H31" s="41">
        <f t="shared" si="3"/>
        <v>4.9200492004920022</v>
      </c>
      <c r="I31" s="32"/>
      <c r="J31" s="32"/>
      <c r="K31" s="51"/>
    </row>
    <row r="32" spans="1:11" x14ac:dyDescent="0.45">
      <c r="A32" s="32"/>
      <c r="B32" s="37">
        <v>26</v>
      </c>
      <c r="C32" s="27" t="s">
        <v>28</v>
      </c>
      <c r="D32" s="38">
        <f>VLOOKUP($E$3*80-80+$B32,'Numeracy Select LGA'!$A$5:$N$324,14)</f>
        <v>8.011363636363626</v>
      </c>
      <c r="E32" s="38">
        <f t="shared" si="0"/>
        <v>8.0139636363636253</v>
      </c>
      <c r="F32" s="39">
        <f t="shared" si="1"/>
        <v>6</v>
      </c>
      <c r="G32" s="40" t="str">
        <f t="shared" si="2"/>
        <v>Bass Coast</v>
      </c>
      <c r="H32" s="41">
        <f t="shared" si="3"/>
        <v>4.8442906574394442</v>
      </c>
      <c r="I32" s="32"/>
      <c r="J32" s="32"/>
      <c r="K32" s="51"/>
    </row>
    <row r="33" spans="1:11" x14ac:dyDescent="0.45">
      <c r="A33" s="32"/>
      <c r="B33" s="37">
        <v>27</v>
      </c>
      <c r="C33" s="27" t="s">
        <v>29</v>
      </c>
      <c r="D33" s="38">
        <f>VLOOKUP($E$3*80-80+$B33,'Numeracy Select LGA'!$A$5:$N$324,14)</f>
        <v>2.7690150718541844</v>
      </c>
      <c r="E33" s="38">
        <f t="shared" si="0"/>
        <v>2.7717150718541843</v>
      </c>
      <c r="F33" s="39">
        <f t="shared" si="1"/>
        <v>54</v>
      </c>
      <c r="G33" s="40" t="str">
        <f t="shared" si="2"/>
        <v>Melton</v>
      </c>
      <c r="H33" s="41">
        <f t="shared" si="3"/>
        <v>4.7552447552447603</v>
      </c>
      <c r="I33" s="32"/>
      <c r="J33" s="32"/>
      <c r="K33" s="51"/>
    </row>
    <row r="34" spans="1:11" x14ac:dyDescent="0.45">
      <c r="A34" s="32"/>
      <c r="B34" s="37">
        <v>28</v>
      </c>
      <c r="C34" s="27" t="s">
        <v>30</v>
      </c>
      <c r="D34" s="38">
        <f>VLOOKUP($E$3*80-80+$B34,'Numeracy Select LGA'!$A$5:$N$324,14)</f>
        <v>5.5096418732782411</v>
      </c>
      <c r="E34" s="38">
        <f t="shared" si="0"/>
        <v>5.5124418732782408</v>
      </c>
      <c r="F34" s="39">
        <f t="shared" si="1"/>
        <v>22</v>
      </c>
      <c r="G34" s="40" t="str">
        <f t="shared" si="2"/>
        <v>Glenelg</v>
      </c>
      <c r="H34" s="41">
        <f t="shared" si="3"/>
        <v>4.6511627906976685</v>
      </c>
      <c r="I34" s="32"/>
      <c r="J34" s="32"/>
      <c r="K34" s="51"/>
    </row>
    <row r="35" spans="1:11" x14ac:dyDescent="0.45">
      <c r="A35" s="32"/>
      <c r="B35" s="37">
        <v>29</v>
      </c>
      <c r="C35" s="27" t="s">
        <v>70</v>
      </c>
      <c r="D35" s="38">
        <f>VLOOKUP($E$3*80-80+$B35,'Numeracy Select LGA'!$A$5:$N$324,14)</f>
        <v>0</v>
      </c>
      <c r="E35" s="38">
        <f t="shared" si="0"/>
        <v>2.9000000000000002E-3</v>
      </c>
      <c r="F35" s="39">
        <f t="shared" si="1"/>
        <v>78</v>
      </c>
      <c r="G35" s="40" t="str">
        <f t="shared" si="2"/>
        <v>Wyndham</v>
      </c>
      <c r="H35" s="41">
        <f t="shared" si="3"/>
        <v>4.5957152729785662</v>
      </c>
      <c r="I35" s="32"/>
      <c r="J35" s="32"/>
      <c r="K35" s="51"/>
    </row>
    <row r="36" spans="1:11" x14ac:dyDescent="0.45">
      <c r="A36" s="32"/>
      <c r="B36" s="37">
        <v>30</v>
      </c>
      <c r="C36" s="27" t="s">
        <v>71</v>
      </c>
      <c r="D36" s="38">
        <f>VLOOKUP($E$3*80-80+$B36,'Numeracy Select LGA'!$A$5:$N$324,14)</f>
        <v>3.9215686274509807</v>
      </c>
      <c r="E36" s="38">
        <f t="shared" si="0"/>
        <v>3.9245686274509808</v>
      </c>
      <c r="F36" s="39">
        <f t="shared" si="1"/>
        <v>43</v>
      </c>
      <c r="G36" s="40" t="str">
        <f t="shared" si="2"/>
        <v>Indigo</v>
      </c>
      <c r="H36" s="41">
        <f t="shared" si="3"/>
        <v>4.5977011494252906</v>
      </c>
      <c r="I36" s="32"/>
      <c r="J36" s="32"/>
      <c r="K36" s="51"/>
    </row>
    <row r="37" spans="1:11" x14ac:dyDescent="0.45">
      <c r="A37" s="32"/>
      <c r="B37" s="37">
        <v>31</v>
      </c>
      <c r="C37" s="27" t="s">
        <v>31</v>
      </c>
      <c r="D37" s="38">
        <f>VLOOKUP($E$3*80-80+$B37,'Numeracy Select LGA'!$A$5:$N$324,14)</f>
        <v>2.6722925457102633</v>
      </c>
      <c r="E37" s="38">
        <f t="shared" si="0"/>
        <v>2.6753925457102632</v>
      </c>
      <c r="F37" s="39">
        <f t="shared" si="1"/>
        <v>56</v>
      </c>
      <c r="G37" s="40" t="str">
        <f t="shared" si="2"/>
        <v>Warrnambool</v>
      </c>
      <c r="H37" s="41">
        <f t="shared" si="3"/>
        <v>4.5833333333333286</v>
      </c>
      <c r="I37" s="32"/>
      <c r="J37" s="32"/>
      <c r="K37" s="51"/>
    </row>
    <row r="38" spans="1:11" x14ac:dyDescent="0.45">
      <c r="A38" s="32"/>
      <c r="B38" s="37">
        <v>32</v>
      </c>
      <c r="C38" s="27" t="s">
        <v>52</v>
      </c>
      <c r="D38" s="38">
        <f>VLOOKUP($E$3*80-80+$B38,'Numeracy Select LGA'!$A$5:$N$324,14)</f>
        <v>7.0175438596491233</v>
      </c>
      <c r="E38" s="38">
        <f t="shared" si="0"/>
        <v>7.020743859649123</v>
      </c>
      <c r="F38" s="39">
        <f t="shared" si="1"/>
        <v>11</v>
      </c>
      <c r="G38" s="40" t="str">
        <f t="shared" si="2"/>
        <v>Campaspe</v>
      </c>
      <c r="H38" s="41">
        <f t="shared" si="3"/>
        <v>4.5267489711934132</v>
      </c>
      <c r="I38" s="32"/>
      <c r="J38" s="32"/>
      <c r="K38" s="51"/>
    </row>
    <row r="39" spans="1:11" x14ac:dyDescent="0.45">
      <c r="A39" s="32"/>
      <c r="B39" s="37">
        <v>33</v>
      </c>
      <c r="C39" s="27" t="s">
        <v>32</v>
      </c>
      <c r="D39" s="38">
        <f>VLOOKUP($E$3*80-80+$B39,'Numeracy Select LGA'!$A$5:$N$324,14)</f>
        <v>7.0565302144249529</v>
      </c>
      <c r="E39" s="38">
        <f t="shared" si="0"/>
        <v>7.0598302144249532</v>
      </c>
      <c r="F39" s="39">
        <f t="shared" si="1"/>
        <v>10</v>
      </c>
      <c r="G39" s="40" t="str">
        <f t="shared" si="2"/>
        <v>Queenscliffe (B)</v>
      </c>
      <c r="H39" s="41">
        <f t="shared" si="3"/>
        <v>4.5</v>
      </c>
      <c r="I39" s="32"/>
      <c r="J39" s="32"/>
      <c r="K39" s="51"/>
    </row>
    <row r="40" spans="1:11" x14ac:dyDescent="0.45">
      <c r="A40" s="32"/>
      <c r="B40" s="37">
        <v>34</v>
      </c>
      <c r="C40" s="27" t="s">
        <v>72</v>
      </c>
      <c r="D40" s="38">
        <f>VLOOKUP($E$3*80-80+$B40,'Numeracy Select LGA'!$A$5:$N$324,14)</f>
        <v>4.5977011494252906</v>
      </c>
      <c r="E40" s="38">
        <f t="shared" si="0"/>
        <v>4.6011011494252907</v>
      </c>
      <c r="F40" s="39">
        <f t="shared" si="1"/>
        <v>30</v>
      </c>
      <c r="G40" s="40" t="str">
        <f t="shared" si="2"/>
        <v>Golden Plains</v>
      </c>
      <c r="H40" s="41">
        <f t="shared" si="3"/>
        <v>4.5</v>
      </c>
      <c r="I40" s="32"/>
      <c r="J40" s="32"/>
      <c r="K40" s="51"/>
    </row>
    <row r="41" spans="1:11" x14ac:dyDescent="0.45">
      <c r="A41" s="32"/>
      <c r="B41" s="37">
        <v>35</v>
      </c>
      <c r="C41" s="27" t="s">
        <v>33</v>
      </c>
      <c r="D41" s="38">
        <f>VLOOKUP($E$3*80-80+$B41,'Numeracy Select LGA'!$A$5:$N$324,14)</f>
        <v>3.5460992907801483</v>
      </c>
      <c r="E41" s="38">
        <f t="shared" si="0"/>
        <v>3.5495992907801481</v>
      </c>
      <c r="F41" s="39">
        <f t="shared" si="1"/>
        <v>46</v>
      </c>
      <c r="G41" s="40" t="str">
        <f t="shared" si="2"/>
        <v>Whittlesea</v>
      </c>
      <c r="H41" s="41">
        <f t="shared" si="3"/>
        <v>4.3670536207849722</v>
      </c>
      <c r="I41" s="32"/>
      <c r="J41" s="32"/>
      <c r="K41" s="51"/>
    </row>
    <row r="42" spans="1:11" x14ac:dyDescent="0.45">
      <c r="A42" s="32"/>
      <c r="B42" s="37">
        <v>36</v>
      </c>
      <c r="C42" s="27" t="s">
        <v>34</v>
      </c>
      <c r="D42" s="38">
        <f>VLOOKUP($E$3*80-80+$B42,'Numeracy Select LGA'!$A$5:$N$324,14)</f>
        <v>2.0792079207920864</v>
      </c>
      <c r="E42" s="38">
        <f t="shared" si="0"/>
        <v>2.0828079207920864</v>
      </c>
      <c r="F42" s="39">
        <f t="shared" si="1"/>
        <v>61</v>
      </c>
      <c r="G42" s="40" t="str">
        <f t="shared" si="2"/>
        <v>Corangamite</v>
      </c>
      <c r="H42" s="41">
        <f t="shared" si="3"/>
        <v>4.3243243243243228</v>
      </c>
      <c r="I42" s="32"/>
      <c r="J42" s="32"/>
      <c r="K42" s="51"/>
    </row>
    <row r="43" spans="1:11" x14ac:dyDescent="0.45">
      <c r="A43" s="32"/>
      <c r="B43" s="37">
        <v>37</v>
      </c>
      <c r="C43" s="27" t="s">
        <v>35</v>
      </c>
      <c r="D43" s="38">
        <f>VLOOKUP($E$3*80-80+$B43,'Numeracy Select LGA'!$A$5:$N$324,14)</f>
        <v>6.7175572519084028</v>
      </c>
      <c r="E43" s="38">
        <f t="shared" si="0"/>
        <v>6.7212572519084031</v>
      </c>
      <c r="F43" s="39">
        <f t="shared" si="1"/>
        <v>13</v>
      </c>
      <c r="G43" s="40" t="str">
        <f t="shared" si="2"/>
        <v>Brimbank</v>
      </c>
      <c r="H43" s="41">
        <f t="shared" si="3"/>
        <v>4.292929292929287</v>
      </c>
      <c r="I43" s="32"/>
      <c r="J43" s="32"/>
      <c r="K43" s="51"/>
    </row>
    <row r="44" spans="1:11" x14ac:dyDescent="0.45">
      <c r="A44" s="32"/>
      <c r="B44" s="37">
        <v>38</v>
      </c>
      <c r="C44" s="27" t="s">
        <v>73</v>
      </c>
      <c r="D44" s="38">
        <f>VLOOKUP($E$3*80-80+$B44,'Numeracy Select LGA'!$A$5:$N$324,14)</f>
        <v>1.5625</v>
      </c>
      <c r="E44" s="38">
        <f t="shared" si="0"/>
        <v>1.5663</v>
      </c>
      <c r="F44" s="39">
        <f t="shared" si="1"/>
        <v>65</v>
      </c>
      <c r="G44" s="40" t="str">
        <f t="shared" si="2"/>
        <v>Casey</v>
      </c>
      <c r="H44" s="41">
        <f t="shared" si="3"/>
        <v>4.247327362034099</v>
      </c>
      <c r="I44" s="32"/>
      <c r="J44" s="32"/>
      <c r="K44" s="51"/>
    </row>
    <row r="45" spans="1:11" x14ac:dyDescent="0.45">
      <c r="A45" s="32"/>
      <c r="B45" s="37">
        <v>39</v>
      </c>
      <c r="C45" s="27" t="s">
        <v>74</v>
      </c>
      <c r="D45" s="38">
        <f>VLOOKUP($E$3*80-80+$B45,'Numeracy Select LGA'!$A$5:$N$324,14)</f>
        <v>7.4509803921568647</v>
      </c>
      <c r="E45" s="38">
        <f t="shared" si="0"/>
        <v>7.4548803921568645</v>
      </c>
      <c r="F45" s="39">
        <f t="shared" si="1"/>
        <v>8</v>
      </c>
      <c r="G45" s="40" t="str">
        <f t="shared" si="2"/>
        <v>South Gippsland</v>
      </c>
      <c r="H45" s="41">
        <f t="shared" si="3"/>
        <v>4.1297935103244896</v>
      </c>
      <c r="I45" s="32"/>
      <c r="J45" s="32"/>
      <c r="K45" s="51"/>
    </row>
    <row r="46" spans="1:11" x14ac:dyDescent="0.45">
      <c r="A46" s="32"/>
      <c r="B46" s="37">
        <v>40</v>
      </c>
      <c r="C46" s="27" t="s">
        <v>36</v>
      </c>
      <c r="D46" s="38">
        <f>VLOOKUP($E$3*80-80+$B46,'Numeracy Select LGA'!$A$5:$N$324,14)</f>
        <v>6.2648691514670958</v>
      </c>
      <c r="E46" s="38">
        <f t="shared" si="0"/>
        <v>6.2688691514670953</v>
      </c>
      <c r="F46" s="39">
        <f t="shared" si="1"/>
        <v>17</v>
      </c>
      <c r="G46" s="40" t="str">
        <f t="shared" si="2"/>
        <v>Ballarat</v>
      </c>
      <c r="H46" s="41">
        <f t="shared" si="3"/>
        <v>4.0477770404777687</v>
      </c>
      <c r="I46" s="32"/>
      <c r="J46" s="32"/>
      <c r="K46" s="51"/>
    </row>
    <row r="47" spans="1:11" x14ac:dyDescent="0.45">
      <c r="A47" s="32"/>
      <c r="B47" s="37">
        <v>41</v>
      </c>
      <c r="C47" s="27" t="s">
        <v>75</v>
      </c>
      <c r="D47" s="38">
        <f>VLOOKUP($E$3*80-80+$B47,'Numeracy Select LGA'!$A$5:$N$324,14)</f>
        <v>0</v>
      </c>
      <c r="E47" s="38">
        <f t="shared" si="0"/>
        <v>4.1000000000000003E-3</v>
      </c>
      <c r="F47" s="39">
        <f t="shared" si="1"/>
        <v>77</v>
      </c>
      <c r="G47" s="40" t="str">
        <f t="shared" si="2"/>
        <v>Banyule</v>
      </c>
      <c r="H47" s="41">
        <f t="shared" si="3"/>
        <v>3.98254228041462</v>
      </c>
      <c r="I47" s="32"/>
      <c r="J47" s="32"/>
      <c r="K47" s="51"/>
    </row>
    <row r="48" spans="1:11" x14ac:dyDescent="0.45">
      <c r="A48" s="32"/>
      <c r="B48" s="37">
        <v>42</v>
      </c>
      <c r="C48" s="27" t="s">
        <v>37</v>
      </c>
      <c r="D48" s="38">
        <f>VLOOKUP($E$3*80-80+$B48,'Numeracy Select LGA'!$A$5:$N$324,14)</f>
        <v>4.9200492004920022</v>
      </c>
      <c r="E48" s="38">
        <f t="shared" si="0"/>
        <v>4.9242492004920022</v>
      </c>
      <c r="F48" s="39">
        <f t="shared" si="1"/>
        <v>25</v>
      </c>
      <c r="G48" s="40" t="str">
        <f t="shared" si="2"/>
        <v>Frankston</v>
      </c>
      <c r="H48" s="41">
        <f t="shared" si="3"/>
        <v>3.9656311962987445</v>
      </c>
      <c r="I48" s="32"/>
      <c r="J48" s="32"/>
      <c r="K48" s="51"/>
    </row>
    <row r="49" spans="1:11" x14ac:dyDescent="0.45">
      <c r="A49" s="32"/>
      <c r="B49" s="37">
        <v>43</v>
      </c>
      <c r="C49" s="27" t="s">
        <v>38</v>
      </c>
      <c r="D49" s="38">
        <f>VLOOKUP($E$3*80-80+$B49,'Numeracy Select LGA'!$A$5:$N$324,14)</f>
        <v>2.7550260610573361</v>
      </c>
      <c r="E49" s="38">
        <f t="shared" si="0"/>
        <v>2.7593260610573362</v>
      </c>
      <c r="F49" s="39">
        <f t="shared" si="1"/>
        <v>55</v>
      </c>
      <c r="G49" s="40" t="str">
        <f t="shared" si="2"/>
        <v>Hindmarsh</v>
      </c>
      <c r="H49" s="41">
        <f t="shared" si="3"/>
        <v>3.9215686274509807</v>
      </c>
      <c r="I49" s="32"/>
      <c r="J49" s="32"/>
      <c r="K49" s="51"/>
    </row>
    <row r="50" spans="1:11" x14ac:dyDescent="0.45">
      <c r="A50" s="32"/>
      <c r="B50" s="37">
        <v>44</v>
      </c>
      <c r="C50" s="27" t="s">
        <v>39</v>
      </c>
      <c r="D50" s="38">
        <f>VLOOKUP($E$3*80-80+$B50,'Numeracy Select LGA'!$A$5:$N$324,14)</f>
        <v>2.3182297154899913</v>
      </c>
      <c r="E50" s="38">
        <f t="shared" si="0"/>
        <v>2.3226297154899913</v>
      </c>
      <c r="F50" s="39">
        <f t="shared" si="1"/>
        <v>57</v>
      </c>
      <c r="G50" s="40" t="str">
        <f t="shared" si="2"/>
        <v>Mitchell</v>
      </c>
      <c r="H50" s="41">
        <f t="shared" si="3"/>
        <v>3.9175257731958766</v>
      </c>
      <c r="I50" s="32"/>
      <c r="J50" s="32"/>
      <c r="K50" s="51"/>
    </row>
    <row r="51" spans="1:11" x14ac:dyDescent="0.45">
      <c r="A51" s="32"/>
      <c r="B51" s="37">
        <v>45</v>
      </c>
      <c r="C51" s="27" t="s">
        <v>76</v>
      </c>
      <c r="D51" s="38">
        <f>VLOOKUP($E$3*80-80+$B51,'Numeracy Select LGA'!$A$5:$N$324,14)</f>
        <v>4.7552447552447603</v>
      </c>
      <c r="E51" s="38">
        <f t="shared" si="0"/>
        <v>4.7597447552447605</v>
      </c>
      <c r="F51" s="39">
        <f t="shared" si="1"/>
        <v>27</v>
      </c>
      <c r="G51" s="40" t="str">
        <f t="shared" si="2"/>
        <v>Cardinia</v>
      </c>
      <c r="H51" s="41">
        <f t="shared" si="3"/>
        <v>3.9196940726577481</v>
      </c>
      <c r="I51" s="32"/>
      <c r="J51" s="32"/>
      <c r="K51" s="51"/>
    </row>
    <row r="52" spans="1:11" x14ac:dyDescent="0.45">
      <c r="A52" s="32"/>
      <c r="B52" s="37">
        <v>46</v>
      </c>
      <c r="C52" s="27" t="s">
        <v>53</v>
      </c>
      <c r="D52" s="38">
        <f>VLOOKUP($E$3*80-80+$B52,'Numeracy Select LGA'!$A$5:$N$324,14)</f>
        <v>6.3464837049742755</v>
      </c>
      <c r="E52" s="38">
        <f t="shared" si="0"/>
        <v>6.3510837049742754</v>
      </c>
      <c r="F52" s="39">
        <f t="shared" si="1"/>
        <v>16</v>
      </c>
      <c r="G52" s="40" t="str">
        <f t="shared" si="2"/>
        <v>Kingston</v>
      </c>
      <c r="H52" s="41">
        <f t="shared" si="3"/>
        <v>3.5460992907801483</v>
      </c>
      <c r="I52" s="32"/>
      <c r="J52" s="32"/>
      <c r="K52" s="51"/>
    </row>
    <row r="53" spans="1:11" x14ac:dyDescent="0.45">
      <c r="A53" s="32"/>
      <c r="B53" s="37">
        <v>47</v>
      </c>
      <c r="C53" s="27" t="s">
        <v>77</v>
      </c>
      <c r="D53" s="38">
        <f>VLOOKUP($E$3*80-80+$B53,'Numeracy Select LGA'!$A$5:$N$324,14)</f>
        <v>3.9175257731958766</v>
      </c>
      <c r="E53" s="38">
        <f t="shared" si="0"/>
        <v>3.9222257731958767</v>
      </c>
      <c r="F53" s="39">
        <f t="shared" si="1"/>
        <v>44</v>
      </c>
      <c r="G53" s="40" t="str">
        <f t="shared" si="2"/>
        <v>Moira</v>
      </c>
      <c r="H53" s="41">
        <f t="shared" si="3"/>
        <v>3.3742331288343621</v>
      </c>
      <c r="I53" s="32"/>
      <c r="J53" s="32"/>
      <c r="K53" s="51"/>
    </row>
    <row r="54" spans="1:11" x14ac:dyDescent="0.45">
      <c r="A54" s="32"/>
      <c r="B54" s="37">
        <v>48</v>
      </c>
      <c r="C54" s="27" t="s">
        <v>78</v>
      </c>
      <c r="D54" s="38">
        <f>VLOOKUP($E$3*80-80+$B54,'Numeracy Select LGA'!$A$5:$N$324,14)</f>
        <v>3.3742331288343621</v>
      </c>
      <c r="E54" s="38">
        <f t="shared" si="0"/>
        <v>3.379033128834362</v>
      </c>
      <c r="F54" s="39">
        <f t="shared" si="1"/>
        <v>47</v>
      </c>
      <c r="G54" s="40" t="str">
        <f t="shared" si="2"/>
        <v>Mornington Peninsula</v>
      </c>
      <c r="H54" s="41">
        <f t="shared" si="3"/>
        <v>3.3205619412515972</v>
      </c>
      <c r="I54" s="32"/>
      <c r="J54" s="32"/>
      <c r="K54" s="51"/>
    </row>
    <row r="55" spans="1:11" x14ac:dyDescent="0.45">
      <c r="A55" s="32"/>
      <c r="B55" s="37">
        <v>49</v>
      </c>
      <c r="C55" s="27" t="s">
        <v>40</v>
      </c>
      <c r="D55" s="38">
        <f>VLOOKUP($E$3*80-80+$B55,'Numeracy Select LGA'!$A$5:$N$324,14)</f>
        <v>1.7443930224279143</v>
      </c>
      <c r="E55" s="38">
        <f t="shared" si="0"/>
        <v>1.7492930224279142</v>
      </c>
      <c r="F55" s="39">
        <f t="shared" si="1"/>
        <v>63</v>
      </c>
      <c r="G55" s="40" t="str">
        <f t="shared" si="2"/>
        <v>Whitehorse</v>
      </c>
      <c r="H55" s="41">
        <f t="shared" si="3"/>
        <v>3.2132963988919698</v>
      </c>
      <c r="I55" s="32"/>
      <c r="J55" s="32"/>
      <c r="K55" s="51"/>
    </row>
    <row r="56" spans="1:11" x14ac:dyDescent="0.45">
      <c r="A56" s="32"/>
      <c r="B56" s="37">
        <v>50</v>
      </c>
      <c r="C56" s="27" t="s">
        <v>41</v>
      </c>
      <c r="D56" s="38">
        <f>VLOOKUP($E$3*80-80+$B56,'Numeracy Select LGA'!$A$5:$N$324,14)</f>
        <v>2.2741241548862945</v>
      </c>
      <c r="E56" s="38">
        <f t="shared" si="0"/>
        <v>2.2791241548862944</v>
      </c>
      <c r="F56" s="39">
        <f t="shared" si="1"/>
        <v>59</v>
      </c>
      <c r="G56" s="40" t="str">
        <f t="shared" si="2"/>
        <v>Wellington</v>
      </c>
      <c r="H56" s="41">
        <f t="shared" si="3"/>
        <v>3.0701754385964932</v>
      </c>
      <c r="I56" s="32"/>
      <c r="J56" s="32"/>
      <c r="K56" s="51"/>
    </row>
    <row r="57" spans="1:11" x14ac:dyDescent="0.45">
      <c r="A57" s="32"/>
      <c r="B57" s="37">
        <v>51</v>
      </c>
      <c r="C57" s="27" t="s">
        <v>79</v>
      </c>
      <c r="D57" s="38">
        <f>VLOOKUP($E$3*80-80+$B57,'Numeracy Select LGA'!$A$5:$N$324,14)</f>
        <v>1.3559322033898269</v>
      </c>
      <c r="E57" s="38">
        <f t="shared" si="0"/>
        <v>1.361032203389827</v>
      </c>
      <c r="F57" s="39">
        <f t="shared" si="1"/>
        <v>67</v>
      </c>
      <c r="G57" s="40" t="str">
        <f t="shared" si="2"/>
        <v>Yarra Ranges</v>
      </c>
      <c r="H57" s="41">
        <f t="shared" si="3"/>
        <v>3.0084235860409052</v>
      </c>
      <c r="I57" s="32"/>
      <c r="J57" s="32"/>
      <c r="K57" s="51"/>
    </row>
    <row r="58" spans="1:11" x14ac:dyDescent="0.45">
      <c r="A58" s="32"/>
      <c r="B58" s="37">
        <v>52</v>
      </c>
      <c r="C58" s="27" t="s">
        <v>42</v>
      </c>
      <c r="D58" s="38">
        <f>VLOOKUP($E$3*80-80+$B58,'Numeracy Select LGA'!$A$5:$N$324,14)</f>
        <v>5.8693244739756381</v>
      </c>
      <c r="E58" s="38">
        <f t="shared" si="0"/>
        <v>5.8745244739756384</v>
      </c>
      <c r="F58" s="39">
        <f t="shared" si="1"/>
        <v>19</v>
      </c>
      <c r="G58" s="40" t="str">
        <f t="shared" si="2"/>
        <v>Baw Baw</v>
      </c>
      <c r="H58" s="41">
        <f t="shared" si="3"/>
        <v>2.8985507246376869</v>
      </c>
      <c r="I58" s="32"/>
      <c r="J58" s="32"/>
      <c r="K58" s="51"/>
    </row>
    <row r="59" spans="1:11" x14ac:dyDescent="0.45">
      <c r="A59" s="32"/>
      <c r="B59" s="37">
        <v>53</v>
      </c>
      <c r="C59" s="27" t="s">
        <v>80</v>
      </c>
      <c r="D59" s="38">
        <f>VLOOKUP($E$3*80-80+$B59,'Numeracy Select LGA'!$A$5:$N$324,14)</f>
        <v>3.3205619412515972</v>
      </c>
      <c r="E59" s="38">
        <f t="shared" si="0"/>
        <v>3.3258619412515973</v>
      </c>
      <c r="F59" s="39">
        <f t="shared" si="1"/>
        <v>48</v>
      </c>
      <c r="G59" s="40" t="str">
        <f t="shared" si="2"/>
        <v>Darebin</v>
      </c>
      <c r="H59" s="41">
        <f t="shared" si="3"/>
        <v>2.8659160696008144</v>
      </c>
      <c r="I59" s="32"/>
      <c r="J59" s="32"/>
      <c r="K59" s="51"/>
    </row>
    <row r="60" spans="1:11" x14ac:dyDescent="0.45">
      <c r="A60" s="32"/>
      <c r="B60" s="37">
        <v>54</v>
      </c>
      <c r="C60" s="27" t="s">
        <v>81</v>
      </c>
      <c r="D60" s="38">
        <f>VLOOKUP($E$3*80-80+$B60,'Numeracy Select LGA'!$A$5:$N$324,14)</f>
        <v>7.0707070707070727</v>
      </c>
      <c r="E60" s="38">
        <f t="shared" si="0"/>
        <v>7.0761070707070726</v>
      </c>
      <c r="F60" s="39">
        <f t="shared" si="1"/>
        <v>9</v>
      </c>
      <c r="G60" s="40" t="str">
        <f t="shared" si="2"/>
        <v>Greater Geelong</v>
      </c>
      <c r="H60" s="41">
        <f t="shared" si="3"/>
        <v>2.7690150718541844</v>
      </c>
      <c r="I60" s="32"/>
      <c r="J60" s="32"/>
      <c r="K60" s="51"/>
    </row>
    <row r="61" spans="1:11" x14ac:dyDescent="0.45">
      <c r="A61" s="32"/>
      <c r="B61" s="37">
        <v>55</v>
      </c>
      <c r="C61" s="27" t="s">
        <v>82</v>
      </c>
      <c r="D61" s="38">
        <f>VLOOKUP($E$3*80-80+$B61,'Numeracy Select LGA'!$A$5:$N$324,14)</f>
        <v>0</v>
      </c>
      <c r="E61" s="38">
        <f t="shared" si="0"/>
        <v>5.5000000000000005E-3</v>
      </c>
      <c r="F61" s="39">
        <f t="shared" si="1"/>
        <v>76</v>
      </c>
      <c r="G61" s="40" t="str">
        <f t="shared" si="2"/>
        <v>Maroondah</v>
      </c>
      <c r="H61" s="41">
        <f t="shared" si="3"/>
        <v>2.7550260610573361</v>
      </c>
      <c r="I61" s="32"/>
      <c r="J61" s="32"/>
      <c r="K61" s="51"/>
    </row>
    <row r="62" spans="1:11" x14ac:dyDescent="0.45">
      <c r="A62" s="32"/>
      <c r="B62" s="37">
        <v>56</v>
      </c>
      <c r="C62" s="27" t="s">
        <v>83</v>
      </c>
      <c r="D62" s="38">
        <f>VLOOKUP($E$3*80-80+$B62,'Numeracy Select LGA'!$A$5:$N$324,14)</f>
        <v>6.4516129032258078</v>
      </c>
      <c r="E62" s="38">
        <f t="shared" si="0"/>
        <v>6.4572129032258081</v>
      </c>
      <c r="F62" s="39">
        <f t="shared" si="1"/>
        <v>14</v>
      </c>
      <c r="G62" s="40" t="str">
        <f t="shared" si="2"/>
        <v>Hobsons Bay</v>
      </c>
      <c r="H62" s="41">
        <f t="shared" si="3"/>
        <v>2.6722925457102633</v>
      </c>
      <c r="I62" s="32"/>
      <c r="J62" s="32"/>
      <c r="K62" s="51"/>
    </row>
    <row r="63" spans="1:11" x14ac:dyDescent="0.45">
      <c r="A63" s="32"/>
      <c r="B63" s="37">
        <v>57</v>
      </c>
      <c r="C63" s="27" t="s">
        <v>84</v>
      </c>
      <c r="D63" s="38">
        <f>VLOOKUP($E$3*80-80+$B63,'Numeracy Select LGA'!$A$5:$N$324,14)</f>
        <v>5.0549450549450654</v>
      </c>
      <c r="E63" s="38">
        <f t="shared" si="0"/>
        <v>5.0606450549450654</v>
      </c>
      <c r="F63" s="39">
        <f t="shared" si="1"/>
        <v>24</v>
      </c>
      <c r="G63" s="40" t="str">
        <f t="shared" si="2"/>
        <v>Melbourne</v>
      </c>
      <c r="H63" s="41">
        <f t="shared" si="3"/>
        <v>2.3182297154899913</v>
      </c>
      <c r="I63" s="32"/>
      <c r="J63" s="32"/>
      <c r="K63" s="51"/>
    </row>
    <row r="64" spans="1:11" x14ac:dyDescent="0.45">
      <c r="A64" s="32"/>
      <c r="B64" s="37">
        <v>58</v>
      </c>
      <c r="C64" s="27" t="s">
        <v>85</v>
      </c>
      <c r="D64" s="38">
        <f>VLOOKUP($E$3*80-80+$B64,'Numeracy Select LGA'!$A$5:$N$324,14)</f>
        <v>12.048192771084345</v>
      </c>
      <c r="E64" s="38">
        <f t="shared" si="0"/>
        <v>12.053992771084346</v>
      </c>
      <c r="F64" s="39">
        <f t="shared" si="1"/>
        <v>1</v>
      </c>
      <c r="G64" s="40" t="str">
        <f t="shared" si="2"/>
        <v>Yarra</v>
      </c>
      <c r="H64" s="41">
        <f t="shared" si="3"/>
        <v>2.310231023102304</v>
      </c>
      <c r="I64" s="32"/>
      <c r="J64" s="32"/>
      <c r="K64" s="51"/>
    </row>
    <row r="65" spans="1:11" x14ac:dyDescent="0.45">
      <c r="A65" s="32"/>
      <c r="B65" s="37">
        <v>59</v>
      </c>
      <c r="C65" s="27" t="s">
        <v>43</v>
      </c>
      <c r="D65" s="38">
        <f>VLOOKUP($E$3*80-80+$B65,'Numeracy Select LGA'!$A$5:$N$324,14)</f>
        <v>2.1464646464646506</v>
      </c>
      <c r="E65" s="38">
        <f t="shared" si="0"/>
        <v>2.1523646464646506</v>
      </c>
      <c r="F65" s="39">
        <f t="shared" si="1"/>
        <v>60</v>
      </c>
      <c r="G65" s="40" t="str">
        <f t="shared" si="2"/>
        <v>Moonee Valley</v>
      </c>
      <c r="H65" s="41">
        <f t="shared" si="3"/>
        <v>2.2741241548862945</v>
      </c>
      <c r="I65" s="32"/>
      <c r="J65" s="32"/>
      <c r="K65" s="51"/>
    </row>
    <row r="66" spans="1:11" x14ac:dyDescent="0.45">
      <c r="A66" s="32"/>
      <c r="B66" s="37">
        <v>60</v>
      </c>
      <c r="C66" s="27" t="s">
        <v>86</v>
      </c>
      <c r="D66" s="38">
        <f>VLOOKUP($E$3*80-80+$B66,'Numeracy Select LGA'!$A$5:$N$324,14)</f>
        <v>0</v>
      </c>
      <c r="E66" s="38">
        <f t="shared" si="0"/>
        <v>6.0000000000000001E-3</v>
      </c>
      <c r="F66" s="39">
        <f t="shared" si="1"/>
        <v>75</v>
      </c>
      <c r="G66" s="40" t="str">
        <f t="shared" si="2"/>
        <v>Port Phillip</v>
      </c>
      <c r="H66" s="41">
        <f t="shared" si="3"/>
        <v>2.1464646464646506</v>
      </c>
      <c r="I66" s="32"/>
      <c r="J66" s="32"/>
      <c r="K66" s="51"/>
    </row>
    <row r="67" spans="1:11" x14ac:dyDescent="0.45">
      <c r="A67" s="32"/>
      <c r="B67" s="37">
        <v>61</v>
      </c>
      <c r="C67" s="27" t="s">
        <v>16</v>
      </c>
      <c r="D67" s="38">
        <f>VLOOKUP($E$3*80-80+$B67,'Numeracy Select LGA'!$A$5:$N$324,14)</f>
        <v>4.5</v>
      </c>
      <c r="E67" s="38">
        <f t="shared" si="0"/>
        <v>4.5061</v>
      </c>
      <c r="F67" s="39">
        <f t="shared" si="1"/>
        <v>33</v>
      </c>
      <c r="G67" s="40" t="str">
        <f t="shared" si="2"/>
        <v>Knox</v>
      </c>
      <c r="H67" s="41">
        <f t="shared" si="3"/>
        <v>2.0792079207920864</v>
      </c>
      <c r="I67" s="32"/>
      <c r="J67" s="32"/>
      <c r="K67" s="51"/>
    </row>
    <row r="68" spans="1:11" x14ac:dyDescent="0.45">
      <c r="A68" s="32"/>
      <c r="B68" s="37">
        <v>62</v>
      </c>
      <c r="C68" s="27" t="s">
        <v>87</v>
      </c>
      <c r="D68" s="38">
        <f>VLOOKUP($E$3*80-80+$B68,'Numeracy Select LGA'!$A$5:$N$324,14)</f>
        <v>4.1297935103244896</v>
      </c>
      <c r="E68" s="38">
        <f t="shared" si="0"/>
        <v>4.1359935103244894</v>
      </c>
      <c r="F68" s="39">
        <f t="shared" si="1"/>
        <v>39</v>
      </c>
      <c r="G68" s="40" t="str">
        <f t="shared" si="2"/>
        <v>Bayside</v>
      </c>
      <c r="H68" s="41">
        <f t="shared" si="3"/>
        <v>2.0761245674740536</v>
      </c>
      <c r="I68" s="32"/>
      <c r="J68" s="32"/>
      <c r="K68" s="51"/>
    </row>
    <row r="69" spans="1:11" x14ac:dyDescent="0.45">
      <c r="A69" s="32"/>
      <c r="B69" s="37">
        <v>63</v>
      </c>
      <c r="C69" s="27" t="s">
        <v>88</v>
      </c>
      <c r="D69" s="38">
        <f>VLOOKUP($E$3*80-80+$B69,'Numeracy Select LGA'!$A$5:$N$324,14)</f>
        <v>1.0050251256281513</v>
      </c>
      <c r="E69" s="38">
        <f t="shared" si="0"/>
        <v>1.0113251256281512</v>
      </c>
      <c r="F69" s="39">
        <f t="shared" si="1"/>
        <v>69</v>
      </c>
      <c r="G69" s="40" t="str">
        <f t="shared" si="2"/>
        <v>Monash</v>
      </c>
      <c r="H69" s="41">
        <f t="shared" si="3"/>
        <v>1.7443930224279143</v>
      </c>
      <c r="I69" s="32"/>
      <c r="J69" s="32"/>
      <c r="K69" s="51"/>
    </row>
    <row r="70" spans="1:11" x14ac:dyDescent="0.45">
      <c r="A70" s="32"/>
      <c r="B70" s="37">
        <v>64</v>
      </c>
      <c r="C70" s="27" t="s">
        <v>44</v>
      </c>
      <c r="D70" s="38">
        <f>VLOOKUP($E$3*80-80+$B70,'Numeracy Select LGA'!$A$5:$N$324,14)</f>
        <v>0.42643923240937909</v>
      </c>
      <c r="E70" s="38">
        <f t="shared" si="0"/>
        <v>0.4328392324093791</v>
      </c>
      <c r="F70" s="39">
        <f t="shared" si="1"/>
        <v>74</v>
      </c>
      <c r="G70" s="40" t="str">
        <f t="shared" si="2"/>
        <v>Glen Eira</v>
      </c>
      <c r="H70" s="41">
        <f t="shared" si="3"/>
        <v>1.7155110793423916</v>
      </c>
      <c r="I70" s="32"/>
      <c r="J70" s="32"/>
      <c r="K70" s="51"/>
    </row>
    <row r="71" spans="1:11" x14ac:dyDescent="0.45">
      <c r="A71" s="32"/>
      <c r="B71" s="37">
        <v>65</v>
      </c>
      <c r="C71" s="27" t="s">
        <v>89</v>
      </c>
      <c r="D71" s="38">
        <f>VLOOKUP($E$3*80-80+$B71,'Numeracy Select LGA'!$A$5:$N$324,14)</f>
        <v>6.8181818181818272</v>
      </c>
      <c r="E71" s="38">
        <f t="shared" si="0"/>
        <v>6.8246818181818272</v>
      </c>
      <c r="F71" s="39">
        <f t="shared" si="1"/>
        <v>12</v>
      </c>
      <c r="G71" s="40" t="str">
        <f t="shared" si="2"/>
        <v>Loddon</v>
      </c>
      <c r="H71" s="41">
        <f t="shared" si="3"/>
        <v>1.5625</v>
      </c>
      <c r="I71" s="32"/>
      <c r="J71" s="32"/>
      <c r="K71" s="51"/>
    </row>
    <row r="72" spans="1:11" x14ac:dyDescent="0.45">
      <c r="A72" s="32"/>
      <c r="B72" s="37">
        <v>66</v>
      </c>
      <c r="C72" s="27" t="s">
        <v>90</v>
      </c>
      <c r="D72" s="38">
        <f>VLOOKUP($E$3*80-80+$B72,'Numeracy Select LGA'!$A$5:$N$324,14)</f>
        <v>0.7092198581560325</v>
      </c>
      <c r="E72" s="38">
        <f t="shared" ref="E72:E85" si="4">D72+0.0001*B72</f>
        <v>0.71581985815603255</v>
      </c>
      <c r="F72" s="39">
        <f t="shared" ref="F72:F85" si="5">RANK(E72,E$7:E$85)</f>
        <v>72</v>
      </c>
      <c r="G72" s="40" t="str">
        <f t="shared" ref="G72:G85" si="6">VLOOKUP(MATCH(B72,F$7:F$85,0),$B$7:$F$85,2)</f>
        <v>Gannawarra</v>
      </c>
      <c r="H72" s="41">
        <f t="shared" ref="H72:H85" si="7">VLOOKUP(MATCH(B72,F$7:F$85,0),$B$7:$F$85,3)</f>
        <v>1.5151515151515156</v>
      </c>
      <c r="I72" s="32"/>
      <c r="J72" s="32"/>
      <c r="K72" s="51"/>
    </row>
    <row r="73" spans="1:11" x14ac:dyDescent="0.45">
      <c r="A73" s="32"/>
      <c r="B73" s="37">
        <v>67</v>
      </c>
      <c r="C73" s="27" t="s">
        <v>54</v>
      </c>
      <c r="D73" s="38">
        <f>VLOOKUP($E$3*80-80+$B73,'Numeracy Select LGA'!$A$5:$N$324,14)</f>
        <v>5.1948051948051983</v>
      </c>
      <c r="E73" s="38">
        <f t="shared" si="4"/>
        <v>5.2015051948051987</v>
      </c>
      <c r="F73" s="39">
        <f t="shared" si="5"/>
        <v>23</v>
      </c>
      <c r="G73" s="40" t="str">
        <f t="shared" si="6"/>
        <v>Moorabool</v>
      </c>
      <c r="H73" s="41">
        <f t="shared" si="7"/>
        <v>1.3559322033898269</v>
      </c>
      <c r="I73" s="32"/>
      <c r="J73" s="32"/>
      <c r="K73" s="51"/>
    </row>
    <row r="74" spans="1:11" x14ac:dyDescent="0.45">
      <c r="A74" s="32"/>
      <c r="B74" s="37">
        <v>68</v>
      </c>
      <c r="C74" s="27" t="s">
        <v>91</v>
      </c>
      <c r="D74" s="38">
        <f>VLOOKUP($E$3*80-80+$B74,'Numeracy Select LGA'!$A$5:$N$324,14)</f>
        <v>1.1494252873563227</v>
      </c>
      <c r="E74" s="38">
        <f t="shared" si="4"/>
        <v>1.1562252873563226</v>
      </c>
      <c r="F74" s="39">
        <f t="shared" si="5"/>
        <v>68</v>
      </c>
      <c r="G74" s="40" t="str">
        <f t="shared" si="6"/>
        <v>Towong</v>
      </c>
      <c r="H74" s="41">
        <f t="shared" si="7"/>
        <v>1.1494252873563227</v>
      </c>
      <c r="I74" s="32"/>
      <c r="J74" s="32"/>
      <c r="K74" s="51"/>
    </row>
    <row r="75" spans="1:11" x14ac:dyDescent="0.45">
      <c r="A75" s="32"/>
      <c r="B75" s="37">
        <v>69</v>
      </c>
      <c r="C75" s="27" t="s">
        <v>55</v>
      </c>
      <c r="D75" s="38">
        <f>VLOOKUP($E$3*80-80+$B75,'Numeracy Select LGA'!$A$5:$N$324,14)</f>
        <v>5.5702917771883307</v>
      </c>
      <c r="E75" s="38">
        <f t="shared" si="4"/>
        <v>5.5771917771883306</v>
      </c>
      <c r="F75" s="39">
        <f t="shared" si="5"/>
        <v>21</v>
      </c>
      <c r="G75" s="40" t="str">
        <f t="shared" si="6"/>
        <v>Southern Grampians</v>
      </c>
      <c r="H75" s="41">
        <f t="shared" si="7"/>
        <v>1.0050251256281513</v>
      </c>
      <c r="I75" s="32"/>
      <c r="J75" s="32"/>
      <c r="K75" s="51"/>
    </row>
    <row r="76" spans="1:11" x14ac:dyDescent="0.45">
      <c r="A76" s="32"/>
      <c r="B76" s="37">
        <v>70</v>
      </c>
      <c r="C76" s="27" t="s">
        <v>45</v>
      </c>
      <c r="D76" s="38">
        <f>VLOOKUP($E$3*80-80+$B76,'Numeracy Select LGA'!$A$5:$N$324,14)</f>
        <v>4.5833333333333286</v>
      </c>
      <c r="E76" s="38">
        <f t="shared" si="4"/>
        <v>4.5903333333333283</v>
      </c>
      <c r="F76" s="39">
        <f t="shared" si="5"/>
        <v>31</v>
      </c>
      <c r="G76" s="40" t="str">
        <f t="shared" si="6"/>
        <v>Alpine</v>
      </c>
      <c r="H76" s="41">
        <f t="shared" si="7"/>
        <v>0.94339622641508925</v>
      </c>
      <c r="I76" s="32"/>
      <c r="J76" s="32"/>
      <c r="K76" s="51"/>
    </row>
    <row r="77" spans="1:11" x14ac:dyDescent="0.45">
      <c r="A77" s="32"/>
      <c r="B77" s="37">
        <v>71</v>
      </c>
      <c r="C77" s="27" t="s">
        <v>92</v>
      </c>
      <c r="D77" s="38">
        <f>VLOOKUP($E$3*80-80+$B77,'Numeracy Select LGA'!$A$5:$N$324,14)</f>
        <v>3.0701754385964932</v>
      </c>
      <c r="E77" s="38">
        <f t="shared" si="4"/>
        <v>3.0772754385964931</v>
      </c>
      <c r="F77" s="39">
        <f t="shared" si="5"/>
        <v>50</v>
      </c>
      <c r="G77" s="40" t="str">
        <f t="shared" si="6"/>
        <v>Ararat</v>
      </c>
      <c r="H77" s="41">
        <f t="shared" si="7"/>
        <v>0.80645161290323131</v>
      </c>
      <c r="I77" s="32"/>
      <c r="J77" s="32"/>
      <c r="K77" s="51"/>
    </row>
    <row r="78" spans="1:11" x14ac:dyDescent="0.45">
      <c r="A78" s="32"/>
      <c r="B78" s="37">
        <v>72</v>
      </c>
      <c r="C78" s="27" t="s">
        <v>93</v>
      </c>
      <c r="D78" s="38">
        <f>VLOOKUP($E$3*80-80+$B78,'Numeracy Select LGA'!$A$5:$N$324,14)</f>
        <v>9.0909090909090935</v>
      </c>
      <c r="E78" s="38">
        <f t="shared" si="4"/>
        <v>9.0981090909090927</v>
      </c>
      <c r="F78" s="39">
        <f t="shared" si="5"/>
        <v>5</v>
      </c>
      <c r="G78" s="40" t="str">
        <f t="shared" si="6"/>
        <v>Surf Coast</v>
      </c>
      <c r="H78" s="41">
        <f t="shared" si="7"/>
        <v>0.7092198581560325</v>
      </c>
      <c r="I78" s="32"/>
      <c r="J78" s="32"/>
      <c r="K78" s="51"/>
    </row>
    <row r="79" spans="1:11" x14ac:dyDescent="0.45">
      <c r="A79" s="32"/>
      <c r="B79" s="37">
        <v>73</v>
      </c>
      <c r="C79" s="27" t="s">
        <v>46</v>
      </c>
      <c r="D79" s="38">
        <f>VLOOKUP($E$3*80-80+$B79,'Numeracy Select LGA'!$A$5:$N$324,14)</f>
        <v>3.2132963988919698</v>
      </c>
      <c r="E79" s="38">
        <f t="shared" si="4"/>
        <v>3.2205963988919697</v>
      </c>
      <c r="F79" s="39">
        <f t="shared" si="5"/>
        <v>49</v>
      </c>
      <c r="G79" s="40" t="str">
        <f t="shared" si="6"/>
        <v>Boroondara</v>
      </c>
      <c r="H79" s="41">
        <f t="shared" si="7"/>
        <v>0.51741979993100529</v>
      </c>
      <c r="I79" s="32"/>
      <c r="J79" s="32"/>
      <c r="K79" s="51"/>
    </row>
    <row r="80" spans="1:11" x14ac:dyDescent="0.45">
      <c r="A80" s="32"/>
      <c r="B80" s="37">
        <v>74</v>
      </c>
      <c r="C80" s="27" t="s">
        <v>47</v>
      </c>
      <c r="D80" s="38">
        <f>VLOOKUP($E$3*80-80+$B80,'Numeracy Select LGA'!$A$5:$N$324,14)</f>
        <v>4.3670536207849722</v>
      </c>
      <c r="E80" s="38">
        <f t="shared" si="4"/>
        <v>4.3744536207849718</v>
      </c>
      <c r="F80" s="39">
        <f t="shared" si="5"/>
        <v>35</v>
      </c>
      <c r="G80" s="40" t="str">
        <f t="shared" si="6"/>
        <v>Stonnington</v>
      </c>
      <c r="H80" s="41">
        <f t="shared" si="7"/>
        <v>0.42643923240937909</v>
      </c>
      <c r="I80" s="32"/>
      <c r="J80" s="32"/>
      <c r="K80" s="51"/>
    </row>
    <row r="81" spans="1:11" x14ac:dyDescent="0.45">
      <c r="A81" s="32"/>
      <c r="B81" s="37">
        <v>75</v>
      </c>
      <c r="C81" s="27" t="s">
        <v>56</v>
      </c>
      <c r="D81" s="38">
        <f>VLOOKUP($E$3*80-80+$B81,'Numeracy Select LGA'!$A$5:$N$324,14)</f>
        <v>9.9804305283757344</v>
      </c>
      <c r="E81" s="38">
        <f t="shared" si="4"/>
        <v>9.9879305283757347</v>
      </c>
      <c r="F81" s="39">
        <f t="shared" si="5"/>
        <v>3</v>
      </c>
      <c r="G81" s="40" t="str">
        <f t="shared" si="6"/>
        <v>Pyrenees</v>
      </c>
      <c r="H81" s="41">
        <f t="shared" si="7"/>
        <v>0</v>
      </c>
      <c r="I81" s="32"/>
      <c r="J81" s="32"/>
      <c r="K81" s="51"/>
    </row>
    <row r="82" spans="1:11" x14ac:dyDescent="0.45">
      <c r="A82" s="32"/>
      <c r="B82" s="37">
        <v>76</v>
      </c>
      <c r="C82" s="27" t="s">
        <v>48</v>
      </c>
      <c r="D82" s="38">
        <f>VLOOKUP($E$3*80-80+$B82,'Numeracy Select LGA'!$A$5:$N$324,14)</f>
        <v>4.5957152729785662</v>
      </c>
      <c r="E82" s="38">
        <f t="shared" si="4"/>
        <v>4.6033152729785662</v>
      </c>
      <c r="F82" s="39">
        <f t="shared" si="5"/>
        <v>29</v>
      </c>
      <c r="G82" s="40" t="str">
        <f t="shared" si="6"/>
        <v>Moyne</v>
      </c>
      <c r="H82" s="41">
        <f t="shared" si="7"/>
        <v>0</v>
      </c>
      <c r="I82" s="32"/>
      <c r="J82" s="32"/>
      <c r="K82" s="51"/>
    </row>
    <row r="83" spans="1:11" x14ac:dyDescent="0.45">
      <c r="A83" s="32"/>
      <c r="B83" s="37">
        <v>77</v>
      </c>
      <c r="C83" s="27" t="s">
        <v>49</v>
      </c>
      <c r="D83" s="38">
        <f>VLOOKUP($E$3*80-80+$B83,'Numeracy Select LGA'!$A$5:$N$324,14)</f>
        <v>2.310231023102304</v>
      </c>
      <c r="E83" s="38">
        <f t="shared" si="4"/>
        <v>2.3179310231023038</v>
      </c>
      <c r="F83" s="39">
        <f t="shared" si="5"/>
        <v>58</v>
      </c>
      <c r="G83" s="40" t="str">
        <f t="shared" si="6"/>
        <v>Mansfield</v>
      </c>
      <c r="H83" s="41">
        <f t="shared" si="7"/>
        <v>0</v>
      </c>
      <c r="I83" s="32"/>
      <c r="J83" s="32"/>
      <c r="K83" s="51"/>
    </row>
    <row r="84" spans="1:11" x14ac:dyDescent="0.45">
      <c r="A84" s="32"/>
      <c r="B84" s="37">
        <v>78</v>
      </c>
      <c r="C84" s="27" t="s">
        <v>94</v>
      </c>
      <c r="D84" s="38">
        <f>VLOOKUP($E$3*80-80+$B84,'Numeracy Select LGA'!$A$5:$N$324,14)</f>
        <v>3.0084235860409052</v>
      </c>
      <c r="E84" s="38">
        <f t="shared" si="4"/>
        <v>3.0162235860409052</v>
      </c>
      <c r="F84" s="39">
        <f t="shared" si="5"/>
        <v>51</v>
      </c>
      <c r="G84" s="40" t="str">
        <f t="shared" si="6"/>
        <v>Hepburn</v>
      </c>
      <c r="H84" s="41">
        <f t="shared" si="7"/>
        <v>0</v>
      </c>
      <c r="I84" s="32"/>
      <c r="J84" s="32"/>
      <c r="K84" s="51"/>
    </row>
    <row r="85" spans="1:11" x14ac:dyDescent="0.45">
      <c r="A85" s="32"/>
      <c r="B85" s="37">
        <v>79</v>
      </c>
      <c r="C85" s="27" t="s">
        <v>95</v>
      </c>
      <c r="D85" s="38">
        <f>VLOOKUP($E$3*80-80+$B85,'Numeracy Select LGA'!$A$5:$N$324,14)</f>
        <v>10</v>
      </c>
      <c r="E85" s="38">
        <f t="shared" si="4"/>
        <v>10.007899999999999</v>
      </c>
      <c r="F85" s="39">
        <f t="shared" si="5"/>
        <v>2</v>
      </c>
      <c r="G85" s="40" t="str">
        <f t="shared" si="6"/>
        <v>Buloke</v>
      </c>
      <c r="H85" s="41">
        <f t="shared" si="7"/>
        <v>0</v>
      </c>
      <c r="I85" s="32"/>
      <c r="J85" s="32"/>
      <c r="K85" s="51"/>
    </row>
    <row r="86" spans="1:11" x14ac:dyDescent="0.45">
      <c r="A86" s="60"/>
      <c r="B86" s="58"/>
      <c r="C86" s="59"/>
      <c r="D86" s="60"/>
      <c r="E86" s="60"/>
      <c r="F86" s="60"/>
      <c r="G86" s="60"/>
      <c r="H86" s="60"/>
      <c r="I86" s="60"/>
      <c r="J86" s="60"/>
      <c r="K86" s="49"/>
    </row>
    <row r="87" spans="1:11" x14ac:dyDescent="0.45">
      <c r="A87" s="49"/>
      <c r="B87" s="50"/>
      <c r="D87" s="49"/>
      <c r="E87" s="49"/>
      <c r="F87" s="49"/>
      <c r="G87" s="49"/>
      <c r="H87" s="49"/>
      <c r="I87" s="49"/>
      <c r="J87" s="49"/>
      <c r="K87" s="49"/>
    </row>
    <row r="88" spans="1:11" x14ac:dyDescent="0.45">
      <c r="A88" s="49"/>
      <c r="B88" s="50"/>
      <c r="D88" s="49"/>
      <c r="E88" s="49"/>
      <c r="F88" s="49"/>
      <c r="G88" s="49"/>
      <c r="H88" s="49"/>
      <c r="I88" s="49"/>
      <c r="J88" s="49"/>
      <c r="K88" s="49"/>
    </row>
    <row r="89" spans="1:11" x14ac:dyDescent="0.45">
      <c r="A89" s="49"/>
      <c r="B89" s="50"/>
      <c r="D89" s="49"/>
      <c r="E89" s="49"/>
      <c r="F89" s="49"/>
      <c r="G89" s="49"/>
      <c r="H89" s="49"/>
      <c r="I89" s="49"/>
      <c r="J89" s="49"/>
      <c r="K89" s="49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409575</xdr:colOff>
                    <xdr:row>2</xdr:row>
                    <xdr:rowOff>9525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selection activeCell="J34" sqref="J34"/>
    </sheetView>
  </sheetViews>
  <sheetFormatPr defaultRowHeight="14.25" x14ac:dyDescent="0.45"/>
  <cols>
    <col min="1" max="1" width="9.1328125" customWidth="1"/>
    <col min="2" max="2" width="23.73046875" customWidth="1"/>
    <col min="3" max="3" width="12.265625" style="26" customWidth="1"/>
    <col min="4" max="4" width="6.265625" customWidth="1"/>
    <col min="6" max="6" width="23" bestFit="1" customWidth="1"/>
    <col min="7" max="7" width="12" style="26" customWidth="1"/>
    <col min="9" max="9" width="23.3984375" customWidth="1"/>
  </cols>
  <sheetData>
    <row r="1" spans="1:9" ht="17.649999999999999" x14ac:dyDescent="0.45">
      <c r="A1" s="68" t="s">
        <v>110</v>
      </c>
      <c r="B1" s="68"/>
      <c r="C1" s="68"/>
      <c r="D1" s="68"/>
      <c r="E1" s="68"/>
      <c r="F1" s="68"/>
      <c r="G1" s="68"/>
      <c r="H1" s="68"/>
      <c r="I1" s="68"/>
    </row>
    <row r="2" spans="1:9" ht="21" customHeight="1" x14ac:dyDescent="0.45">
      <c r="I2" s="79" t="s">
        <v>193</v>
      </c>
    </row>
    <row r="3" spans="1:9" x14ac:dyDescent="0.45">
      <c r="A3" t="s">
        <v>0</v>
      </c>
      <c r="B3" t="s">
        <v>3</v>
      </c>
      <c r="C3" s="26" t="s">
        <v>1</v>
      </c>
      <c r="G3" s="26" t="s">
        <v>1</v>
      </c>
      <c r="I3" s="79"/>
    </row>
    <row r="4" spans="1:9" x14ac:dyDescent="0.45">
      <c r="A4" s="1" t="s">
        <v>5</v>
      </c>
      <c r="E4" s="1" t="s">
        <v>5</v>
      </c>
      <c r="I4" s="79"/>
    </row>
    <row r="5" spans="1:9" x14ac:dyDescent="0.45">
      <c r="A5" s="42">
        <v>2008</v>
      </c>
      <c r="B5" s="42" t="s">
        <v>6</v>
      </c>
      <c r="C5" s="63">
        <v>2.7999999999999972</v>
      </c>
      <c r="E5" s="42">
        <v>2019</v>
      </c>
      <c r="F5" s="42" t="s">
        <v>6</v>
      </c>
      <c r="G5" s="63">
        <v>2.9000000000000057</v>
      </c>
      <c r="I5" s="63">
        <f>G5-C5</f>
        <v>0.10000000000000853</v>
      </c>
    </row>
    <row r="6" spans="1:9" x14ac:dyDescent="0.45">
      <c r="A6" s="2">
        <v>2008</v>
      </c>
      <c r="B6" s="2" t="s">
        <v>7</v>
      </c>
      <c r="C6" s="64">
        <v>4.2000000000000028</v>
      </c>
      <c r="E6" s="42">
        <v>2019</v>
      </c>
      <c r="F6" s="2" t="s">
        <v>7</v>
      </c>
      <c r="G6" s="64">
        <v>4.2000000000000028</v>
      </c>
      <c r="I6" s="63">
        <f t="shared" ref="I6:I35" si="0">G6-C6</f>
        <v>0</v>
      </c>
    </row>
    <row r="7" spans="1:9" x14ac:dyDescent="0.45">
      <c r="A7" s="2">
        <v>2008</v>
      </c>
      <c r="B7" s="2" t="s">
        <v>8</v>
      </c>
      <c r="C7" s="64">
        <v>7</v>
      </c>
      <c r="E7" s="42">
        <v>2019</v>
      </c>
      <c r="F7" s="2" t="s">
        <v>8</v>
      </c>
      <c r="G7" s="64">
        <v>11.299999999999997</v>
      </c>
      <c r="I7" s="63">
        <f t="shared" si="0"/>
        <v>4.2999999999999972</v>
      </c>
    </row>
    <row r="8" spans="1:9" x14ac:dyDescent="0.45">
      <c r="A8" s="2">
        <v>2008</v>
      </c>
      <c r="B8" s="2" t="s">
        <v>9</v>
      </c>
      <c r="C8" s="64">
        <v>3.2000000000000028</v>
      </c>
      <c r="E8" s="42">
        <v>2019</v>
      </c>
      <c r="F8" s="2" t="s">
        <v>9</v>
      </c>
      <c r="G8" s="64">
        <v>3.4000000000000057</v>
      </c>
      <c r="I8" s="63">
        <f t="shared" si="0"/>
        <v>0.20000000000000284</v>
      </c>
    </row>
    <row r="9" spans="1:9" x14ac:dyDescent="0.45">
      <c r="A9" s="2">
        <v>2008</v>
      </c>
      <c r="B9" s="2" t="s">
        <v>10</v>
      </c>
      <c r="C9" s="64">
        <v>4.5999999999999943</v>
      </c>
      <c r="E9" s="42">
        <v>2019</v>
      </c>
      <c r="F9" s="2" t="s">
        <v>10</v>
      </c>
      <c r="G9" s="64">
        <v>4.5</v>
      </c>
      <c r="I9" s="63">
        <f t="shared" si="0"/>
        <v>-9.9999999999994316E-2</v>
      </c>
    </row>
    <row r="10" spans="1:9" x14ac:dyDescent="0.45">
      <c r="A10" s="2">
        <v>2008</v>
      </c>
      <c r="B10" s="2" t="s">
        <v>11</v>
      </c>
      <c r="C10" s="64">
        <v>3.0999999999999943</v>
      </c>
      <c r="E10" s="42">
        <v>2019</v>
      </c>
      <c r="F10" s="2" t="s">
        <v>11</v>
      </c>
      <c r="G10" s="64">
        <v>3.2000000000000028</v>
      </c>
      <c r="I10" s="63">
        <f t="shared" si="0"/>
        <v>0.10000000000000853</v>
      </c>
    </row>
    <row r="11" spans="1:9" x14ac:dyDescent="0.45">
      <c r="A11" s="43">
        <v>2008</v>
      </c>
      <c r="B11" s="43" t="s">
        <v>12</v>
      </c>
      <c r="C11" s="65">
        <v>3.5</v>
      </c>
      <c r="E11" s="42">
        <v>2019</v>
      </c>
      <c r="F11" s="43" t="s">
        <v>12</v>
      </c>
      <c r="G11" s="65">
        <v>3.5999999999999943</v>
      </c>
      <c r="I11" s="63">
        <f t="shared" si="0"/>
        <v>9.9999999999994316E-2</v>
      </c>
    </row>
    <row r="12" spans="1:9" x14ac:dyDescent="0.45">
      <c r="A12" s="1" t="s">
        <v>13</v>
      </c>
      <c r="E12" s="1" t="s">
        <v>13</v>
      </c>
    </row>
    <row r="13" spans="1:9" x14ac:dyDescent="0.45">
      <c r="A13" s="42">
        <v>2008</v>
      </c>
      <c r="B13" s="42" t="s">
        <v>6</v>
      </c>
      <c r="C13" s="63">
        <v>5.2000000000000028</v>
      </c>
      <c r="E13" s="42">
        <v>2019</v>
      </c>
      <c r="F13" s="42" t="s">
        <v>6</v>
      </c>
      <c r="G13" s="63">
        <v>3</v>
      </c>
      <c r="I13" s="63">
        <f t="shared" si="0"/>
        <v>-2.2000000000000028</v>
      </c>
    </row>
    <row r="14" spans="1:9" x14ac:dyDescent="0.45">
      <c r="A14" s="2">
        <v>2008</v>
      </c>
      <c r="B14" s="2" t="s">
        <v>7</v>
      </c>
      <c r="C14" s="64">
        <v>5.5</v>
      </c>
      <c r="E14" s="42">
        <v>2019</v>
      </c>
      <c r="F14" s="2" t="s">
        <v>7</v>
      </c>
      <c r="G14" s="64">
        <v>4.2000000000000028</v>
      </c>
      <c r="I14" s="63">
        <f t="shared" si="0"/>
        <v>-1.2999999999999972</v>
      </c>
    </row>
    <row r="15" spans="1:9" x14ac:dyDescent="0.45">
      <c r="A15" s="2">
        <v>2008</v>
      </c>
      <c r="B15" s="2" t="s">
        <v>8</v>
      </c>
      <c r="C15" s="66">
        <v>16.700000000000003</v>
      </c>
      <c r="E15" s="42">
        <v>2019</v>
      </c>
      <c r="F15" s="2" t="s">
        <v>8</v>
      </c>
      <c r="G15" s="66">
        <v>11.5</v>
      </c>
      <c r="I15" s="63">
        <f t="shared" si="0"/>
        <v>-5.2000000000000028</v>
      </c>
    </row>
    <row r="16" spans="1:9" x14ac:dyDescent="0.45">
      <c r="A16" s="2">
        <v>2008</v>
      </c>
      <c r="B16" s="2" t="s">
        <v>9</v>
      </c>
      <c r="C16" s="66">
        <v>5</v>
      </c>
      <c r="E16" s="42">
        <v>2019</v>
      </c>
      <c r="F16" s="2" t="s">
        <v>9</v>
      </c>
      <c r="G16" s="66">
        <v>3.4000000000000057</v>
      </c>
      <c r="I16" s="63">
        <f t="shared" si="0"/>
        <v>-1.5999999999999943</v>
      </c>
    </row>
    <row r="17" spans="1:9" x14ac:dyDescent="0.45">
      <c r="A17" s="2">
        <v>2008</v>
      </c>
      <c r="B17" s="2" t="s">
        <v>10</v>
      </c>
      <c r="C17" s="64">
        <v>6.5</v>
      </c>
      <c r="E17" s="42">
        <v>2019</v>
      </c>
      <c r="F17" s="2" t="s">
        <v>10</v>
      </c>
      <c r="G17" s="64">
        <v>4.2999999999999972</v>
      </c>
      <c r="I17" s="63">
        <f t="shared" si="0"/>
        <v>-2.2000000000000028</v>
      </c>
    </row>
    <row r="18" spans="1:9" x14ac:dyDescent="0.45">
      <c r="A18" s="2">
        <v>2008</v>
      </c>
      <c r="B18" s="2" t="s">
        <v>11</v>
      </c>
      <c r="C18" s="64">
        <v>5</v>
      </c>
      <c r="E18" s="42">
        <v>2019</v>
      </c>
      <c r="F18" s="2" t="s">
        <v>11</v>
      </c>
      <c r="G18" s="64">
        <v>3.2999999999999972</v>
      </c>
      <c r="I18" s="63">
        <f t="shared" si="0"/>
        <v>-1.7000000000000028</v>
      </c>
    </row>
    <row r="19" spans="1:9" x14ac:dyDescent="0.45">
      <c r="A19" s="43">
        <v>2008</v>
      </c>
      <c r="B19" s="43" t="s">
        <v>12</v>
      </c>
      <c r="C19" s="65">
        <v>5.4000000000000057</v>
      </c>
      <c r="E19" s="42">
        <v>2019</v>
      </c>
      <c r="F19" s="43" t="s">
        <v>12</v>
      </c>
      <c r="G19" s="65">
        <v>3.5999999999999943</v>
      </c>
      <c r="I19" s="63">
        <f t="shared" si="0"/>
        <v>-1.8000000000000114</v>
      </c>
    </row>
    <row r="20" spans="1:9" x14ac:dyDescent="0.45">
      <c r="A20" s="1" t="s">
        <v>14</v>
      </c>
      <c r="E20" s="1" t="s">
        <v>14</v>
      </c>
    </row>
    <row r="21" spans="1:9" x14ac:dyDescent="0.45">
      <c r="A21" s="42">
        <v>2008</v>
      </c>
      <c r="B21" s="42" t="s">
        <v>6</v>
      </c>
      <c r="C21" s="67">
        <v>3.5</v>
      </c>
      <c r="E21" s="42">
        <v>2019</v>
      </c>
      <c r="F21" s="42" t="s">
        <v>6</v>
      </c>
      <c r="G21" s="67">
        <v>3.9000000000000057</v>
      </c>
      <c r="I21" s="63">
        <f t="shared" si="0"/>
        <v>0.40000000000000568</v>
      </c>
    </row>
    <row r="22" spans="1:9" x14ac:dyDescent="0.45">
      <c r="A22" s="2">
        <v>2008</v>
      </c>
      <c r="B22" s="2" t="s">
        <v>7</v>
      </c>
      <c r="C22" s="64">
        <v>3.5</v>
      </c>
      <c r="E22" s="42">
        <v>2019</v>
      </c>
      <c r="F22" s="2" t="s">
        <v>7</v>
      </c>
      <c r="G22" s="64">
        <v>4.7000000000000028</v>
      </c>
      <c r="I22" s="63">
        <f t="shared" si="0"/>
        <v>1.2000000000000028</v>
      </c>
    </row>
    <row r="23" spans="1:9" x14ac:dyDescent="0.45">
      <c r="A23" s="2">
        <v>2008</v>
      </c>
      <c r="B23" s="2" t="s">
        <v>8</v>
      </c>
      <c r="C23" s="64">
        <v>12.099999999999994</v>
      </c>
      <c r="E23" s="42">
        <v>2019</v>
      </c>
      <c r="F23" s="2" t="s">
        <v>8</v>
      </c>
      <c r="G23" s="64">
        <v>17.099999999999994</v>
      </c>
      <c r="I23" s="63">
        <f t="shared" si="0"/>
        <v>5</v>
      </c>
    </row>
    <row r="24" spans="1:9" x14ac:dyDescent="0.45">
      <c r="A24" s="2">
        <v>2008</v>
      </c>
      <c r="B24" s="2" t="s">
        <v>9</v>
      </c>
      <c r="C24" s="64">
        <v>3.2000000000000028</v>
      </c>
      <c r="E24" s="42">
        <v>2019</v>
      </c>
      <c r="F24" s="2" t="s">
        <v>9</v>
      </c>
      <c r="G24" s="64">
        <v>4</v>
      </c>
      <c r="I24" s="63">
        <f t="shared" si="0"/>
        <v>0.79999999999999716</v>
      </c>
    </row>
    <row r="25" spans="1:9" x14ac:dyDescent="0.45">
      <c r="A25" s="2">
        <v>2008</v>
      </c>
      <c r="B25" s="2" t="s">
        <v>10</v>
      </c>
      <c r="C25" s="64">
        <v>4.2000000000000028</v>
      </c>
      <c r="E25" s="42">
        <v>2019</v>
      </c>
      <c r="F25" s="2" t="s">
        <v>10</v>
      </c>
      <c r="G25" s="64">
        <v>5</v>
      </c>
      <c r="I25" s="63">
        <f t="shared" si="0"/>
        <v>0.79999999999999716</v>
      </c>
    </row>
    <row r="26" spans="1:9" x14ac:dyDescent="0.45">
      <c r="A26" s="2">
        <v>2008</v>
      </c>
      <c r="B26" s="2" t="s">
        <v>11</v>
      </c>
      <c r="C26" s="64">
        <v>3.2999999999999972</v>
      </c>
      <c r="E26" s="42">
        <v>2019</v>
      </c>
      <c r="F26" s="2" t="s">
        <v>11</v>
      </c>
      <c r="G26" s="64">
        <v>4</v>
      </c>
      <c r="I26" s="63">
        <f t="shared" si="0"/>
        <v>0.70000000000000284</v>
      </c>
    </row>
    <row r="27" spans="1:9" x14ac:dyDescent="0.45">
      <c r="A27" s="43">
        <v>2008</v>
      </c>
      <c r="B27" s="43" t="s">
        <v>12</v>
      </c>
      <c r="C27" s="65">
        <v>3.5</v>
      </c>
      <c r="E27" s="42">
        <v>2019</v>
      </c>
      <c r="F27" s="43" t="s">
        <v>12</v>
      </c>
      <c r="G27" s="65">
        <v>4.2999999999999972</v>
      </c>
      <c r="I27" s="63">
        <f t="shared" si="0"/>
        <v>0.79999999999999716</v>
      </c>
    </row>
    <row r="28" spans="1:9" x14ac:dyDescent="0.45">
      <c r="A28" s="1" t="s">
        <v>15</v>
      </c>
      <c r="E28" s="1" t="s">
        <v>15</v>
      </c>
    </row>
    <row r="29" spans="1:9" x14ac:dyDescent="0.45">
      <c r="A29" s="42">
        <v>2008</v>
      </c>
      <c r="B29" s="42" t="s">
        <v>6</v>
      </c>
      <c r="C29" s="63">
        <v>4.7999999999999972</v>
      </c>
      <c r="E29" s="42">
        <v>2019</v>
      </c>
      <c r="F29" s="42" t="s">
        <v>6</v>
      </c>
      <c r="G29" s="63">
        <v>3.2000000000000028</v>
      </c>
      <c r="I29" s="63">
        <f t="shared" si="0"/>
        <v>-1.5999999999999943</v>
      </c>
    </row>
    <row r="30" spans="1:9" x14ac:dyDescent="0.45">
      <c r="A30" s="2">
        <v>2008</v>
      </c>
      <c r="B30" s="2" t="s">
        <v>7</v>
      </c>
      <c r="C30" s="64">
        <v>4.9000000000000057</v>
      </c>
      <c r="E30" s="42">
        <v>2019</v>
      </c>
      <c r="F30" s="2" t="s">
        <v>7</v>
      </c>
      <c r="G30" s="64">
        <v>4.4000000000000057</v>
      </c>
      <c r="I30" s="63">
        <f t="shared" si="0"/>
        <v>-0.5</v>
      </c>
    </row>
    <row r="31" spans="1:9" x14ac:dyDescent="0.45">
      <c r="A31" s="2">
        <v>2008</v>
      </c>
      <c r="B31" s="2" t="s">
        <v>8</v>
      </c>
      <c r="C31" s="64">
        <v>21.599999999999994</v>
      </c>
      <c r="E31" s="42">
        <v>2019</v>
      </c>
      <c r="F31" s="2" t="s">
        <v>8</v>
      </c>
      <c r="G31" s="64">
        <v>12.799999999999997</v>
      </c>
      <c r="I31" s="63">
        <f t="shared" si="0"/>
        <v>-8.7999999999999972</v>
      </c>
    </row>
    <row r="32" spans="1:9" x14ac:dyDescent="0.45">
      <c r="A32" s="2">
        <v>2008</v>
      </c>
      <c r="B32" s="2" t="s">
        <v>9</v>
      </c>
      <c r="C32" s="66">
        <v>4.5</v>
      </c>
      <c r="E32" s="42">
        <v>2019</v>
      </c>
      <c r="F32" s="2" t="s">
        <v>9</v>
      </c>
      <c r="G32" s="66">
        <v>3.5999999999999943</v>
      </c>
      <c r="I32" s="63">
        <f t="shared" si="0"/>
        <v>-0.90000000000000568</v>
      </c>
    </row>
    <row r="33" spans="1:9" x14ac:dyDescent="0.45">
      <c r="A33" s="2">
        <v>2008</v>
      </c>
      <c r="B33" s="2" t="s">
        <v>10</v>
      </c>
      <c r="C33" s="64">
        <v>5.2000000000000028</v>
      </c>
      <c r="E33" s="42">
        <v>2019</v>
      </c>
      <c r="F33" s="2" t="s">
        <v>10</v>
      </c>
      <c r="G33" s="64">
        <v>4.0999999999999943</v>
      </c>
      <c r="I33" s="63">
        <f t="shared" si="0"/>
        <v>-1.1000000000000085</v>
      </c>
    </row>
    <row r="34" spans="1:9" x14ac:dyDescent="0.45">
      <c r="A34" s="2">
        <v>2008</v>
      </c>
      <c r="B34" s="2" t="s">
        <v>11</v>
      </c>
      <c r="C34" s="64">
        <v>4.7999999999999972</v>
      </c>
      <c r="E34" s="42">
        <v>2019</v>
      </c>
      <c r="F34" s="2" t="s">
        <v>11</v>
      </c>
      <c r="G34" s="64">
        <v>3.5999999999999943</v>
      </c>
      <c r="I34" s="63">
        <f t="shared" si="0"/>
        <v>-1.2000000000000028</v>
      </c>
    </row>
    <row r="35" spans="1:9" x14ac:dyDescent="0.45">
      <c r="A35" s="43">
        <v>2008</v>
      </c>
      <c r="B35" s="43" t="s">
        <v>12</v>
      </c>
      <c r="C35" s="65">
        <v>4.7999999999999972</v>
      </c>
      <c r="E35" s="42">
        <v>2019</v>
      </c>
      <c r="F35" s="42" t="s">
        <v>12</v>
      </c>
      <c r="G35" s="63">
        <v>3.7999999999999972</v>
      </c>
      <c r="I35" s="63">
        <f t="shared" si="0"/>
        <v>-1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2022-07-22T02:11:30Z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2022-07-23T10:30:11Z</value>
    </field>
    <field name="Objective-ModificationStamp">
      <value order="0">2023-05-02T04:50:40Z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</cp:lastModifiedBy>
  <cp:lastPrinted>2017-02-05T20:30:59Z</cp:lastPrinted>
  <dcterms:created xsi:type="dcterms:W3CDTF">2013-11-06T01:39:03Z</dcterms:created>
  <dcterms:modified xsi:type="dcterms:W3CDTF">2022-07-22T03:05:00Z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2022-07-22T02:11:30Z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2022-07-23T10:30:11Z</vt:filetime>
  </property>
  <property fmtid="{D5CDD505-2E9C-101B-9397-08002B2CF9AE}" pid="28" name="Objective-ModificationStamp">
    <vt:filetime>2023-05-02T04:50:40Z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Themes Z 2011</vt:lpwstr>
  </property>
  <property fmtid="{D5CDD505-2E9C-101B-9397-08002B2CF9AE}" pid="31" name="Objective-Parent">
    <vt:lpwstr>Census Themes Z 2011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vA11447359</vt:lpwstr>
  </property>
  <property fmtid="{D5CDD505-2E9C-101B-9397-08002B2CF9AE}" pid="34" name="Objective-Version">
    <vt:lpwstr>1.0</vt:lpwstr>
  </property>
  <property fmtid="{D5CDD505-2E9C-101B-9397-08002B2CF9AE}" pid="35" name="Objective-VersionNumber">
    <vt:r8>1</vt:r8>
  </property>
  <property fmtid="{D5CDD505-2E9C-101B-9397-08002B2CF9AE}" pid="36" name="Objective-VersionComment">
    <vt:lpwstr>First version</vt:lpwstr>
  </property>
  <property fmtid="{D5CDD505-2E9C-101B-9397-08002B2CF9AE}" pid="37" name="Objective-FileNumber">
    <vt:lpwstr>qA268988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