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e0557f2c85374f0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B91EF478-713A-4662-BD7A-70FF68401155}" xr6:coauthVersionLast="47" xr6:coauthVersionMax="47" xr10:uidLastSave="{00000000-0000-0000-0000-000000000000}"/>
  <bookViews>
    <workbookView xWindow="-98" yWindow="-98" windowWidth="20715" windowHeight="13276" tabRatio="874" xr2:uid="{BED75181-45E2-4E61-A4E0-C4A2AE61A3A7}"/>
  </bookViews>
  <sheets>
    <sheet name="Age &amp; Gender  Dec 2021" sheetId="1" r:id="rId1"/>
    <sheet name="Citizenship  Dec 2021" sheetId="2" r:id="rId2"/>
    <sheet name="Suburb  Dec 2021" sheetId="3" r:id="rId3"/>
    <sheet name="Municipality  Dec 2021" sheetId="4" r:id="rId4"/>
    <sheet name="Change  Dec 2021" sheetId="5" r:id="rId5"/>
    <sheet name="All Results Dec 2021" sheetId="6" r:id="rId6"/>
  </sheets>
  <definedNames>
    <definedName name="_xlnm.Print_Area" localSheetId="0">'Age &amp; Gender  Dec 2021'!$A$1:$L$36</definedName>
    <definedName name="_xlnm.Print_Area" localSheetId="5">'All Results Dec 2021'!$B$1:$L$96</definedName>
    <definedName name="_xlnm.Print_Area" localSheetId="4">'Change  Dec 2021'!$A$1:$N$41</definedName>
    <definedName name="_xlnm.Print_Area" localSheetId="1">'Citizenship  Dec 2021'!$B$1:$L$38</definedName>
    <definedName name="_xlnm.Print_Area" localSheetId="3">'Municipality  Dec 2021'!$B$1:$M$38</definedName>
    <definedName name="_xlnm.Print_Area" localSheetId="2">'Suburb  Dec 2021'!$B$1:$O$87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8" i="6" l="1"/>
  <c r="L76" i="6" s="1"/>
  <c r="L70" i="6"/>
  <c r="L63" i="6"/>
  <c r="L62" i="6"/>
  <c r="L60" i="6"/>
  <c r="L59" i="6"/>
  <c r="L55" i="6"/>
  <c r="L54" i="6"/>
  <c r="L52" i="6"/>
  <c r="L51" i="6"/>
  <c r="L47" i="6"/>
  <c r="C47" i="6"/>
  <c r="D46" i="6" s="1"/>
  <c r="L45" i="6"/>
  <c r="L43" i="6"/>
  <c r="D43" i="6"/>
  <c r="L41" i="6"/>
  <c r="L39" i="6"/>
  <c r="D39" i="6"/>
  <c r="L37" i="6"/>
  <c r="L35" i="6"/>
  <c r="D35" i="6"/>
  <c r="L33" i="6"/>
  <c r="L31" i="6"/>
  <c r="D31" i="6"/>
  <c r="L29" i="6"/>
  <c r="L27" i="6"/>
  <c r="D27" i="6"/>
  <c r="D26" i="6"/>
  <c r="L25" i="6"/>
  <c r="L23" i="6"/>
  <c r="D23" i="6"/>
  <c r="D22" i="6"/>
  <c r="L21" i="6"/>
  <c r="L20" i="6"/>
  <c r="G20" i="6"/>
  <c r="H15" i="6" s="1"/>
  <c r="L19" i="6"/>
  <c r="H19" i="6"/>
  <c r="C19" i="6"/>
  <c r="D16" i="6" s="1"/>
  <c r="L18" i="6"/>
  <c r="H18" i="6"/>
  <c r="L17" i="6"/>
  <c r="H17" i="6"/>
  <c r="D17" i="6"/>
  <c r="H16" i="6"/>
  <c r="L15" i="6"/>
  <c r="L14" i="6"/>
  <c r="H14" i="6"/>
  <c r="L13" i="6"/>
  <c r="H13" i="6"/>
  <c r="H12" i="6"/>
  <c r="D12" i="6"/>
  <c r="L11" i="6"/>
  <c r="D11" i="6"/>
  <c r="L10" i="6"/>
  <c r="H10" i="6"/>
  <c r="L9" i="6"/>
  <c r="H9" i="6"/>
  <c r="L8" i="6"/>
  <c r="H8" i="6"/>
  <c r="C8" i="6"/>
  <c r="M7" i="6"/>
  <c r="L7" i="6"/>
  <c r="H7" i="6"/>
  <c r="D7" i="6"/>
  <c r="L6" i="6"/>
  <c r="H6" i="6"/>
  <c r="D6" i="6"/>
  <c r="D41" i="5"/>
  <c r="C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41" i="5" s="1"/>
  <c r="C32" i="4"/>
  <c r="C79" i="3"/>
  <c r="D75" i="3" s="1"/>
  <c r="D78" i="3"/>
  <c r="D77" i="3"/>
  <c r="D76" i="3"/>
  <c r="D74" i="3"/>
  <c r="D73" i="3"/>
  <c r="D72" i="3"/>
  <c r="D71" i="3"/>
  <c r="D70" i="3"/>
  <c r="D69" i="3"/>
  <c r="D68" i="3"/>
  <c r="D66" i="3"/>
  <c r="D65" i="3"/>
  <c r="D64" i="3"/>
  <c r="D63" i="3"/>
  <c r="D62" i="3"/>
  <c r="D61" i="3"/>
  <c r="D60" i="3"/>
  <c r="D58" i="3"/>
  <c r="D57" i="3"/>
  <c r="D56" i="3"/>
  <c r="D55" i="3"/>
  <c r="D54" i="3"/>
  <c r="D53" i="3"/>
  <c r="D52" i="3"/>
  <c r="D50" i="3"/>
  <c r="D49" i="3"/>
  <c r="D48" i="3"/>
  <c r="D47" i="3"/>
  <c r="D46" i="3"/>
  <c r="D45" i="3"/>
  <c r="D44" i="3"/>
  <c r="D42" i="3"/>
  <c r="D41" i="3"/>
  <c r="D40" i="3"/>
  <c r="D39" i="3"/>
  <c r="D38" i="3"/>
  <c r="D37" i="3"/>
  <c r="D36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C21" i="2"/>
  <c r="D20" i="2" s="1"/>
  <c r="D17" i="2"/>
  <c r="D16" i="2"/>
  <c r="D14" i="2"/>
  <c r="D13" i="2"/>
  <c r="D9" i="2"/>
  <c r="D8" i="2"/>
  <c r="C29" i="1"/>
  <c r="D28" i="1" s="1"/>
  <c r="C15" i="1"/>
  <c r="D8" i="1" s="1"/>
  <c r="D14" i="1"/>
  <c r="D13" i="1"/>
  <c r="D11" i="1"/>
  <c r="D10" i="1"/>
  <c r="D9" i="1"/>
  <c r="D7" i="1"/>
  <c r="H20" i="6" l="1"/>
  <c r="D12" i="1"/>
  <c r="D15" i="1" s="1"/>
  <c r="D7" i="2"/>
  <c r="D15" i="2"/>
  <c r="H11" i="6"/>
  <c r="D14" i="6"/>
  <c r="L16" i="6"/>
  <c r="L22" i="6"/>
  <c r="L26" i="6"/>
  <c r="L30" i="6"/>
  <c r="L34" i="6"/>
  <c r="L38" i="6"/>
  <c r="L42" i="6"/>
  <c r="L46" i="6"/>
  <c r="L53" i="6"/>
  <c r="L61" i="6"/>
  <c r="L69" i="6"/>
  <c r="L77" i="6"/>
  <c r="L71" i="6"/>
  <c r="D10" i="2"/>
  <c r="D18" i="2"/>
  <c r="D15" i="6"/>
  <c r="D24" i="6"/>
  <c r="D28" i="6"/>
  <c r="D32" i="6"/>
  <c r="D36" i="6"/>
  <c r="D40" i="6"/>
  <c r="D44" i="6"/>
  <c r="L48" i="6"/>
  <c r="L56" i="6"/>
  <c r="L64" i="6"/>
  <c r="L72" i="6"/>
  <c r="D11" i="2"/>
  <c r="D19" i="2"/>
  <c r="D35" i="3"/>
  <c r="D79" i="3" s="1"/>
  <c r="D43" i="3"/>
  <c r="D51" i="3"/>
  <c r="D59" i="3"/>
  <c r="D67" i="3"/>
  <c r="L12" i="6"/>
  <c r="L78" i="6" s="1"/>
  <c r="D18" i="6"/>
  <c r="L24" i="6"/>
  <c r="L28" i="6"/>
  <c r="L32" i="6"/>
  <c r="L36" i="6"/>
  <c r="L40" i="6"/>
  <c r="L44" i="6"/>
  <c r="L49" i="6"/>
  <c r="L57" i="6"/>
  <c r="L65" i="6"/>
  <c r="L73" i="6"/>
  <c r="D27" i="1"/>
  <c r="D12" i="2"/>
  <c r="D13" i="6"/>
  <c r="D19" i="6" s="1"/>
  <c r="D25" i="6"/>
  <c r="D29" i="6"/>
  <c r="D33" i="6"/>
  <c r="D37" i="6"/>
  <c r="D41" i="6"/>
  <c r="D45" i="6"/>
  <c r="L50" i="6"/>
  <c r="L58" i="6"/>
  <c r="L66" i="6"/>
  <c r="L74" i="6"/>
  <c r="L67" i="6"/>
  <c r="L75" i="6"/>
  <c r="D30" i="6"/>
  <c r="D34" i="6"/>
  <c r="D38" i="6"/>
  <c r="D42" i="6"/>
  <c r="L68" i="6"/>
  <c r="D21" i="2" l="1"/>
</calcChain>
</file>

<file path=xl/sharedStrings.xml><?xml version="1.0" encoding="utf-8"?>
<sst xmlns="http://schemas.openxmlformats.org/spreadsheetml/2006/main" count="343" uniqueCount="178">
  <si>
    <t>Number of IMA BVE Holders: December 2021</t>
  </si>
  <si>
    <t>Irregular Maritime Arrivals on Bridging E Visa, Dept. Immigration and Border Protection</t>
  </si>
  <si>
    <t>AGE</t>
  </si>
  <si>
    <t>Age</t>
  </si>
  <si>
    <t>Number</t>
  </si>
  <si>
    <t>Per cent</t>
  </si>
  <si>
    <t>0 to 4</t>
  </si>
  <si>
    <t>5 to 11</t>
  </si>
  <si>
    <t>12 to 15</t>
  </si>
  <si>
    <t>16 to 17</t>
  </si>
  <si>
    <t>18 to 25</t>
  </si>
  <si>
    <t>26 to 35</t>
  </si>
  <si>
    <t>36 to 45</t>
  </si>
  <si>
    <t>46+</t>
  </si>
  <si>
    <t>Total</t>
  </si>
  <si>
    <t>Sex</t>
  </si>
  <si>
    <t>Female</t>
  </si>
  <si>
    <t>Male</t>
  </si>
  <si>
    <t>Number of IMA BVE Holders: December, 2021</t>
  </si>
  <si>
    <t>BIRTHPLACE</t>
  </si>
  <si>
    <t>Citzenship</t>
  </si>
  <si>
    <t>Sri Lanka</t>
  </si>
  <si>
    <t>Iran</t>
  </si>
  <si>
    <t>Pakistan</t>
  </si>
  <si>
    <t>Stateless</t>
  </si>
  <si>
    <t>Afghanistan</t>
  </si>
  <si>
    <t>Iraq</t>
  </si>
  <si>
    <t>Vietnam</t>
  </si>
  <si>
    <t>Lebanon</t>
  </si>
  <si>
    <t>Bangladesh</t>
  </si>
  <si>
    <t>Burma</t>
  </si>
  <si>
    <t>18 citizenships with &lt;10</t>
  </si>
  <si>
    <t>India</t>
  </si>
  <si>
    <t>not recorded</t>
  </si>
  <si>
    <t xml:space="preserve">Sudan </t>
  </si>
  <si>
    <t>GOTO T241 to convert to suburbs</t>
  </si>
  <si>
    <r>
      <t xml:space="preserve">SUBURB </t>
    </r>
    <r>
      <rPr>
        <sz val="11"/>
        <color theme="1"/>
        <rFont val="Calibri"/>
        <family val="2"/>
        <scheme val="minor"/>
      </rPr>
      <t>(based upon postal districts)</t>
    </r>
  </si>
  <si>
    <t>Suburb of Residence</t>
  </si>
  <si>
    <t xml:space="preserve">Bangholme, Dandenong, Dandenong North, </t>
  </si>
  <si>
    <t>Albion, Glengara, Sunshine, Sunshine North, Sunshine West etc.</t>
  </si>
  <si>
    <t>Albanvale, Kealba, Kings Park, St Albans</t>
  </si>
  <si>
    <t>Epping</t>
  </si>
  <si>
    <t>Sandown Village, Springvale</t>
  </si>
  <si>
    <t>Broadmeadows, Dallas, Jacana</t>
  </si>
  <si>
    <t>Lalor</t>
  </si>
  <si>
    <t>Burnside, Burnside Heights, Cairnlea, Caroline Springs, Deer Park etc.</t>
  </si>
  <si>
    <t>Doveton, Eumemmerring</t>
  </si>
  <si>
    <t>Noble Park, Noble Park North</t>
  </si>
  <si>
    <t>Hoppers Crossing, Tarneit, Truganina</t>
  </si>
  <si>
    <t>Craigieburn, Mickleham, Roxburgh Park, Donnybrook</t>
  </si>
  <si>
    <t>Thomastown</t>
  </si>
  <si>
    <t>Glenroy, Hadfield, Oak Park</t>
  </si>
  <si>
    <t>Mill Park</t>
  </si>
  <si>
    <t>Cocoroc, Derrimut, Point Cook, Quandong, Werribee etc.</t>
  </si>
  <si>
    <t>Corio, Norlane, North Shore</t>
  </si>
  <si>
    <t>Hampton Park</t>
  </si>
  <si>
    <t>Keon Park, Reservoir</t>
  </si>
  <si>
    <t>Cannons Creek, Cranbourne, Cranbourne East, Cranbourne North etc.</t>
  </si>
  <si>
    <t>Wollert</t>
  </si>
  <si>
    <t>Endeavour Hills</t>
  </si>
  <si>
    <t>Hallam</t>
  </si>
  <si>
    <t>Ardeer</t>
  </si>
  <si>
    <t>Morang South</t>
  </si>
  <si>
    <t>Doncaster East</t>
  </si>
  <si>
    <t>Footscray, Seddon</t>
  </si>
  <si>
    <t>Fountain Gate, Narre Warren, Narre Warren South, Berwick etc.</t>
  </si>
  <si>
    <t>Avondale Heights</t>
  </si>
  <si>
    <t>Preston, Regent West</t>
  </si>
  <si>
    <t>Coolaroo, Meadow Heights</t>
  </si>
  <si>
    <t>Brooklyn, Footscray West, Kingsville etc.</t>
  </si>
  <si>
    <t>Bundoora, Bundoora, Kingsbury</t>
  </si>
  <si>
    <t>Doreen, Doreen, Mernda, Yan Yean etc.</t>
  </si>
  <si>
    <t>Yarraville</t>
  </si>
  <si>
    <t>Doncaster</t>
  </si>
  <si>
    <t>Glen Waverely, Wheelers Hill</t>
  </si>
  <si>
    <t>Bell Park, Bell Post Hill, Drumcondra, Geelong North, Hamlyn Heights etc.</t>
  </si>
  <si>
    <t>Pakenham, Pakenham South, Pakenham Upper, Rythdale etc.</t>
  </si>
  <si>
    <t>Altona Meadows, Laverton, Seabrook</t>
  </si>
  <si>
    <t>Belmont, Freshwater Creek, Grovedale, Highton, Marshall etc.</t>
  </si>
  <si>
    <t>Mildura</t>
  </si>
  <si>
    <t>Delahey, Hillside, Sydenham, Taylors Hill</t>
  </si>
  <si>
    <t>Pascoe Vale, Pascoe Vale South</t>
  </si>
  <si>
    <t>Mambourin, Mount Cottrell, Mount Cottrell</t>
  </si>
  <si>
    <t>Sale, Wurruk</t>
  </si>
  <si>
    <t>Fawkner, Fawkner</t>
  </si>
  <si>
    <t>Keysborough</t>
  </si>
  <si>
    <t>Branditt, Caniambo, Colliver, Dunkirk etc.</t>
  </si>
  <si>
    <t>Bellfield, Heidelberg Heights, Heidelberg West</t>
  </si>
  <si>
    <t>Brunswick</t>
  </si>
  <si>
    <t>Vermont, Vermont South</t>
  </si>
  <si>
    <t>Dingley Village, Springvale South</t>
  </si>
  <si>
    <t>Batman, Coburg, Coburg North, Merlynston, Moreland</t>
  </si>
  <si>
    <t>Cardinia, Clyde, Clyde North, Almurta etc.</t>
  </si>
  <si>
    <t>Aberfeldie, Essendon, Essendon West</t>
  </si>
  <si>
    <t>Campbellfield</t>
  </si>
  <si>
    <t>Forest Hill, Nunawading</t>
  </si>
  <si>
    <t>Melbourne</t>
  </si>
  <si>
    <t>Ascot Vale, Maribyrnong, Travancore</t>
  </si>
  <si>
    <t>Clarinda, Clayton South</t>
  </si>
  <si>
    <t>Mulgrave</t>
  </si>
  <si>
    <t>Laverton North</t>
  </si>
  <si>
    <t>Templestowe</t>
  </si>
  <si>
    <t>Templestowe Lower</t>
  </si>
  <si>
    <t>Hughesdale, Huntingdale, Oakleigh, Oakleigh East</t>
  </si>
  <si>
    <t>St Kilda, St Kilda West</t>
  </si>
  <si>
    <t>Breakwater, Breakwater Creek, Geelong East, Newcomb, St Albans Park etc.</t>
  </si>
  <si>
    <t>Altona East, Altona North</t>
  </si>
  <si>
    <t>Laverton RAAF, Williams Landing</t>
  </si>
  <si>
    <t>Keilor Downs, Keilor Lodge, Taylors Lakes</t>
  </si>
  <si>
    <t>Berwick, Harkaway</t>
  </si>
  <si>
    <t>Total for which postcodes are identified</t>
  </si>
  <si>
    <t>MUNICIPALITY</t>
  </si>
  <si>
    <t>Municipality</t>
  </si>
  <si>
    <t>Greater Dandenong</t>
  </si>
  <si>
    <t>Brimbank</t>
  </si>
  <si>
    <t>Whittlesea</t>
  </si>
  <si>
    <t>Casey</t>
  </si>
  <si>
    <t>Hume</t>
  </si>
  <si>
    <t>Wyndham</t>
  </si>
  <si>
    <t>Moreland</t>
  </si>
  <si>
    <t>Greater Geelong</t>
  </si>
  <si>
    <t>Maribyrnong</t>
  </si>
  <si>
    <t>Darebin</t>
  </si>
  <si>
    <t>Melton</t>
  </si>
  <si>
    <t>Manningham</t>
  </si>
  <si>
    <t>Moonee Valley</t>
  </si>
  <si>
    <t>Monash</t>
  </si>
  <si>
    <t>Hobsons Bay</t>
  </si>
  <si>
    <t>Whitehorse</t>
  </si>
  <si>
    <t>Banyule</t>
  </si>
  <si>
    <t>Cardinia</t>
  </si>
  <si>
    <t>Wellington</t>
  </si>
  <si>
    <t>Kingston</t>
  </si>
  <si>
    <t>Greater Shepparton</t>
  </si>
  <si>
    <t>Port Phillip</t>
  </si>
  <si>
    <t>Frankston</t>
  </si>
  <si>
    <t>Total municipality defined</t>
  </si>
  <si>
    <t>Includes only those persons to whom postcodes are supplied, permitting municipalities to be inferred. 141 postcodes with &lt;10 people, numbering 486, are omitted here</t>
  </si>
  <si>
    <t>Change in Number of IMA BVE Holders: September 2014 to  December 2021</t>
  </si>
  <si>
    <t>2014 Sept</t>
  </si>
  <si>
    <t>2020 Dec</t>
  </si>
  <si>
    <t>Change</t>
  </si>
  <si>
    <t xml:space="preserve">Greater Dandenong  </t>
  </si>
  <si>
    <t xml:space="preserve">Brimbank  </t>
  </si>
  <si>
    <t xml:space="preserve">Casey  </t>
  </si>
  <si>
    <t xml:space="preserve">Maribyrnong  </t>
  </si>
  <si>
    <t xml:space="preserve">Wyndham  </t>
  </si>
  <si>
    <t xml:space="preserve">Hume  </t>
  </si>
  <si>
    <t xml:space="preserve">Darebin  </t>
  </si>
  <si>
    <t xml:space="preserve">Greater Shepparton  </t>
  </si>
  <si>
    <t xml:space="preserve">Moreland  </t>
  </si>
  <si>
    <t xml:space="preserve">Whittlesea  </t>
  </si>
  <si>
    <t xml:space="preserve">Swan Hill  </t>
  </si>
  <si>
    <t xml:space="preserve">Mildura  </t>
  </si>
  <si>
    <t xml:space="preserve">Hobsons Bay  </t>
  </si>
  <si>
    <t xml:space="preserve">Greater Geelong  </t>
  </si>
  <si>
    <t xml:space="preserve">Whitehorse  </t>
  </si>
  <si>
    <t xml:space="preserve">Colac Otway  </t>
  </si>
  <si>
    <t xml:space="preserve">Boroondara  </t>
  </si>
  <si>
    <t xml:space="preserve">Kingston  </t>
  </si>
  <si>
    <t xml:space="preserve">Stonnington  </t>
  </si>
  <si>
    <t xml:space="preserve">Maroondah  </t>
  </si>
  <si>
    <t xml:space="preserve">Yarra  </t>
  </si>
  <si>
    <t xml:space="preserve">Moonee Valley  </t>
  </si>
  <si>
    <t>East Gippsland</t>
  </si>
  <si>
    <t>Knox</t>
  </si>
  <si>
    <t>Latrobe</t>
  </si>
  <si>
    <t>Ballarat</t>
  </si>
  <si>
    <t xml:space="preserve">Melbourne  </t>
  </si>
  <si>
    <t xml:space="preserve">Monash  </t>
  </si>
  <si>
    <t xml:space="preserve">Banyule  </t>
  </si>
  <si>
    <t xml:space="preserve">Manningham  </t>
  </si>
  <si>
    <t xml:space="preserve">Melton  </t>
  </si>
  <si>
    <t>All Municipalities</t>
  </si>
  <si>
    <t>Goto File 241 to convert postcodes to suburbs for this table</t>
  </si>
  <si>
    <t>Goto file 2017 to convert postcode figures to Municipalities</t>
  </si>
  <si>
    <t>Vic Postcodes</t>
  </si>
  <si>
    <t>Includes only those persons to whom postcodes are supplied, permitting municipalities to be inferred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</si>
</sst>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FFFF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rgb="FFFFFF0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3" tint="-0.499984740745262"/>
      <name val="Calibri"/>
      <family val="2"/>
      <scheme val="minor"/>
    </font>
    <font>
      <sz val="7"/>
      <color theme="1"/>
      <name val="Calibri"/>
      <family val="2"/>
      <scheme val="minor"/>
    </font>
    <font>
      <sz val="20"/>
      <color rgb="FFFFFF99"/>
      <name val="Garamond"/>
      <family val="1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7" tint="-0.2499465926084170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3" tint="-0.24994659260841701"/>
      </top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/>
      <diagonal/>
    </border>
    <border>
      <left/>
      <right/>
      <top style="hair">
        <color theme="7" tint="-0.24994659260841701"/>
      </top>
      <bottom style="hair">
        <color theme="7" tint="-0.24994659260841701"/>
      </bottom>
      <diagonal/>
    </border>
    <border>
      <left/>
      <right/>
      <top style="hair">
        <color theme="7" tint="-0.24994659260841701"/>
      </top>
      <bottom/>
      <diagonal/>
    </border>
    <border>
      <left/>
      <right/>
      <top/>
      <bottom style="hair">
        <color theme="3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8" fillId="0" borderId="0">
      <protection locked="0"/>
    </xf>
    <xf numFmtId="0" fontId="18" fillId="10" borderId="11">
      <alignment horizontal="center" vertical="center"/>
      <protection locked="0"/>
    </xf>
    <xf numFmtId="0" fontId="18" fillId="10" borderId="12">
      <alignment vertical="center"/>
      <protection locked="0"/>
    </xf>
    <xf numFmtId="0" fontId="18" fillId="11" borderId="0">
      <protection locked="0"/>
    </xf>
  </cellStyleXfs>
  <cellXfs count="63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4" fillId="3" borderId="1" xfId="0" applyFont="1" applyFill="1" applyBorder="1" applyProtection="1">
      <protection hidden="1"/>
    </xf>
    <xf numFmtId="3" fontId="4" fillId="3" borderId="1" xfId="0" applyNumberFormat="1" applyFont="1" applyFill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3" fontId="5" fillId="4" borderId="2" xfId="0" applyNumberFormat="1" applyFont="1" applyFill="1" applyBorder="1" applyAlignment="1" applyProtection="1">
      <alignment horizontal="right" indent="1"/>
      <protection hidden="1"/>
    </xf>
    <xf numFmtId="164" fontId="5" fillId="5" borderId="2" xfId="0" applyNumberFormat="1" applyFont="1" applyFill="1" applyBorder="1" applyAlignment="1" applyProtection="1">
      <alignment horizontal="right"/>
      <protection hidden="1"/>
    </xf>
    <xf numFmtId="0" fontId="5" fillId="0" borderId="3" xfId="0" quotePrefix="1" applyFont="1" applyBorder="1" applyProtection="1">
      <protection hidden="1"/>
    </xf>
    <xf numFmtId="3" fontId="5" fillId="4" borderId="4" xfId="0" applyNumberFormat="1" applyFont="1" applyFill="1" applyBorder="1" applyAlignment="1" applyProtection="1">
      <alignment horizontal="right" indent="1"/>
      <protection hidden="1"/>
    </xf>
    <xf numFmtId="0" fontId="5" fillId="0" borderId="3" xfId="0" applyFont="1" applyBorder="1" applyProtection="1">
      <protection hidden="1"/>
    </xf>
    <xf numFmtId="0" fontId="5" fillId="0" borderId="5" xfId="0" applyFont="1" applyBorder="1" applyProtection="1">
      <protection hidden="1"/>
    </xf>
    <xf numFmtId="0" fontId="6" fillId="6" borderId="6" xfId="0" applyFont="1" applyFill="1" applyBorder="1" applyProtection="1">
      <protection hidden="1"/>
    </xf>
    <xf numFmtId="3" fontId="6" fillId="6" borderId="6" xfId="0" applyNumberFormat="1" applyFont="1" applyFill="1" applyBorder="1" applyAlignment="1" applyProtection="1">
      <alignment horizontal="right" indent="1"/>
      <protection hidden="1"/>
    </xf>
    <xf numFmtId="164" fontId="0" fillId="0" borderId="0" xfId="0" applyNumberFormat="1" applyProtection="1">
      <protection hidden="1"/>
    </xf>
    <xf numFmtId="3" fontId="0" fillId="0" borderId="0" xfId="0" applyNumberFormat="1" applyProtection="1">
      <protection hidden="1"/>
    </xf>
    <xf numFmtId="3" fontId="5" fillId="5" borderId="2" xfId="0" applyNumberFormat="1" applyFont="1" applyFill="1" applyBorder="1" applyAlignment="1" applyProtection="1">
      <alignment horizontal="right"/>
      <protection hidden="1"/>
    </xf>
    <xf numFmtId="3" fontId="6" fillId="6" borderId="6" xfId="0" applyNumberFormat="1" applyFont="1" applyFill="1" applyBorder="1" applyProtection="1">
      <protection hidden="1"/>
    </xf>
    <xf numFmtId="0" fontId="0" fillId="0" borderId="0" xfId="0" applyProtection="1">
      <protection locked="0" hidden="1"/>
    </xf>
    <xf numFmtId="0" fontId="5" fillId="0" borderId="2" xfId="0" applyFont="1" applyBorder="1" applyProtection="1">
      <protection hidden="1"/>
    </xf>
    <xf numFmtId="164" fontId="5" fillId="5" borderId="2" xfId="0" applyNumberFormat="1" applyFont="1" applyFill="1" applyBorder="1" applyAlignment="1" applyProtection="1">
      <alignment horizontal="right" indent="1"/>
      <protection hidden="1"/>
    </xf>
    <xf numFmtId="0" fontId="7" fillId="0" borderId="0" xfId="0" applyFont="1" applyProtection="1">
      <protection hidden="1"/>
    </xf>
    <xf numFmtId="0" fontId="1" fillId="7" borderId="0" xfId="0" applyFont="1" applyFill="1" applyProtection="1">
      <protection hidden="1"/>
    </xf>
    <xf numFmtId="3" fontId="8" fillId="3" borderId="1" xfId="0" applyNumberFormat="1" applyFont="1" applyFill="1" applyBorder="1" applyAlignment="1" applyProtection="1">
      <alignment horizontal="center"/>
      <protection hidden="1"/>
    </xf>
    <xf numFmtId="0" fontId="9" fillId="0" borderId="4" xfId="0" applyFont="1" applyBorder="1" applyProtection="1">
      <protection hidden="1"/>
    </xf>
    <xf numFmtId="3" fontId="5" fillId="4" borderId="4" xfId="0" applyNumberFormat="1" applyFont="1" applyFill="1" applyBorder="1" applyAlignment="1" applyProtection="1">
      <alignment horizontal="right"/>
      <protection hidden="1"/>
    </xf>
    <xf numFmtId="3" fontId="10" fillId="8" borderId="0" xfId="0" applyNumberFormat="1" applyFont="1" applyFill="1"/>
    <xf numFmtId="0" fontId="11" fillId="0" borderId="0" xfId="0" applyFont="1" applyProtection="1">
      <protection hidden="1"/>
    </xf>
    <xf numFmtId="3" fontId="11" fillId="4" borderId="2" xfId="0" applyNumberFormat="1" applyFont="1" applyFill="1" applyBorder="1" applyProtection="1">
      <protection hidden="1"/>
    </xf>
    <xf numFmtId="164" fontId="5" fillId="5" borderId="4" xfId="0" applyNumberFormat="1" applyFont="1" applyFill="1" applyBorder="1" applyAlignment="1" applyProtection="1">
      <alignment horizontal="right" indent="1"/>
      <protection hidden="1"/>
    </xf>
    <xf numFmtId="0" fontId="11" fillId="0" borderId="4" xfId="0" applyFont="1" applyBorder="1" applyProtection="1">
      <protection hidden="1"/>
    </xf>
    <xf numFmtId="3" fontId="11" fillId="4" borderId="4" xfId="0" applyNumberFormat="1" applyFont="1" applyFill="1" applyBorder="1" applyProtection="1">
      <protection hidden="1"/>
    </xf>
    <xf numFmtId="0" fontId="12" fillId="6" borderId="6" xfId="0" applyFont="1" applyFill="1" applyBorder="1" applyProtection="1">
      <protection hidden="1"/>
    </xf>
    <xf numFmtId="0" fontId="1" fillId="0" borderId="0" xfId="0" applyFont="1" applyProtection="1">
      <protection hidden="1"/>
    </xf>
    <xf numFmtId="3" fontId="5" fillId="4" borderId="4" xfId="0" applyNumberFormat="1" applyFont="1" applyFill="1" applyBorder="1" applyAlignment="1" applyProtection="1">
      <alignment horizontal="center"/>
      <protection hidden="1"/>
    </xf>
    <xf numFmtId="1" fontId="5" fillId="0" borderId="8" xfId="0" applyNumberFormat="1" applyFont="1" applyBorder="1" applyAlignment="1">
      <alignment horizontal="center"/>
    </xf>
    <xf numFmtId="3" fontId="5" fillId="5" borderId="2" xfId="0" applyNumberFormat="1" applyFont="1" applyFill="1" applyBorder="1" applyAlignment="1" applyProtection="1">
      <alignment horizontal="center"/>
      <protection hidden="1"/>
    </xf>
    <xf numFmtId="0" fontId="5" fillId="0" borderId="4" xfId="0" applyFont="1" applyBorder="1" applyProtection="1">
      <protection hidden="1"/>
    </xf>
    <xf numFmtId="3" fontId="11" fillId="0" borderId="8" xfId="0" applyNumberFormat="1" applyFont="1" applyBorder="1" applyAlignment="1" applyProtection="1">
      <alignment horizontal="center"/>
      <protection hidden="1"/>
    </xf>
    <xf numFmtId="1" fontId="0" fillId="0" borderId="0" xfId="0" applyNumberFormat="1"/>
    <xf numFmtId="3" fontId="5" fillId="4" borderId="0" xfId="0" applyNumberFormat="1" applyFont="1" applyFill="1" applyAlignment="1" applyProtection="1">
      <alignment horizontal="center"/>
      <protection hidden="1"/>
    </xf>
    <xf numFmtId="1" fontId="5" fillId="0" borderId="9" xfId="0" applyNumberFormat="1" applyFont="1" applyBorder="1" applyAlignment="1">
      <alignment horizontal="center"/>
    </xf>
    <xf numFmtId="3" fontId="5" fillId="5" borderId="0" xfId="0" applyNumberFormat="1" applyFont="1" applyFill="1" applyAlignment="1" applyProtection="1">
      <alignment horizontal="center"/>
      <protection hidden="1"/>
    </xf>
    <xf numFmtId="3" fontId="6" fillId="6" borderId="6" xfId="0" applyNumberFormat="1" applyFont="1" applyFill="1" applyBorder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3" fontId="0" fillId="0" borderId="0" xfId="0" applyNumberFormat="1" applyAlignment="1" applyProtection="1">
      <alignment horizontal="center"/>
      <protection hidden="1"/>
    </xf>
    <xf numFmtId="3" fontId="15" fillId="0" borderId="0" xfId="0" applyNumberFormat="1" applyFont="1" applyProtection="1">
      <protection hidden="1"/>
    </xf>
    <xf numFmtId="3" fontId="0" fillId="0" borderId="0" xfId="0" applyNumberFormat="1"/>
    <xf numFmtId="3" fontId="5" fillId="0" borderId="0" xfId="0" applyNumberFormat="1" applyFont="1" applyProtection="1">
      <protection hidden="1"/>
    </xf>
    <xf numFmtId="0" fontId="5" fillId="0" borderId="10" xfId="0" quotePrefix="1" applyFont="1" applyBorder="1" applyProtection="1">
      <protection hidden="1"/>
    </xf>
    <xf numFmtId="3" fontId="0" fillId="0" borderId="0" xfId="0" applyNumberFormat="1" applyAlignment="1">
      <alignment horizontal="center"/>
    </xf>
    <xf numFmtId="0" fontId="17" fillId="0" borderId="0" xfId="0" applyFont="1"/>
    <xf numFmtId="3" fontId="17" fillId="0" borderId="0" xfId="0" applyNumberFormat="1" applyFont="1"/>
    <xf numFmtId="0" fontId="2" fillId="2" borderId="0" xfId="0" applyFont="1" applyFill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13" fillId="0" borderId="7" xfId="0" applyFont="1" applyBorder="1" applyAlignment="1" applyProtection="1">
      <alignment horizontal="center" vertical="top" wrapText="1"/>
      <protection hidden="1"/>
    </xf>
    <xf numFmtId="0" fontId="13" fillId="0" borderId="0" xfId="0" applyFont="1" applyAlignment="1" applyProtection="1">
      <alignment horizontal="center" vertical="top" wrapText="1"/>
      <protection hidden="1"/>
    </xf>
    <xf numFmtId="0" fontId="14" fillId="2" borderId="0" xfId="0" applyFont="1" applyFill="1" applyAlignment="1" applyProtection="1">
      <alignment horizontal="center"/>
      <protection hidden="1"/>
    </xf>
    <xf numFmtId="0" fontId="1" fillId="9" borderId="0" xfId="0" applyFont="1" applyFill="1" applyAlignment="1" applyProtection="1">
      <alignment horizontal="center" wrapText="1"/>
      <protection hidden="1"/>
    </xf>
    <xf numFmtId="0" fontId="16" fillId="9" borderId="0" xfId="0" applyFont="1" applyFill="1" applyAlignment="1" applyProtection="1">
      <alignment horizontal="center" wrapText="1"/>
      <protection hidden="1"/>
    </xf>
    <xf numFmtId="0" fontId="13" fillId="0" borderId="7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5">
    <cellStyle name="cells" xfId="4" xr:uid="{B3A99625-2E2F-4EB1-B5E6-7FEE870A3CD9}"/>
    <cellStyle name="column field" xfId="2" xr:uid="{A28E5770-0A7C-4749-8515-AB746A6E4A7A}"/>
    <cellStyle name="Normal" xfId="0" builtinId="0"/>
    <cellStyle name="Normal 3" xfId="1" xr:uid="{6E3DB8A8-8E68-41D3-9088-BA8002649D8D}"/>
    <cellStyle name="rowfield" xfId="3" xr:uid="{E2F445CE-7947-40CF-B45D-1393F521F1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.xml" Id="Rea9485e3efe04f56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6095845986928"/>
          <c:y val="5.0925925925925923E-2"/>
          <c:w val="0.86821673849660252"/>
          <c:h val="0.85026975794692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'Age &amp; Gender  Dec 2021'!$B$7:$B$14</c:f>
              <c:strCache>
                <c:ptCount val="8"/>
                <c:pt idx="0">
                  <c:v>0 to 4</c:v>
                </c:pt>
                <c:pt idx="1">
                  <c:v>5 to 11</c:v>
                </c:pt>
                <c:pt idx="2">
                  <c:v>12 to 15</c:v>
                </c:pt>
                <c:pt idx="3">
                  <c:v>16 to 17</c:v>
                </c:pt>
                <c:pt idx="4">
                  <c:v>18 to 25</c:v>
                </c:pt>
                <c:pt idx="5">
                  <c:v>26 to 35</c:v>
                </c:pt>
                <c:pt idx="6">
                  <c:v>36 to 45</c:v>
                </c:pt>
                <c:pt idx="7">
                  <c:v>46+</c:v>
                </c:pt>
              </c:strCache>
            </c:strRef>
          </c:cat>
          <c:val>
            <c:numRef>
              <c:f>'Age &amp; Gender  Dec 2021'!$D$7:$D$14</c:f>
              <c:numCache>
                <c:formatCode>#,##0.0</c:formatCode>
                <c:ptCount val="8"/>
                <c:pt idx="0">
                  <c:v>2.543214782435923</c:v>
                </c:pt>
                <c:pt idx="1">
                  <c:v>8.5436121597456776</c:v>
                </c:pt>
                <c:pt idx="2">
                  <c:v>3.9539042320683491</c:v>
                </c:pt>
                <c:pt idx="3">
                  <c:v>1.7881978939002583</c:v>
                </c:pt>
                <c:pt idx="4">
                  <c:v>6.8348897277965435</c:v>
                </c:pt>
                <c:pt idx="5">
                  <c:v>35.525531492151799</c:v>
                </c:pt>
                <c:pt idx="6">
                  <c:v>28.213788992648521</c:v>
                </c:pt>
                <c:pt idx="7">
                  <c:v>12.59686071925293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DC-4AA3-8D9D-D2972D73F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52753792"/>
        <c:axId val="252755328"/>
      </c:barChart>
      <c:catAx>
        <c:axId val="252753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52755328"/>
        <c:crosses val="autoZero"/>
        <c:auto val="1"/>
        <c:lblAlgn val="ctr"/>
        <c:lblOffset val="100"/>
        <c:noMultiLvlLbl val="0"/>
      </c:catAx>
      <c:valAx>
        <c:axId val="2527553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en-AU" sz="900" b="0"/>
                  <a:t>Per</a:t>
                </a:r>
                <a:r>
                  <a:rPr lang="en-AU" sz="900" b="0" baseline="0"/>
                  <a:t> cent of Asylum-seekers</a:t>
                </a:r>
                <a:endParaRPr lang="en-AU" sz="900" b="0"/>
              </a:p>
            </c:rich>
          </c:tx>
          <c:layout>
            <c:manualLayout>
              <c:xMode val="edge"/>
              <c:yMode val="edge"/>
              <c:x val="0"/>
              <c:y val="0.2231091426071742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2527537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6095845986928"/>
          <c:y val="5.0925925925925923E-2"/>
          <c:w val="0.86821673849660252"/>
          <c:h val="0.85026975794692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'Age &amp; Gender  Dec 2021'!$B$27:$B$28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'Age &amp; Gender  Dec 2021'!$D$27:$D$28</c:f>
              <c:numCache>
                <c:formatCode>#,##0</c:formatCode>
                <c:ptCount val="2"/>
                <c:pt idx="0">
                  <c:v>21.617325650705343</c:v>
                </c:pt>
                <c:pt idx="1">
                  <c:v>78.38267434929466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3E-4420-8E97-99652B876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8"/>
        <c:axId val="252801024"/>
        <c:axId val="252802560"/>
      </c:barChart>
      <c:catAx>
        <c:axId val="2528010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52802560"/>
        <c:crosses val="autoZero"/>
        <c:auto val="1"/>
        <c:lblAlgn val="ctr"/>
        <c:lblOffset val="100"/>
        <c:noMultiLvlLbl val="0"/>
      </c:catAx>
      <c:valAx>
        <c:axId val="2528025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en-AU" sz="900" b="0"/>
                  <a:t>Per</a:t>
                </a:r>
                <a:r>
                  <a:rPr lang="en-AU" sz="900" b="0" baseline="0"/>
                  <a:t> cent of Asylum-seekers</a:t>
                </a:r>
                <a:endParaRPr lang="en-AU" sz="900" b="0"/>
              </a:p>
            </c:rich>
          </c:tx>
          <c:layout>
            <c:manualLayout>
              <c:xMode val="edge"/>
              <c:yMode val="edge"/>
              <c:x val="0"/>
              <c:y val="0.2231091426071742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2528010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71877256078439"/>
          <c:y val="7.420634997118554E-2"/>
          <c:w val="0.7904185036859388"/>
          <c:h val="0.913053113335815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'Citizenship  Dec 2021'!$B$6</c:f>
              <c:strCache>
                <c:ptCount val="1"/>
                <c:pt idx="0">
                  <c:v>Citzenship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'Citizenship  Dec 2021'!$B$7:$B$20</c:f>
              <c:strCache>
                <c:ptCount val="14"/>
                <c:pt idx="0">
                  <c:v>Sri Lanka</c:v>
                </c:pt>
                <c:pt idx="1">
                  <c:v>Iran</c:v>
                </c:pt>
                <c:pt idx="2">
                  <c:v>Pakistan</c:v>
                </c:pt>
                <c:pt idx="3">
                  <c:v>Stateless</c:v>
                </c:pt>
                <c:pt idx="4">
                  <c:v>Afghanistan</c:v>
                </c:pt>
                <c:pt idx="5">
                  <c:v>Iraq</c:v>
                </c:pt>
                <c:pt idx="6">
                  <c:v>Vietnam</c:v>
                </c:pt>
                <c:pt idx="7">
                  <c:v>Lebanon</c:v>
                </c:pt>
                <c:pt idx="8">
                  <c:v>Bangladesh</c:v>
                </c:pt>
                <c:pt idx="9">
                  <c:v>Burma</c:v>
                </c:pt>
                <c:pt idx="10">
                  <c:v>18 citizenships with &lt;10</c:v>
                </c:pt>
                <c:pt idx="11">
                  <c:v>India</c:v>
                </c:pt>
                <c:pt idx="12">
                  <c:v>not recorded</c:v>
                </c:pt>
                <c:pt idx="13">
                  <c:v>Sudan </c:v>
                </c:pt>
              </c:strCache>
            </c:strRef>
          </c:cat>
          <c:val>
            <c:numRef>
              <c:f>'Citizenship  Dec 2021'!$D$7:$D$20</c:f>
              <c:numCache>
                <c:formatCode>#,##0.0</c:formatCode>
                <c:ptCount val="14"/>
                <c:pt idx="0">
                  <c:v>30.081462348499898</c:v>
                </c:pt>
                <c:pt idx="1">
                  <c:v>29.882773693622095</c:v>
                </c:pt>
                <c:pt idx="2">
                  <c:v>10.172859129743692</c:v>
                </c:pt>
                <c:pt idx="3">
                  <c:v>9.7953506854758601</c:v>
                </c:pt>
                <c:pt idx="4">
                  <c:v>6.6560699384065174</c:v>
                </c:pt>
                <c:pt idx="5">
                  <c:v>3.1194118815815615</c:v>
                </c:pt>
                <c:pt idx="6">
                  <c:v>3.0001986886548777</c:v>
                </c:pt>
                <c:pt idx="7">
                  <c:v>2.3445261275581162</c:v>
                </c:pt>
                <c:pt idx="8">
                  <c:v>1.3908205841446455</c:v>
                </c:pt>
                <c:pt idx="9">
                  <c:v>1.3312139876813034</c:v>
                </c:pt>
                <c:pt idx="10">
                  <c:v>0.87423008146234849</c:v>
                </c:pt>
                <c:pt idx="11">
                  <c:v>0.59606596463341943</c:v>
                </c:pt>
                <c:pt idx="12">
                  <c:v>0.43711504073117424</c:v>
                </c:pt>
                <c:pt idx="13">
                  <c:v>0.31790184780449038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4B-4169-8463-04F228D01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53147392"/>
        <c:axId val="253157376"/>
      </c:barChart>
      <c:catAx>
        <c:axId val="2531473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53157376"/>
        <c:crosses val="autoZero"/>
        <c:auto val="1"/>
        <c:lblAlgn val="ctr"/>
        <c:lblOffset val="100"/>
        <c:noMultiLvlLbl val="0"/>
      </c:catAx>
      <c:valAx>
        <c:axId val="25315737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00" b="1"/>
                </a:pPr>
                <a:r>
                  <a:rPr lang="en-AU" sz="900" b="1" i="0" baseline="0"/>
                  <a:t>Per cent of Asylum-seekers</a:t>
                </a:r>
              </a:p>
            </c:rich>
          </c:tx>
          <c:layout>
            <c:manualLayout>
              <c:xMode val="edge"/>
              <c:yMode val="edge"/>
              <c:x val="0.36363597915189538"/>
              <c:y val="9.6068088576307248E-4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253147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Asylum-seekers</a:t>
            </a:r>
          </a:p>
        </c:rich>
      </c:tx>
      <c:layout>
        <c:manualLayout>
          <c:xMode val="edge"/>
          <c:yMode val="edge"/>
          <c:x val="0.4203985985005478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6596058239731327"/>
          <c:y val="2.968352538905944E-2"/>
          <c:w val="0.60518081580205685"/>
          <c:h val="0.963579297174980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'Suburb  Dec 2021'!$B$6</c:f>
              <c:strCache>
                <c:ptCount val="1"/>
                <c:pt idx="0">
                  <c:v>Suburb of Residence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638-4105-9009-F75CEB18E18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638-4105-9009-F75CEB18E18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638-4105-9009-F75CEB18E18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638-4105-9009-F75CEB18E18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638-4105-9009-F75CEB18E182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638-4105-9009-F75CEB18E182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638-4105-9009-F75CEB18E182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638-4105-9009-F75CEB18E182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638-4105-9009-F75CEB18E182}"/>
              </c:ext>
            </c:extLst>
          </c:dPt>
          <c:dPt>
            <c:idx val="4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1638-4105-9009-F75CEB18E182}"/>
              </c:ext>
            </c:extLst>
          </c:dPt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1638-4105-9009-F75CEB18E182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1638-4105-9009-F75CEB18E182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1638-4105-9009-F75CEB18E182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1638-4105-9009-F75CEB18E182}"/>
              </c:ext>
            </c:extLst>
          </c:dPt>
          <c:dPt>
            <c:idx val="5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1638-4105-9009-F75CEB18E182}"/>
              </c:ext>
            </c:extLst>
          </c:dPt>
          <c:dPt>
            <c:idx val="5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1638-4105-9009-F75CEB18E182}"/>
              </c:ext>
            </c:extLst>
          </c:dPt>
          <c:dPt>
            <c:idx val="6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1638-4105-9009-F75CEB18E182}"/>
              </c:ext>
            </c:extLst>
          </c:dPt>
          <c:dPt>
            <c:idx val="6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1638-4105-9009-F75CEB18E182}"/>
              </c:ext>
            </c:extLst>
          </c:dPt>
          <c:dPt>
            <c:idx val="6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1638-4105-9009-F75CEB18E182}"/>
              </c:ext>
            </c:extLst>
          </c:dPt>
          <c:dPt>
            <c:idx val="6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1638-4105-9009-F75CEB18E182}"/>
              </c:ext>
            </c:extLst>
          </c:dPt>
          <c:dPt>
            <c:idx val="8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1638-4105-9009-F75CEB18E182}"/>
              </c:ext>
            </c:extLst>
          </c:dPt>
          <c:dPt>
            <c:idx val="8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1638-4105-9009-F75CEB18E182}"/>
              </c:ext>
            </c:extLst>
          </c:dPt>
          <c:dPt>
            <c:idx val="9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1638-4105-9009-F75CEB18E18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'Suburb  Dec 2021'!$B$7:$B$78</c:f>
              <c:strCache>
                <c:ptCount val="72"/>
                <c:pt idx="0">
                  <c:v>Bangholme, Dandenong, Dandenong North, </c:v>
                </c:pt>
                <c:pt idx="1">
                  <c:v>Albion, Glengara, Sunshine, Sunshine North, Sunshine West etc.</c:v>
                </c:pt>
                <c:pt idx="2">
                  <c:v>Albanvale, Kealba, Kings Park, St Albans</c:v>
                </c:pt>
                <c:pt idx="3">
                  <c:v>Epping</c:v>
                </c:pt>
                <c:pt idx="4">
                  <c:v>Sandown Village, Springvale</c:v>
                </c:pt>
                <c:pt idx="5">
                  <c:v>Broadmeadows, Dallas, Jacana</c:v>
                </c:pt>
                <c:pt idx="6">
                  <c:v>Lalor</c:v>
                </c:pt>
                <c:pt idx="7">
                  <c:v>Burnside, Burnside Heights, Cairnlea, Caroline Springs, Deer Park etc.</c:v>
                </c:pt>
                <c:pt idx="8">
                  <c:v>Doveton, Eumemmerring</c:v>
                </c:pt>
                <c:pt idx="9">
                  <c:v>Noble Park, Noble Park North</c:v>
                </c:pt>
                <c:pt idx="10">
                  <c:v>Hoppers Crossing, Tarneit, Truganina</c:v>
                </c:pt>
                <c:pt idx="11">
                  <c:v>Craigieburn, Mickleham, Roxburgh Park, Donnybrook</c:v>
                </c:pt>
                <c:pt idx="12">
                  <c:v>Thomastown</c:v>
                </c:pt>
                <c:pt idx="13">
                  <c:v>Glenroy, Hadfield, Oak Park</c:v>
                </c:pt>
                <c:pt idx="14">
                  <c:v>Mill Park</c:v>
                </c:pt>
                <c:pt idx="15">
                  <c:v>Cocoroc, Derrimut, Point Cook, Quandong, Werribee etc.</c:v>
                </c:pt>
                <c:pt idx="16">
                  <c:v>Corio, Norlane, North Shore</c:v>
                </c:pt>
                <c:pt idx="17">
                  <c:v>Hampton Park</c:v>
                </c:pt>
                <c:pt idx="18">
                  <c:v>Keon Park, Reservoir</c:v>
                </c:pt>
                <c:pt idx="19">
                  <c:v>Cannons Creek, Cranbourne, Cranbourne East, Cranbourne North etc.</c:v>
                </c:pt>
                <c:pt idx="20">
                  <c:v>Wollert</c:v>
                </c:pt>
                <c:pt idx="21">
                  <c:v>Endeavour Hills</c:v>
                </c:pt>
                <c:pt idx="22">
                  <c:v>Hallam</c:v>
                </c:pt>
                <c:pt idx="23">
                  <c:v>Ardeer</c:v>
                </c:pt>
                <c:pt idx="24">
                  <c:v>Morang South</c:v>
                </c:pt>
                <c:pt idx="25">
                  <c:v>Doncaster East</c:v>
                </c:pt>
                <c:pt idx="26">
                  <c:v>Footscray, Seddon</c:v>
                </c:pt>
                <c:pt idx="27">
                  <c:v>Fountain Gate, Narre Warren, Narre Warren South, Berwick etc.</c:v>
                </c:pt>
                <c:pt idx="28">
                  <c:v>Avondale Heights</c:v>
                </c:pt>
                <c:pt idx="29">
                  <c:v>Preston, Regent West</c:v>
                </c:pt>
                <c:pt idx="30">
                  <c:v>Coolaroo, Meadow Heights</c:v>
                </c:pt>
                <c:pt idx="31">
                  <c:v>Brooklyn, Footscray West, Kingsville etc.</c:v>
                </c:pt>
                <c:pt idx="32">
                  <c:v>Bundoora, Bundoora, Kingsbury</c:v>
                </c:pt>
                <c:pt idx="33">
                  <c:v>Doreen, Doreen, Mernda, Yan Yean etc.</c:v>
                </c:pt>
                <c:pt idx="34">
                  <c:v>Yarraville</c:v>
                </c:pt>
                <c:pt idx="35">
                  <c:v>Doncaster</c:v>
                </c:pt>
                <c:pt idx="36">
                  <c:v>Glen Waverely, Wheelers Hill</c:v>
                </c:pt>
                <c:pt idx="37">
                  <c:v>Bell Park, Bell Post Hill, Drumcondra, Geelong North, Hamlyn Heights etc.</c:v>
                </c:pt>
                <c:pt idx="38">
                  <c:v>Pakenham, Pakenham South, Pakenham Upper, Rythdale etc.</c:v>
                </c:pt>
                <c:pt idx="39">
                  <c:v>Altona Meadows, Laverton, Seabrook</c:v>
                </c:pt>
                <c:pt idx="40">
                  <c:v>Belmont, Freshwater Creek, Grovedale, Highton, Marshall etc.</c:v>
                </c:pt>
                <c:pt idx="41">
                  <c:v>Mildura</c:v>
                </c:pt>
                <c:pt idx="42">
                  <c:v>Delahey, Hillside, Sydenham, Taylors Hill</c:v>
                </c:pt>
                <c:pt idx="43">
                  <c:v>Pascoe Vale, Pascoe Vale South</c:v>
                </c:pt>
                <c:pt idx="44">
                  <c:v>Mambourin, Mount Cottrell, Mount Cottrell</c:v>
                </c:pt>
                <c:pt idx="45">
                  <c:v>Sale, Wurruk</c:v>
                </c:pt>
                <c:pt idx="46">
                  <c:v>Fawkner, Fawkner</c:v>
                </c:pt>
                <c:pt idx="47">
                  <c:v>Keysborough</c:v>
                </c:pt>
                <c:pt idx="48">
                  <c:v>Branditt, Caniambo, Colliver, Dunkirk etc.</c:v>
                </c:pt>
                <c:pt idx="49">
                  <c:v>Bellfield, Heidelberg Heights, Heidelberg West</c:v>
                </c:pt>
                <c:pt idx="50">
                  <c:v>Brunswick</c:v>
                </c:pt>
                <c:pt idx="51">
                  <c:v>Vermont, Vermont South</c:v>
                </c:pt>
                <c:pt idx="52">
                  <c:v>Dingley Village, Springvale South</c:v>
                </c:pt>
                <c:pt idx="53">
                  <c:v>Batman, Coburg, Coburg North, Merlynston, Moreland</c:v>
                </c:pt>
                <c:pt idx="54">
                  <c:v>Cardinia, Clyde, Clyde North, Almurta etc.</c:v>
                </c:pt>
                <c:pt idx="55">
                  <c:v>Aberfeldie, Essendon, Essendon West</c:v>
                </c:pt>
                <c:pt idx="56">
                  <c:v>Campbellfield</c:v>
                </c:pt>
                <c:pt idx="57">
                  <c:v>Forest Hill, Nunawading</c:v>
                </c:pt>
                <c:pt idx="58">
                  <c:v>Melbourne</c:v>
                </c:pt>
                <c:pt idx="59">
                  <c:v>Ascot Vale, Maribyrnong, Travancore</c:v>
                </c:pt>
                <c:pt idx="60">
                  <c:v>Clarinda, Clayton South</c:v>
                </c:pt>
                <c:pt idx="61">
                  <c:v>Mulgrave</c:v>
                </c:pt>
                <c:pt idx="62">
                  <c:v>Laverton North</c:v>
                </c:pt>
                <c:pt idx="63">
                  <c:v>Templestowe</c:v>
                </c:pt>
                <c:pt idx="64">
                  <c:v>Templestowe Lower</c:v>
                </c:pt>
                <c:pt idx="65">
                  <c:v>Hughesdale, Huntingdale, Oakleigh, Oakleigh East</c:v>
                </c:pt>
                <c:pt idx="66">
                  <c:v>St Kilda, St Kilda West</c:v>
                </c:pt>
                <c:pt idx="67">
                  <c:v>Breakwater, Breakwater Creek, Geelong East, Newcomb, St Albans Park etc.</c:v>
                </c:pt>
                <c:pt idx="68">
                  <c:v>Altona East, Altona North</c:v>
                </c:pt>
                <c:pt idx="69">
                  <c:v>Laverton RAAF, Williams Landing</c:v>
                </c:pt>
                <c:pt idx="70">
                  <c:v>Keilor Downs, Keilor Lodge, Taylors Lakes</c:v>
                </c:pt>
                <c:pt idx="71">
                  <c:v>Berwick, Harkaway</c:v>
                </c:pt>
              </c:strCache>
            </c:strRef>
          </c:cat>
          <c:val>
            <c:numRef>
              <c:f>'Suburb  Dec 2021'!$C$7:$C$78</c:f>
              <c:numCache>
                <c:formatCode>#,##0</c:formatCode>
                <c:ptCount val="72"/>
                <c:pt idx="0">
                  <c:v>646</c:v>
                </c:pt>
                <c:pt idx="1">
                  <c:v>483</c:v>
                </c:pt>
                <c:pt idx="2">
                  <c:v>331</c:v>
                </c:pt>
                <c:pt idx="3">
                  <c:v>177</c:v>
                </c:pt>
                <c:pt idx="4">
                  <c:v>169</c:v>
                </c:pt>
                <c:pt idx="5">
                  <c:v>166</c:v>
                </c:pt>
                <c:pt idx="6">
                  <c:v>155</c:v>
                </c:pt>
                <c:pt idx="7">
                  <c:v>142</c:v>
                </c:pt>
                <c:pt idx="8">
                  <c:v>140</c:v>
                </c:pt>
                <c:pt idx="9">
                  <c:v>130</c:v>
                </c:pt>
                <c:pt idx="10">
                  <c:v>117</c:v>
                </c:pt>
                <c:pt idx="11">
                  <c:v>111</c:v>
                </c:pt>
                <c:pt idx="12">
                  <c:v>97</c:v>
                </c:pt>
                <c:pt idx="13">
                  <c:v>93</c:v>
                </c:pt>
                <c:pt idx="14">
                  <c:v>87</c:v>
                </c:pt>
                <c:pt idx="15">
                  <c:v>76</c:v>
                </c:pt>
                <c:pt idx="16">
                  <c:v>60</c:v>
                </c:pt>
                <c:pt idx="17">
                  <c:v>60</c:v>
                </c:pt>
                <c:pt idx="18">
                  <c:v>53</c:v>
                </c:pt>
                <c:pt idx="19">
                  <c:v>50</c:v>
                </c:pt>
                <c:pt idx="20">
                  <c:v>47</c:v>
                </c:pt>
                <c:pt idx="21">
                  <c:v>47</c:v>
                </c:pt>
                <c:pt idx="22">
                  <c:v>44</c:v>
                </c:pt>
                <c:pt idx="23">
                  <c:v>43</c:v>
                </c:pt>
                <c:pt idx="24">
                  <c:v>42</c:v>
                </c:pt>
                <c:pt idx="25">
                  <c:v>41</c:v>
                </c:pt>
                <c:pt idx="26">
                  <c:v>40</c:v>
                </c:pt>
                <c:pt idx="27">
                  <c:v>40</c:v>
                </c:pt>
                <c:pt idx="28">
                  <c:v>39</c:v>
                </c:pt>
                <c:pt idx="29">
                  <c:v>39</c:v>
                </c:pt>
                <c:pt idx="30">
                  <c:v>35</c:v>
                </c:pt>
                <c:pt idx="31">
                  <c:v>31</c:v>
                </c:pt>
                <c:pt idx="32">
                  <c:v>27</c:v>
                </c:pt>
                <c:pt idx="33">
                  <c:v>27</c:v>
                </c:pt>
                <c:pt idx="34">
                  <c:v>26</c:v>
                </c:pt>
                <c:pt idx="35">
                  <c:v>26</c:v>
                </c:pt>
                <c:pt idx="36">
                  <c:v>26</c:v>
                </c:pt>
                <c:pt idx="37">
                  <c:v>26</c:v>
                </c:pt>
                <c:pt idx="38">
                  <c:v>26</c:v>
                </c:pt>
                <c:pt idx="39">
                  <c:v>25</c:v>
                </c:pt>
                <c:pt idx="40">
                  <c:v>25</c:v>
                </c:pt>
                <c:pt idx="41">
                  <c:v>25</c:v>
                </c:pt>
                <c:pt idx="42">
                  <c:v>24</c:v>
                </c:pt>
                <c:pt idx="43">
                  <c:v>23</c:v>
                </c:pt>
                <c:pt idx="44">
                  <c:v>21</c:v>
                </c:pt>
                <c:pt idx="45">
                  <c:v>21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19</c:v>
                </c:pt>
                <c:pt idx="50">
                  <c:v>18</c:v>
                </c:pt>
                <c:pt idx="51">
                  <c:v>18</c:v>
                </c:pt>
                <c:pt idx="52">
                  <c:v>18</c:v>
                </c:pt>
                <c:pt idx="53">
                  <c:v>17</c:v>
                </c:pt>
                <c:pt idx="54">
                  <c:v>17</c:v>
                </c:pt>
                <c:pt idx="55">
                  <c:v>16</c:v>
                </c:pt>
                <c:pt idx="56">
                  <c:v>15</c:v>
                </c:pt>
                <c:pt idx="57">
                  <c:v>14</c:v>
                </c:pt>
                <c:pt idx="58">
                  <c:v>13</c:v>
                </c:pt>
                <c:pt idx="59">
                  <c:v>13</c:v>
                </c:pt>
                <c:pt idx="60">
                  <c:v>12</c:v>
                </c:pt>
                <c:pt idx="61">
                  <c:v>12</c:v>
                </c:pt>
                <c:pt idx="62">
                  <c:v>11</c:v>
                </c:pt>
                <c:pt idx="63">
                  <c:v>11</c:v>
                </c:pt>
                <c:pt idx="64">
                  <c:v>11</c:v>
                </c:pt>
                <c:pt idx="65">
                  <c:v>11</c:v>
                </c:pt>
                <c:pt idx="66">
                  <c:v>11</c:v>
                </c:pt>
                <c:pt idx="67">
                  <c:v>11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1638-4105-9009-F75CEB18E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53937920"/>
        <c:axId val="253939712"/>
      </c:barChart>
      <c:catAx>
        <c:axId val="2539379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53939712"/>
        <c:crosses val="autoZero"/>
        <c:auto val="1"/>
        <c:lblAlgn val="ctr"/>
        <c:lblOffset val="100"/>
        <c:noMultiLvlLbl val="0"/>
      </c:catAx>
      <c:valAx>
        <c:axId val="253939712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2539379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4803149606299513" l="0.39370078740157488" r="0.39370078740157488" t="0.39370078740157488" header="0.39370078740157488" footer="0.39370078740157488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Asylum-seekers</a:t>
            </a:r>
          </a:p>
        </c:rich>
      </c:tx>
      <c:layout>
        <c:manualLayout>
          <c:xMode val="edge"/>
          <c:yMode val="edge"/>
          <c:x val="0.42039859850054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451425489956821"/>
          <c:y val="7.4892371126876453E-2"/>
          <c:w val="0.77772492353957634"/>
          <c:h val="0.9115345235310933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'Municipality  Dec 2021'!$B$6</c:f>
              <c:strCache>
                <c:ptCount val="1"/>
                <c:pt idx="0">
                  <c:v>Municipality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'Municipality  Dec 2021'!$B$7:$B$31</c:f>
              <c:strCache>
                <c:ptCount val="25"/>
                <c:pt idx="0">
                  <c:v>Greater Dandenong</c:v>
                </c:pt>
                <c:pt idx="1">
                  <c:v>Brimbank</c:v>
                </c:pt>
                <c:pt idx="2">
                  <c:v>Whittlesea</c:v>
                </c:pt>
                <c:pt idx="3">
                  <c:v>Casey</c:v>
                </c:pt>
                <c:pt idx="4">
                  <c:v>Hume</c:v>
                </c:pt>
                <c:pt idx="5">
                  <c:v>Wyndham</c:v>
                </c:pt>
                <c:pt idx="6">
                  <c:v>Moreland</c:v>
                </c:pt>
                <c:pt idx="7">
                  <c:v>Greater Geelong</c:v>
                </c:pt>
                <c:pt idx="8">
                  <c:v>Maribyrnong</c:v>
                </c:pt>
                <c:pt idx="9">
                  <c:v>Darebin</c:v>
                </c:pt>
                <c:pt idx="10">
                  <c:v>Melton</c:v>
                </c:pt>
                <c:pt idx="11">
                  <c:v>Manningham</c:v>
                </c:pt>
                <c:pt idx="12">
                  <c:v>Moonee Valley</c:v>
                </c:pt>
                <c:pt idx="13">
                  <c:v>Monash</c:v>
                </c:pt>
                <c:pt idx="14">
                  <c:v>Hobsons Bay</c:v>
                </c:pt>
                <c:pt idx="15">
                  <c:v>Whitehorse</c:v>
                </c:pt>
                <c:pt idx="16">
                  <c:v>Banyule</c:v>
                </c:pt>
                <c:pt idx="17">
                  <c:v>Cardinia</c:v>
                </c:pt>
                <c:pt idx="18">
                  <c:v>Mildura</c:v>
                </c:pt>
                <c:pt idx="19">
                  <c:v>Wellington</c:v>
                </c:pt>
                <c:pt idx="20">
                  <c:v>Kingston</c:v>
                </c:pt>
                <c:pt idx="21">
                  <c:v>Greater Shepparton</c:v>
                </c:pt>
                <c:pt idx="22">
                  <c:v>Melbourne</c:v>
                </c:pt>
                <c:pt idx="23">
                  <c:v>Port Phillip</c:v>
                </c:pt>
                <c:pt idx="24">
                  <c:v>Frankston</c:v>
                </c:pt>
              </c:strCache>
            </c:strRef>
          </c:cat>
          <c:val>
            <c:numRef>
              <c:f>'Municipality  Dec 2021'!$C$7:$C$31</c:f>
              <c:numCache>
                <c:formatCode>#,##0</c:formatCode>
                <c:ptCount val="25"/>
                <c:pt idx="0">
                  <c:v>974.95323460639122</c:v>
                </c:pt>
                <c:pt idx="1">
                  <c:v>944.49325708326717</c:v>
                </c:pt>
                <c:pt idx="2">
                  <c:v>643.49576280895201</c:v>
                </c:pt>
                <c:pt idx="3">
                  <c:v>400.3913122649389</c:v>
                </c:pt>
                <c:pt idx="4">
                  <c:v>327.32668559532237</c:v>
                </c:pt>
                <c:pt idx="5">
                  <c:v>228.54561205117537</c:v>
                </c:pt>
                <c:pt idx="6">
                  <c:v>170.60270558917765</c:v>
                </c:pt>
                <c:pt idx="7">
                  <c:v>122</c:v>
                </c:pt>
                <c:pt idx="8">
                  <c:v>100.2115854975607</c:v>
                </c:pt>
                <c:pt idx="9">
                  <c:v>98.773978685612789</c:v>
                </c:pt>
                <c:pt idx="10">
                  <c:v>95.085383241729843</c:v>
                </c:pt>
                <c:pt idx="11">
                  <c:v>89.182892690513214</c:v>
                </c:pt>
                <c:pt idx="12">
                  <c:v>62.605880555461241</c:v>
                </c:pt>
                <c:pt idx="13">
                  <c:v>49</c:v>
                </c:pt>
                <c:pt idx="14">
                  <c:v>37.058281570805804</c:v>
                </c:pt>
                <c:pt idx="15">
                  <c:v>31.459970908872119</c:v>
                </c:pt>
                <c:pt idx="16">
                  <c:v>27.544119512814007</c:v>
                </c:pt>
                <c:pt idx="17">
                  <c:v>26.601840548408301</c:v>
                </c:pt>
                <c:pt idx="18">
                  <c:v>25</c:v>
                </c:pt>
                <c:pt idx="19">
                  <c:v>21</c:v>
                </c:pt>
                <c:pt idx="20">
                  <c:v>20.04676539360873</c:v>
                </c:pt>
                <c:pt idx="21">
                  <c:v>20</c:v>
                </c:pt>
                <c:pt idx="22">
                  <c:v>13</c:v>
                </c:pt>
                <c:pt idx="23">
                  <c:v>11</c:v>
                </c:pt>
                <c:pt idx="24">
                  <c:v>7.0068471866528075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6-40DD-B09E-7F16EB019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254084224"/>
        <c:axId val="254085760"/>
      </c:barChart>
      <c:catAx>
        <c:axId val="254084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085760"/>
        <c:crosses val="autoZero"/>
        <c:auto val="1"/>
        <c:lblAlgn val="ctr"/>
        <c:lblOffset val="100"/>
        <c:noMultiLvlLbl val="0"/>
      </c:catAx>
      <c:valAx>
        <c:axId val="254085760"/>
        <c:scaling>
          <c:orientation val="minMax"/>
          <c:max val="1200"/>
        </c:scaling>
        <c:delete val="0"/>
        <c:axPos val="t"/>
        <c:numFmt formatCode="#,##0" sourceLinked="0"/>
        <c:majorTickMark val="none"/>
        <c:minorTickMark val="none"/>
        <c:tickLblPos val="nextTo"/>
        <c:crossAx val="2540842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4803149606299535" l="0.39370078740157488" r="0.39370078740157488" t="0.39370078740157488" header="0.39370078740157488" footer="0.39370078740157488"/>
    <c:pageSetup paperSize="9"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817634426712704E-2"/>
          <c:y val="5.4483671939964479E-2"/>
          <c:w val="0.93246574124758475"/>
          <c:h val="0.933470076344759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'Change  Dec 2021'!$B$6:$B$40</c:f>
              <c:strCache>
                <c:ptCount val="35"/>
                <c:pt idx="0">
                  <c:v>Greater Dandenong  </c:v>
                </c:pt>
                <c:pt idx="1">
                  <c:v>Brimbank  </c:v>
                </c:pt>
                <c:pt idx="2">
                  <c:v>Casey  </c:v>
                </c:pt>
                <c:pt idx="3">
                  <c:v>Maribyrnong  </c:v>
                </c:pt>
                <c:pt idx="4">
                  <c:v>Wyndham  </c:v>
                </c:pt>
                <c:pt idx="5">
                  <c:v>Hume  </c:v>
                </c:pt>
                <c:pt idx="6">
                  <c:v>Darebin  </c:v>
                </c:pt>
                <c:pt idx="7">
                  <c:v>Greater Shepparton  </c:v>
                </c:pt>
                <c:pt idx="8">
                  <c:v>Moreland  </c:v>
                </c:pt>
                <c:pt idx="9">
                  <c:v>Whittlesea  </c:v>
                </c:pt>
                <c:pt idx="10">
                  <c:v>Swan Hill  </c:v>
                </c:pt>
                <c:pt idx="11">
                  <c:v>Mildura  </c:v>
                </c:pt>
                <c:pt idx="12">
                  <c:v>Hobsons Bay  </c:v>
                </c:pt>
                <c:pt idx="13">
                  <c:v>Greater Geelong  </c:v>
                </c:pt>
                <c:pt idx="14">
                  <c:v>Whitehorse  </c:v>
                </c:pt>
                <c:pt idx="15">
                  <c:v>Colac Otway  </c:v>
                </c:pt>
                <c:pt idx="16">
                  <c:v>Boroondara  </c:v>
                </c:pt>
                <c:pt idx="17">
                  <c:v>Kingston  </c:v>
                </c:pt>
                <c:pt idx="18">
                  <c:v>Stonnington  </c:v>
                </c:pt>
                <c:pt idx="19">
                  <c:v>Maroondah  </c:v>
                </c:pt>
                <c:pt idx="20">
                  <c:v>Yarra  </c:v>
                </c:pt>
                <c:pt idx="21">
                  <c:v>Moonee Valley  </c:v>
                </c:pt>
                <c:pt idx="22">
                  <c:v>East Gippsland</c:v>
                </c:pt>
                <c:pt idx="23">
                  <c:v>Knox</c:v>
                </c:pt>
                <c:pt idx="24">
                  <c:v>Latrobe</c:v>
                </c:pt>
                <c:pt idx="25">
                  <c:v>Port Phillip</c:v>
                </c:pt>
                <c:pt idx="26">
                  <c:v>Ballarat</c:v>
                </c:pt>
                <c:pt idx="27">
                  <c:v>Melbourne  </c:v>
                </c:pt>
                <c:pt idx="28">
                  <c:v>Monash  </c:v>
                </c:pt>
                <c:pt idx="29">
                  <c:v>Banyule  </c:v>
                </c:pt>
                <c:pt idx="30">
                  <c:v>Frankston</c:v>
                </c:pt>
                <c:pt idx="31">
                  <c:v>Manningham  </c:v>
                </c:pt>
                <c:pt idx="32">
                  <c:v>Wellington</c:v>
                </c:pt>
                <c:pt idx="33">
                  <c:v>Cardinia</c:v>
                </c:pt>
                <c:pt idx="34">
                  <c:v>Melton  </c:v>
                </c:pt>
              </c:strCache>
            </c:strRef>
          </c:cat>
          <c:val>
            <c:numRef>
              <c:f>'Change  Dec 2021'!$E$6:$E$40</c:f>
              <c:numCache>
                <c:formatCode>#,##0</c:formatCode>
                <c:ptCount val="35"/>
                <c:pt idx="0">
                  <c:v>-1842</c:v>
                </c:pt>
                <c:pt idx="1">
                  <c:v>-481</c:v>
                </c:pt>
                <c:pt idx="2">
                  <c:v>-403</c:v>
                </c:pt>
                <c:pt idx="3">
                  <c:v>-226</c:v>
                </c:pt>
                <c:pt idx="4">
                  <c:v>-209</c:v>
                </c:pt>
                <c:pt idx="5">
                  <c:v>-204</c:v>
                </c:pt>
                <c:pt idx="6">
                  <c:v>-202</c:v>
                </c:pt>
                <c:pt idx="7">
                  <c:v>-185</c:v>
                </c:pt>
                <c:pt idx="8">
                  <c:v>-184</c:v>
                </c:pt>
                <c:pt idx="9">
                  <c:v>-101</c:v>
                </c:pt>
                <c:pt idx="10">
                  <c:v>-74</c:v>
                </c:pt>
                <c:pt idx="11">
                  <c:v>-64</c:v>
                </c:pt>
                <c:pt idx="12">
                  <c:v>-49</c:v>
                </c:pt>
                <c:pt idx="13">
                  <c:v>-42</c:v>
                </c:pt>
                <c:pt idx="14">
                  <c:v>-34</c:v>
                </c:pt>
                <c:pt idx="15">
                  <c:v>-18</c:v>
                </c:pt>
                <c:pt idx="16">
                  <c:v>-18</c:v>
                </c:pt>
                <c:pt idx="17">
                  <c:v>-16</c:v>
                </c:pt>
                <c:pt idx="18">
                  <c:v>-16</c:v>
                </c:pt>
                <c:pt idx="19">
                  <c:v>-14</c:v>
                </c:pt>
                <c:pt idx="20">
                  <c:v>-13</c:v>
                </c:pt>
                <c:pt idx="21">
                  <c:v>-9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4</c:v>
                </c:pt>
                <c:pt idx="29">
                  <c:v>4</c:v>
                </c:pt>
                <c:pt idx="30">
                  <c:v>7</c:v>
                </c:pt>
                <c:pt idx="31">
                  <c:v>13</c:v>
                </c:pt>
                <c:pt idx="32">
                  <c:v>21</c:v>
                </c:pt>
                <c:pt idx="33">
                  <c:v>27</c:v>
                </c:pt>
                <c:pt idx="34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D7-46C0-A1D0-48C9E91E0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254114432"/>
        <c:axId val="254153088"/>
      </c:barChart>
      <c:catAx>
        <c:axId val="25411443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153088"/>
        <c:crosses val="autoZero"/>
        <c:auto val="1"/>
        <c:lblAlgn val="ctr"/>
        <c:lblOffset val="100"/>
        <c:noMultiLvlLbl val="0"/>
      </c:catAx>
      <c:valAx>
        <c:axId val="25415308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Change in Number of Asylum-seekers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114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114300</xdr:rowOff>
    </xdr:from>
    <xdr:to>
      <xdr:col>10</xdr:col>
      <xdr:colOff>752475</xdr:colOff>
      <xdr:row>18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7A58B9-FEF6-4EEB-8389-29D28CEAB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4</xdr:col>
      <xdr:colOff>95250</xdr:colOff>
      <xdr:row>19</xdr:row>
      <xdr:rowOff>9525</xdr:rowOff>
    </xdr:from>
    <xdr:to>
      <xdr:col>11</xdr:col>
      <xdr:colOff>9525</xdr:colOff>
      <xdr:row>35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D5D8200-837F-41D8-A8DD-7D03BC6B8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79662</xdr:colOff>
      <xdr:row>2</xdr:row>
      <xdr:rowOff>13855</xdr:rowOff>
    </xdr:from>
    <xdr:to>
      <xdr:col>11</xdr:col>
      <xdr:colOff>583623</xdr:colOff>
      <xdr:row>36</xdr:row>
      <xdr:rowOff>160194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AF852A-0594-4A35-A40C-401A2808F4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3</xdr:row>
      <xdr:rowOff>47625</xdr:rowOff>
    </xdr:from>
    <xdr:to>
      <xdr:col>14</xdr:col>
      <xdr:colOff>590550</xdr:colOff>
      <xdr:row>86</xdr:row>
      <xdr:rowOff>9526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A44576-77E4-4C92-BFAA-459A2786B1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37041</xdr:colOff>
      <xdr:row>3</xdr:row>
      <xdr:rowOff>104774</xdr:rowOff>
    </xdr:from>
    <xdr:to>
      <xdr:col>11</xdr:col>
      <xdr:colOff>561976</xdr:colOff>
      <xdr:row>35</xdr:row>
      <xdr:rowOff>153457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E9167D-60ED-4D0A-BC00-E0BFAE40C6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95249</xdr:colOff>
      <xdr:row>2</xdr:row>
      <xdr:rowOff>28575</xdr:rowOff>
    </xdr:from>
    <xdr:to>
      <xdr:col>13</xdr:col>
      <xdr:colOff>561974</xdr:colOff>
      <xdr:row>40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E589E8-14C0-403B-B4EB-E6B817F71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B8044-3578-46A2-AA1C-C24729857CC1}">
  <sheetPr>
    <tabColor rgb="FF00B0F0"/>
    <pageSetUpPr fitToPage="1"/>
  </sheetPr>
  <dimension ref="B1:M39"/>
  <sheetViews>
    <sheetView showGridLines="0" showRowColHeaders="0" tabSelected="1" zoomScale="90" zoomScaleNormal="90" workbookViewId="0">
      <selection activeCell="M4" sqref="M4"/>
    </sheetView>
  </sheetViews>
  <sheetFormatPr defaultColWidth="9.06640625" defaultRowHeight="14.25" x14ac:dyDescent="0.45"/>
  <cols>
    <col min="1" max="1" width="7.06640625" style="1" customWidth="1"/>
    <col min="2" max="2" width="13.33203125" style="1" customWidth="1"/>
    <col min="3" max="4" width="14.59765625" style="1" customWidth="1"/>
    <col min="5" max="10" width="9.06640625" style="1"/>
    <col min="11" max="11" width="11.59765625" style="1" customWidth="1"/>
    <col min="12" max="16384" width="9.06640625" style="1"/>
  </cols>
  <sheetData>
    <row r="1" spans="2:11" ht="18" x14ac:dyDescent="0.55000000000000004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</row>
    <row r="2" spans="2:11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</row>
    <row r="3" spans="2:11" x14ac:dyDescent="0.4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1" ht="18" x14ac:dyDescent="0.55000000000000004">
      <c r="B4" s="55" t="s">
        <v>2</v>
      </c>
      <c r="C4" s="55"/>
      <c r="D4" s="55"/>
      <c r="E4" s="2"/>
      <c r="F4" s="2"/>
      <c r="G4" s="2"/>
      <c r="H4" s="2"/>
      <c r="I4" s="2"/>
      <c r="J4" s="2"/>
      <c r="K4" s="2"/>
    </row>
    <row r="6" spans="2:11" x14ac:dyDescent="0.45">
      <c r="B6" s="3" t="s">
        <v>3</v>
      </c>
      <c r="C6" s="4" t="s">
        <v>4</v>
      </c>
      <c r="D6" s="4" t="s">
        <v>5</v>
      </c>
    </row>
    <row r="7" spans="2:11" x14ac:dyDescent="0.45">
      <c r="B7" s="5" t="s">
        <v>6</v>
      </c>
      <c r="C7" s="6">
        <v>128</v>
      </c>
      <c r="D7" s="7">
        <f>C7/C$15*100</f>
        <v>2.543214782435923</v>
      </c>
    </row>
    <row r="8" spans="2:11" x14ac:dyDescent="0.45">
      <c r="B8" s="8" t="s">
        <v>7</v>
      </c>
      <c r="C8" s="9">
        <v>430</v>
      </c>
      <c r="D8" s="7">
        <f t="shared" ref="D8:D14" si="0">C8/C$15*100</f>
        <v>8.5436121597456776</v>
      </c>
    </row>
    <row r="9" spans="2:11" x14ac:dyDescent="0.45">
      <c r="B9" s="8" t="s">
        <v>8</v>
      </c>
      <c r="C9" s="9">
        <v>199</v>
      </c>
      <c r="D9" s="7">
        <f t="shared" si="0"/>
        <v>3.9539042320683491</v>
      </c>
    </row>
    <row r="10" spans="2:11" x14ac:dyDescent="0.45">
      <c r="B10" s="10" t="s">
        <v>9</v>
      </c>
      <c r="C10" s="9">
        <v>90</v>
      </c>
      <c r="D10" s="7">
        <f t="shared" si="0"/>
        <v>1.7881978939002583</v>
      </c>
    </row>
    <row r="11" spans="2:11" x14ac:dyDescent="0.45">
      <c r="B11" s="10" t="s">
        <v>10</v>
      </c>
      <c r="C11" s="9">
        <v>344</v>
      </c>
      <c r="D11" s="7">
        <f t="shared" si="0"/>
        <v>6.8348897277965435</v>
      </c>
    </row>
    <row r="12" spans="2:11" x14ac:dyDescent="0.45">
      <c r="B12" s="10" t="s">
        <v>11</v>
      </c>
      <c r="C12" s="9">
        <v>1788</v>
      </c>
      <c r="D12" s="7">
        <f t="shared" si="0"/>
        <v>35.525531492151799</v>
      </c>
    </row>
    <row r="13" spans="2:11" x14ac:dyDescent="0.45">
      <c r="B13" s="10" t="s">
        <v>12</v>
      </c>
      <c r="C13" s="9">
        <v>1420</v>
      </c>
      <c r="D13" s="7">
        <f t="shared" si="0"/>
        <v>28.213788992648521</v>
      </c>
    </row>
    <row r="14" spans="2:11" x14ac:dyDescent="0.45">
      <c r="B14" s="11" t="s">
        <v>13</v>
      </c>
      <c r="C14" s="9">
        <v>634</v>
      </c>
      <c r="D14" s="7">
        <f t="shared" si="0"/>
        <v>12.59686071925293</v>
      </c>
    </row>
    <row r="15" spans="2:11" x14ac:dyDescent="0.45">
      <c r="B15" s="12" t="s">
        <v>14</v>
      </c>
      <c r="C15" s="13">
        <f>SUM(C7:C14)</f>
        <v>5033</v>
      </c>
      <c r="D15" s="13">
        <f>SUM(D7:D14)</f>
        <v>100</v>
      </c>
    </row>
    <row r="17" spans="2:4" x14ac:dyDescent="0.45">
      <c r="D17" s="14"/>
    </row>
    <row r="18" spans="2:4" x14ac:dyDescent="0.45">
      <c r="D18" s="15"/>
    </row>
    <row r="26" spans="2:4" x14ac:dyDescent="0.45">
      <c r="B26" s="3" t="s">
        <v>15</v>
      </c>
      <c r="C26" s="4" t="s">
        <v>4</v>
      </c>
      <c r="D26" s="4" t="s">
        <v>5</v>
      </c>
    </row>
    <row r="27" spans="2:4" x14ac:dyDescent="0.45">
      <c r="B27" s="5" t="s">
        <v>16</v>
      </c>
      <c r="C27" s="6">
        <v>1088</v>
      </c>
      <c r="D27" s="16">
        <f>C27/C$29*100</f>
        <v>21.617325650705343</v>
      </c>
    </row>
    <row r="28" spans="2:4" x14ac:dyDescent="0.45">
      <c r="B28" s="11" t="s">
        <v>17</v>
      </c>
      <c r="C28" s="9">
        <v>3945</v>
      </c>
      <c r="D28" s="16">
        <f>C28/C$29*100</f>
        <v>78.38267434929466</v>
      </c>
    </row>
    <row r="29" spans="2:4" x14ac:dyDescent="0.45">
      <c r="B29" s="12" t="s">
        <v>14</v>
      </c>
      <c r="C29" s="13">
        <f>SUM(C27:C28)</f>
        <v>5033</v>
      </c>
      <c r="D29" s="17">
        <v>100</v>
      </c>
    </row>
    <row r="39" spans="13:13" x14ac:dyDescent="0.45">
      <c r="M39" s="18"/>
    </row>
  </sheetData>
  <sheetProtection sheet="1" objects="1" scenarios="1"/>
  <mergeCells count="3">
    <mergeCell ref="B1:K1"/>
    <mergeCell ref="B2:K2"/>
    <mergeCell ref="B4:D4"/>
  </mergeCells>
  <pageMargins left="0.39370078740157483" right="0.39370078740157483" top="0.39370078740157483" bottom="0.39370078740157483" header="0.39370078740157483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DD3E5-67D5-49E5-AD3F-79E3D2186E4B}">
  <sheetPr>
    <tabColor rgb="FF00B0F0"/>
    <pageSetUpPr fitToPage="1"/>
  </sheetPr>
  <dimension ref="B1:T27"/>
  <sheetViews>
    <sheetView showGridLines="0" showRowColHeaders="0" zoomScale="90" zoomScaleNormal="90" workbookViewId="0">
      <pane xSplit="12" ySplit="37" topLeftCell="M38" activePane="bottomRight" state="frozen"/>
      <selection activeCell="B19" sqref="B19"/>
      <selection pane="topRight" activeCell="B19" sqref="B19"/>
      <selection pane="bottomLeft" activeCell="B19" sqref="B19"/>
      <selection pane="bottomRight" activeCell="B19" sqref="B19"/>
    </sheetView>
  </sheetViews>
  <sheetFormatPr defaultColWidth="9.06640625" defaultRowHeight="14.25" x14ac:dyDescent="0.45"/>
  <cols>
    <col min="1" max="1" width="5.06640625" style="1" customWidth="1"/>
    <col min="2" max="2" width="20.265625" style="1" customWidth="1"/>
    <col min="3" max="4" width="12" style="1" customWidth="1"/>
    <col min="5" max="16384" width="9.06640625" style="1"/>
  </cols>
  <sheetData>
    <row r="1" spans="2:20" ht="18" x14ac:dyDescent="0.55000000000000004">
      <c r="B1" s="53" t="s">
        <v>18</v>
      </c>
      <c r="C1" s="53"/>
      <c r="D1" s="53"/>
      <c r="E1" s="53"/>
      <c r="F1" s="53"/>
      <c r="G1" s="53"/>
      <c r="H1" s="53"/>
      <c r="I1" s="53"/>
      <c r="J1" s="53"/>
      <c r="K1" s="53"/>
    </row>
    <row r="2" spans="2:20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O2" s="14"/>
    </row>
    <row r="3" spans="2:20" x14ac:dyDescent="0.45">
      <c r="B3" s="2"/>
      <c r="C3" s="2"/>
      <c r="D3" s="2"/>
      <c r="E3" s="2"/>
      <c r="F3" s="2"/>
      <c r="G3" s="2"/>
      <c r="H3" s="2"/>
      <c r="I3" s="2"/>
      <c r="J3" s="2"/>
      <c r="K3" s="2"/>
    </row>
    <row r="4" spans="2:20" ht="18" x14ac:dyDescent="0.55000000000000004">
      <c r="B4" s="55" t="s">
        <v>19</v>
      </c>
      <c r="C4" s="55"/>
      <c r="D4" s="55"/>
      <c r="E4" s="2"/>
      <c r="F4" s="2"/>
      <c r="G4" s="2"/>
      <c r="H4" s="2"/>
      <c r="I4" s="2"/>
      <c r="J4" s="2"/>
      <c r="K4" s="2"/>
    </row>
    <row r="6" spans="2:20" x14ac:dyDescent="0.45">
      <c r="B6" s="3" t="s">
        <v>20</v>
      </c>
      <c r="C6" s="4" t="s">
        <v>4</v>
      </c>
      <c r="D6" s="4" t="s">
        <v>5</v>
      </c>
    </row>
    <row r="7" spans="2:20" x14ac:dyDescent="0.45">
      <c r="B7" s="19" t="s">
        <v>21</v>
      </c>
      <c r="C7" s="6">
        <v>1514</v>
      </c>
      <c r="D7" s="20">
        <f t="shared" ref="D7:D20" si="0">C7/C$21*100</f>
        <v>30.081462348499898</v>
      </c>
    </row>
    <row r="8" spans="2:20" x14ac:dyDescent="0.45">
      <c r="B8" s="19" t="s">
        <v>22</v>
      </c>
      <c r="C8" s="6">
        <v>1504</v>
      </c>
      <c r="D8" s="20">
        <f t="shared" si="0"/>
        <v>29.882773693622095</v>
      </c>
    </row>
    <row r="9" spans="2:20" x14ac:dyDescent="0.45">
      <c r="B9" s="19" t="s">
        <v>23</v>
      </c>
      <c r="C9" s="6">
        <v>512</v>
      </c>
      <c r="D9" s="20">
        <f t="shared" si="0"/>
        <v>10.172859129743692</v>
      </c>
    </row>
    <row r="10" spans="2:20" x14ac:dyDescent="0.45">
      <c r="B10" s="19" t="s">
        <v>24</v>
      </c>
      <c r="C10" s="6">
        <v>493</v>
      </c>
      <c r="D10" s="20">
        <f t="shared" si="0"/>
        <v>9.7953506854758601</v>
      </c>
    </row>
    <row r="11" spans="2:20" x14ac:dyDescent="0.45">
      <c r="B11" s="19" t="s">
        <v>25</v>
      </c>
      <c r="C11" s="6">
        <v>335</v>
      </c>
      <c r="D11" s="20">
        <f t="shared" si="0"/>
        <v>6.6560699384065174</v>
      </c>
      <c r="O11"/>
      <c r="P11"/>
      <c r="Q11"/>
      <c r="R11"/>
      <c r="S11"/>
      <c r="T11"/>
    </row>
    <row r="12" spans="2:20" x14ac:dyDescent="0.45">
      <c r="B12" s="19" t="s">
        <v>26</v>
      </c>
      <c r="C12" s="6">
        <v>157</v>
      </c>
      <c r="D12" s="20">
        <f t="shared" si="0"/>
        <v>3.1194118815815615</v>
      </c>
      <c r="O12"/>
      <c r="P12"/>
      <c r="Q12"/>
      <c r="R12"/>
      <c r="S12"/>
      <c r="T12"/>
    </row>
    <row r="13" spans="2:20" x14ac:dyDescent="0.45">
      <c r="B13" s="19" t="s">
        <v>27</v>
      </c>
      <c r="C13" s="6">
        <v>151</v>
      </c>
      <c r="D13" s="20">
        <f t="shared" si="0"/>
        <v>3.0001986886548777</v>
      </c>
      <c r="O13"/>
      <c r="P13"/>
      <c r="Q13"/>
      <c r="R13"/>
      <c r="S13"/>
      <c r="T13"/>
    </row>
    <row r="14" spans="2:20" x14ac:dyDescent="0.45">
      <c r="B14" s="19" t="s">
        <v>28</v>
      </c>
      <c r="C14" s="6">
        <v>118</v>
      </c>
      <c r="D14" s="20">
        <f t="shared" si="0"/>
        <v>2.3445261275581162</v>
      </c>
      <c r="O14"/>
      <c r="P14"/>
      <c r="Q14"/>
      <c r="R14"/>
      <c r="S14"/>
      <c r="T14"/>
    </row>
    <row r="15" spans="2:20" x14ac:dyDescent="0.45">
      <c r="B15" s="19" t="s">
        <v>29</v>
      </c>
      <c r="C15" s="6">
        <v>70</v>
      </c>
      <c r="D15" s="20">
        <f t="shared" si="0"/>
        <v>1.3908205841446455</v>
      </c>
      <c r="O15"/>
      <c r="P15"/>
      <c r="Q15"/>
      <c r="R15"/>
      <c r="S15"/>
      <c r="T15"/>
    </row>
    <row r="16" spans="2:20" x14ac:dyDescent="0.45">
      <c r="B16" s="19" t="s">
        <v>30</v>
      </c>
      <c r="C16" s="6">
        <v>67</v>
      </c>
      <c r="D16" s="20">
        <f t="shared" si="0"/>
        <v>1.3312139876813034</v>
      </c>
      <c r="O16"/>
      <c r="P16"/>
      <c r="Q16"/>
      <c r="R16"/>
      <c r="S16"/>
      <c r="T16"/>
    </row>
    <row r="17" spans="2:20" x14ac:dyDescent="0.45">
      <c r="B17" s="19" t="s">
        <v>31</v>
      </c>
      <c r="C17" s="6">
        <v>44</v>
      </c>
      <c r="D17" s="20">
        <f t="shared" si="0"/>
        <v>0.87423008146234849</v>
      </c>
      <c r="O17"/>
      <c r="P17"/>
      <c r="Q17"/>
      <c r="R17"/>
      <c r="S17"/>
      <c r="T17"/>
    </row>
    <row r="18" spans="2:20" x14ac:dyDescent="0.45">
      <c r="B18" s="19" t="s">
        <v>32</v>
      </c>
      <c r="C18" s="6">
        <v>30</v>
      </c>
      <c r="D18" s="20">
        <f t="shared" si="0"/>
        <v>0.59606596463341943</v>
      </c>
      <c r="O18"/>
      <c r="P18"/>
      <c r="Q18"/>
      <c r="R18"/>
      <c r="S18"/>
      <c r="T18"/>
    </row>
    <row r="19" spans="2:20" x14ac:dyDescent="0.45">
      <c r="B19" s="19" t="s">
        <v>33</v>
      </c>
      <c r="C19" s="6">
        <v>22</v>
      </c>
      <c r="D19" s="20">
        <f t="shared" si="0"/>
        <v>0.43711504073117424</v>
      </c>
      <c r="O19"/>
      <c r="P19"/>
      <c r="Q19"/>
      <c r="R19"/>
      <c r="S19"/>
      <c r="T19"/>
    </row>
    <row r="20" spans="2:20" x14ac:dyDescent="0.45">
      <c r="B20" s="19" t="s">
        <v>34</v>
      </c>
      <c r="C20" s="6">
        <v>16</v>
      </c>
      <c r="D20" s="20">
        <f t="shared" si="0"/>
        <v>0.31790184780449038</v>
      </c>
      <c r="O20"/>
      <c r="P20"/>
      <c r="Q20"/>
      <c r="R20"/>
      <c r="S20"/>
      <c r="T20"/>
    </row>
    <row r="21" spans="2:20" x14ac:dyDescent="0.45">
      <c r="B21" s="12" t="s">
        <v>14</v>
      </c>
      <c r="C21" s="13">
        <f>SUM(C7:C20)</f>
        <v>5033</v>
      </c>
      <c r="D21" s="13">
        <f>SUM(D7:D20)</f>
        <v>100</v>
      </c>
      <c r="O21"/>
      <c r="P21"/>
      <c r="Q21"/>
      <c r="R21"/>
      <c r="S21"/>
      <c r="T21"/>
    </row>
    <row r="22" spans="2:20" x14ac:dyDescent="0.45">
      <c r="B22" s="5"/>
      <c r="C22"/>
      <c r="D22"/>
      <c r="O22"/>
      <c r="P22"/>
      <c r="Q22"/>
      <c r="R22"/>
      <c r="S22"/>
      <c r="T22"/>
    </row>
    <row r="23" spans="2:20" x14ac:dyDescent="0.45">
      <c r="B23"/>
      <c r="C23"/>
      <c r="D23"/>
      <c r="O23"/>
      <c r="P23"/>
      <c r="Q23"/>
      <c r="R23"/>
      <c r="S23"/>
      <c r="T23"/>
    </row>
    <row r="24" spans="2:20" x14ac:dyDescent="0.45">
      <c r="O24"/>
      <c r="P24"/>
      <c r="Q24"/>
      <c r="R24"/>
      <c r="S24"/>
      <c r="T24"/>
    </row>
    <row r="25" spans="2:20" x14ac:dyDescent="0.45">
      <c r="O25"/>
      <c r="P25"/>
      <c r="Q25"/>
      <c r="R25"/>
      <c r="S25"/>
      <c r="T25"/>
    </row>
    <row r="26" spans="2:20" x14ac:dyDescent="0.45">
      <c r="O26"/>
      <c r="P26"/>
      <c r="Q26"/>
      <c r="R26"/>
      <c r="S26"/>
      <c r="T26"/>
    </row>
    <row r="27" spans="2:20" x14ac:dyDescent="0.45">
      <c r="C27" s="14"/>
    </row>
  </sheetData>
  <sheetProtection sheet="1" objects="1" scenarios="1"/>
  <mergeCells count="3">
    <mergeCell ref="B1:K1"/>
    <mergeCell ref="B2:K2"/>
    <mergeCell ref="B4:D4"/>
  </mergeCells>
  <pageMargins left="0.39370078740157483" right="0.39370078740157483" top="0.39370078740157483" bottom="0.39370078740157483" header="0.39370078740157483" footer="0.31496062992125984"/>
  <pageSetup paperSize="9" scale="8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17F24-066D-43A9-926C-2830515069E2}">
  <sheetPr>
    <tabColor rgb="FF00B0F0"/>
    <pageSetUpPr fitToPage="1"/>
  </sheetPr>
  <dimension ref="A1:S87"/>
  <sheetViews>
    <sheetView showGridLines="0" showRowColHeaders="0" zoomScale="90" zoomScaleNormal="90" workbookViewId="0">
      <selection activeCell="B19" sqref="B19"/>
    </sheetView>
  </sheetViews>
  <sheetFormatPr defaultColWidth="9.06640625" defaultRowHeight="14.25" x14ac:dyDescent="0.45"/>
  <cols>
    <col min="1" max="1" width="2.59765625" style="1" customWidth="1"/>
    <col min="2" max="2" width="43.73046875" style="1" customWidth="1"/>
    <col min="3" max="4" width="10.33203125" style="1" customWidth="1"/>
    <col min="5" max="16384" width="9.06640625" style="1"/>
  </cols>
  <sheetData>
    <row r="1" spans="1:18" ht="18" x14ac:dyDescent="0.55000000000000004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21"/>
    </row>
    <row r="2" spans="1:18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P2" s="22" t="s">
        <v>35</v>
      </c>
      <c r="Q2" s="22"/>
      <c r="R2" s="22"/>
    </row>
    <row r="3" spans="1:18" ht="6" customHeight="1" x14ac:dyDescent="0.4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8" ht="15.75" customHeight="1" x14ac:dyDescent="0.55000000000000004">
      <c r="A4" s="2"/>
      <c r="B4" s="55" t="s">
        <v>36</v>
      </c>
      <c r="C4" s="55"/>
      <c r="D4" s="55"/>
      <c r="E4" s="2"/>
      <c r="F4" s="2"/>
      <c r="G4" s="2"/>
      <c r="H4" s="2"/>
      <c r="I4" s="2"/>
      <c r="J4" s="2"/>
    </row>
    <row r="5" spans="1:18" ht="9" customHeight="1" x14ac:dyDescent="0.45"/>
    <row r="6" spans="1:18" x14ac:dyDescent="0.45">
      <c r="B6" s="3" t="s">
        <v>37</v>
      </c>
      <c r="C6" s="23" t="s">
        <v>4</v>
      </c>
      <c r="D6" s="23" t="s">
        <v>5</v>
      </c>
    </row>
    <row r="7" spans="1:18" x14ac:dyDescent="0.45">
      <c r="B7" s="24" t="s">
        <v>38</v>
      </c>
      <c r="C7" s="25">
        <v>646</v>
      </c>
      <c r="D7" s="20">
        <f t="shared" ref="D7:D38" si="0">C7/C$79*100</f>
        <v>14.207169562348801</v>
      </c>
    </row>
    <row r="8" spans="1:18" x14ac:dyDescent="0.45">
      <c r="B8" s="24" t="s">
        <v>39</v>
      </c>
      <c r="C8" s="25">
        <v>483</v>
      </c>
      <c r="D8" s="20">
        <f t="shared" si="0"/>
        <v>10.622388387948098</v>
      </c>
      <c r="R8" s="15"/>
    </row>
    <row r="9" spans="1:18" x14ac:dyDescent="0.45">
      <c r="B9" s="24" t="s">
        <v>40</v>
      </c>
      <c r="C9" s="25">
        <v>331</v>
      </c>
      <c r="D9" s="20">
        <f t="shared" si="0"/>
        <v>7.2795249615130855</v>
      </c>
    </row>
    <row r="10" spans="1:18" x14ac:dyDescent="0.45">
      <c r="B10" s="24" t="s">
        <v>41</v>
      </c>
      <c r="C10" s="25">
        <v>177</v>
      </c>
      <c r="D10" s="20">
        <f t="shared" si="0"/>
        <v>3.8926764899934025</v>
      </c>
    </row>
    <row r="11" spans="1:18" x14ac:dyDescent="0.45">
      <c r="B11" s="24" t="s">
        <v>42</v>
      </c>
      <c r="C11" s="25">
        <v>169</v>
      </c>
      <c r="D11" s="20">
        <f t="shared" si="0"/>
        <v>3.7167363096547175</v>
      </c>
    </row>
    <row r="12" spans="1:18" x14ac:dyDescent="0.45">
      <c r="B12" s="24" t="s">
        <v>43</v>
      </c>
      <c r="C12" s="25">
        <v>166</v>
      </c>
      <c r="D12" s="20">
        <f t="shared" si="0"/>
        <v>3.6507587420277106</v>
      </c>
    </row>
    <row r="13" spans="1:18" x14ac:dyDescent="0.45">
      <c r="B13" s="24" t="s">
        <v>44</v>
      </c>
      <c r="C13" s="25">
        <v>155</v>
      </c>
      <c r="D13" s="20">
        <f t="shared" si="0"/>
        <v>3.4088409940620186</v>
      </c>
    </row>
    <row r="14" spans="1:18" x14ac:dyDescent="0.45">
      <c r="B14" s="24" t="s">
        <v>45</v>
      </c>
      <c r="C14" s="25">
        <v>142</v>
      </c>
      <c r="D14" s="20">
        <f t="shared" si="0"/>
        <v>3.1229382010116562</v>
      </c>
    </row>
    <row r="15" spans="1:18" x14ac:dyDescent="0.45">
      <c r="B15" s="24" t="s">
        <v>46</v>
      </c>
      <c r="C15" s="25">
        <v>140</v>
      </c>
      <c r="D15" s="20">
        <f t="shared" si="0"/>
        <v>3.0789531559269849</v>
      </c>
    </row>
    <row r="16" spans="1:18" x14ac:dyDescent="0.45">
      <c r="B16" s="24" t="s">
        <v>47</v>
      </c>
      <c r="C16" s="25">
        <v>130</v>
      </c>
      <c r="D16" s="20">
        <f t="shared" si="0"/>
        <v>2.8590279305036286</v>
      </c>
      <c r="Q16" s="15"/>
    </row>
    <row r="17" spans="2:19" x14ac:dyDescent="0.45">
      <c r="B17" s="24" t="s">
        <v>48</v>
      </c>
      <c r="C17" s="25">
        <v>117</v>
      </c>
      <c r="D17" s="20">
        <f t="shared" si="0"/>
        <v>2.5731251374532658</v>
      </c>
    </row>
    <row r="18" spans="2:19" x14ac:dyDescent="0.45">
      <c r="B18" s="24" t="s">
        <v>49</v>
      </c>
      <c r="C18" s="25">
        <v>111</v>
      </c>
      <c r="D18" s="20">
        <f t="shared" si="0"/>
        <v>2.4411700021992524</v>
      </c>
    </row>
    <row r="19" spans="2:19" x14ac:dyDescent="0.45">
      <c r="B19" s="24" t="s">
        <v>50</v>
      </c>
      <c r="C19" s="25">
        <v>97</v>
      </c>
      <c r="D19" s="20">
        <f t="shared" si="0"/>
        <v>2.1332746866065539</v>
      </c>
    </row>
    <row r="20" spans="2:19" x14ac:dyDescent="0.45">
      <c r="B20" s="24" t="s">
        <v>51</v>
      </c>
      <c r="C20" s="25">
        <v>93</v>
      </c>
      <c r="D20" s="20">
        <f t="shared" si="0"/>
        <v>2.0453045964372114</v>
      </c>
    </row>
    <row r="21" spans="2:19" x14ac:dyDescent="0.45">
      <c r="B21" s="24" t="s">
        <v>52</v>
      </c>
      <c r="C21" s="25">
        <v>87</v>
      </c>
      <c r="D21" s="20">
        <f t="shared" si="0"/>
        <v>1.9133494611831978</v>
      </c>
    </row>
    <row r="22" spans="2:19" x14ac:dyDescent="0.45">
      <c r="B22" s="24" t="s">
        <v>53</v>
      </c>
      <c r="C22" s="25">
        <v>76</v>
      </c>
      <c r="D22" s="20">
        <f t="shared" si="0"/>
        <v>1.6714317132175063</v>
      </c>
    </row>
    <row r="23" spans="2:19" x14ac:dyDescent="0.45">
      <c r="B23" s="24" t="s">
        <v>54</v>
      </c>
      <c r="C23" s="25">
        <v>60</v>
      </c>
      <c r="D23" s="20">
        <f t="shared" si="0"/>
        <v>1.3195513525401363</v>
      </c>
    </row>
    <row r="24" spans="2:19" x14ac:dyDescent="0.45">
      <c r="B24" s="24" t="s">
        <v>55</v>
      </c>
      <c r="C24" s="25">
        <v>60</v>
      </c>
      <c r="D24" s="20">
        <f t="shared" si="0"/>
        <v>1.3195513525401363</v>
      </c>
    </row>
    <row r="25" spans="2:19" x14ac:dyDescent="0.45">
      <c r="B25" s="24" t="s">
        <v>56</v>
      </c>
      <c r="C25" s="25">
        <v>53</v>
      </c>
      <c r="D25" s="20">
        <f t="shared" si="0"/>
        <v>1.1656036947437871</v>
      </c>
    </row>
    <row r="26" spans="2:19" x14ac:dyDescent="0.45">
      <c r="B26" s="24" t="s">
        <v>57</v>
      </c>
      <c r="C26" s="25">
        <v>50</v>
      </c>
      <c r="D26" s="20">
        <f t="shared" si="0"/>
        <v>1.0996261271167804</v>
      </c>
      <c r="S26" s="15"/>
    </row>
    <row r="27" spans="2:19" x14ac:dyDescent="0.45">
      <c r="B27" s="24" t="s">
        <v>58</v>
      </c>
      <c r="C27" s="25">
        <v>47</v>
      </c>
      <c r="D27" s="20">
        <f t="shared" si="0"/>
        <v>1.0336485594897735</v>
      </c>
    </row>
    <row r="28" spans="2:19" x14ac:dyDescent="0.45">
      <c r="B28" s="24" t="s">
        <v>59</v>
      </c>
      <c r="C28" s="25">
        <v>47</v>
      </c>
      <c r="D28" s="20">
        <f t="shared" si="0"/>
        <v>1.0336485594897735</v>
      </c>
    </row>
    <row r="29" spans="2:19" x14ac:dyDescent="0.45">
      <c r="B29" s="24" t="s">
        <v>60</v>
      </c>
      <c r="C29" s="25">
        <v>44</v>
      </c>
      <c r="D29" s="20">
        <f t="shared" si="0"/>
        <v>0.96767099186276673</v>
      </c>
    </row>
    <row r="30" spans="2:19" x14ac:dyDescent="0.45">
      <c r="B30" s="24" t="s">
        <v>61</v>
      </c>
      <c r="C30" s="25">
        <v>43</v>
      </c>
      <c r="D30" s="20">
        <f t="shared" si="0"/>
        <v>0.94567846932043109</v>
      </c>
    </row>
    <row r="31" spans="2:19" x14ac:dyDescent="0.45">
      <c r="B31" s="24" t="s">
        <v>62</v>
      </c>
      <c r="C31" s="25">
        <v>42</v>
      </c>
      <c r="D31" s="20">
        <f t="shared" si="0"/>
        <v>0.92368594677809546</v>
      </c>
    </row>
    <row r="32" spans="2:19" x14ac:dyDescent="0.45">
      <c r="B32" s="24" t="s">
        <v>63</v>
      </c>
      <c r="C32" s="25">
        <v>41</v>
      </c>
      <c r="D32" s="20">
        <f t="shared" si="0"/>
        <v>0.90169342423575982</v>
      </c>
    </row>
    <row r="33" spans="2:4" x14ac:dyDescent="0.45">
      <c r="B33" s="24" t="s">
        <v>64</v>
      </c>
      <c r="C33" s="25">
        <v>40</v>
      </c>
      <c r="D33" s="20">
        <f t="shared" si="0"/>
        <v>0.87970090169342419</v>
      </c>
    </row>
    <row r="34" spans="2:4" x14ac:dyDescent="0.45">
      <c r="B34" s="24" t="s">
        <v>65</v>
      </c>
      <c r="C34" s="25">
        <v>40</v>
      </c>
      <c r="D34" s="20">
        <f t="shared" si="0"/>
        <v>0.87970090169342419</v>
      </c>
    </row>
    <row r="35" spans="2:4" x14ac:dyDescent="0.45">
      <c r="B35" s="24" t="s">
        <v>66</v>
      </c>
      <c r="C35" s="25">
        <v>39</v>
      </c>
      <c r="D35" s="20">
        <f t="shared" si="0"/>
        <v>0.85770837915108855</v>
      </c>
    </row>
    <row r="36" spans="2:4" x14ac:dyDescent="0.45">
      <c r="B36" s="24" t="s">
        <v>67</v>
      </c>
      <c r="C36" s="25">
        <v>39</v>
      </c>
      <c r="D36" s="20">
        <f t="shared" si="0"/>
        <v>0.85770837915108855</v>
      </c>
    </row>
    <row r="37" spans="2:4" x14ac:dyDescent="0.45">
      <c r="B37" s="24" t="s">
        <v>68</v>
      </c>
      <c r="C37" s="25">
        <v>35</v>
      </c>
      <c r="D37" s="20">
        <f t="shared" si="0"/>
        <v>0.76973828898174623</v>
      </c>
    </row>
    <row r="38" spans="2:4" x14ac:dyDescent="0.45">
      <c r="B38" s="24" t="s">
        <v>69</v>
      </c>
      <c r="C38" s="25">
        <v>31</v>
      </c>
      <c r="D38" s="20">
        <f t="shared" si="0"/>
        <v>0.6817681988124038</v>
      </c>
    </row>
    <row r="39" spans="2:4" x14ac:dyDescent="0.45">
      <c r="B39" s="24" t="s">
        <v>70</v>
      </c>
      <c r="C39" s="25">
        <v>27</v>
      </c>
      <c r="D39" s="20">
        <f t="shared" ref="D39:D70" si="1">C39/C$79*100</f>
        <v>0.59379810864306137</v>
      </c>
    </row>
    <row r="40" spans="2:4" x14ac:dyDescent="0.45">
      <c r="B40" s="24" t="s">
        <v>71</v>
      </c>
      <c r="C40" s="25">
        <v>27</v>
      </c>
      <c r="D40" s="20">
        <f t="shared" si="1"/>
        <v>0.59379810864306137</v>
      </c>
    </row>
    <row r="41" spans="2:4" x14ac:dyDescent="0.45">
      <c r="B41" s="24" t="s">
        <v>72</v>
      </c>
      <c r="C41" s="25">
        <v>26</v>
      </c>
      <c r="D41" s="20">
        <f t="shared" si="1"/>
        <v>0.57180558610072574</v>
      </c>
    </row>
    <row r="42" spans="2:4" x14ac:dyDescent="0.45">
      <c r="B42" s="24" t="s">
        <v>73</v>
      </c>
      <c r="C42" s="25">
        <v>26</v>
      </c>
      <c r="D42" s="20">
        <f t="shared" si="1"/>
        <v>0.57180558610072574</v>
      </c>
    </row>
    <row r="43" spans="2:4" x14ac:dyDescent="0.45">
      <c r="B43" s="24" t="s">
        <v>74</v>
      </c>
      <c r="C43" s="25">
        <v>26</v>
      </c>
      <c r="D43" s="20">
        <f t="shared" si="1"/>
        <v>0.57180558610072574</v>
      </c>
    </row>
    <row r="44" spans="2:4" x14ac:dyDescent="0.45">
      <c r="B44" s="24" t="s">
        <v>75</v>
      </c>
      <c r="C44" s="25">
        <v>26</v>
      </c>
      <c r="D44" s="20">
        <f t="shared" si="1"/>
        <v>0.57180558610072574</v>
      </c>
    </row>
    <row r="45" spans="2:4" x14ac:dyDescent="0.45">
      <c r="B45" s="24" t="s">
        <v>76</v>
      </c>
      <c r="C45" s="25">
        <v>26</v>
      </c>
      <c r="D45" s="20">
        <f t="shared" si="1"/>
        <v>0.57180558610072574</v>
      </c>
    </row>
    <row r="46" spans="2:4" x14ac:dyDescent="0.45">
      <c r="B46" s="24" t="s">
        <v>77</v>
      </c>
      <c r="C46" s="25">
        <v>25</v>
      </c>
      <c r="D46" s="20">
        <f t="shared" si="1"/>
        <v>0.54981306355839021</v>
      </c>
    </row>
    <row r="47" spans="2:4" x14ac:dyDescent="0.45">
      <c r="B47" s="24" t="s">
        <v>78</v>
      </c>
      <c r="C47" s="25">
        <v>25</v>
      </c>
      <c r="D47" s="20">
        <f t="shared" si="1"/>
        <v>0.54981306355839021</v>
      </c>
    </row>
    <row r="48" spans="2:4" x14ac:dyDescent="0.45">
      <c r="B48" s="24" t="s">
        <v>79</v>
      </c>
      <c r="C48" s="25">
        <v>25</v>
      </c>
      <c r="D48" s="20">
        <f t="shared" si="1"/>
        <v>0.54981306355839021</v>
      </c>
    </row>
    <row r="49" spans="2:4" x14ac:dyDescent="0.45">
      <c r="B49" s="24" t="s">
        <v>80</v>
      </c>
      <c r="C49" s="25">
        <v>24</v>
      </c>
      <c r="D49" s="20">
        <f t="shared" si="1"/>
        <v>0.52782054101605458</v>
      </c>
    </row>
    <row r="50" spans="2:4" x14ac:dyDescent="0.45">
      <c r="B50" s="24" t="s">
        <v>81</v>
      </c>
      <c r="C50" s="25">
        <v>23</v>
      </c>
      <c r="D50" s="20">
        <f t="shared" si="1"/>
        <v>0.50582801847371894</v>
      </c>
    </row>
    <row r="51" spans="2:4" x14ac:dyDescent="0.45">
      <c r="B51" s="24" t="s">
        <v>82</v>
      </c>
      <c r="C51" s="25">
        <v>21</v>
      </c>
      <c r="D51" s="20">
        <f t="shared" si="1"/>
        <v>0.46184297338904773</v>
      </c>
    </row>
    <row r="52" spans="2:4" x14ac:dyDescent="0.45">
      <c r="B52" s="24" t="s">
        <v>83</v>
      </c>
      <c r="C52" s="25">
        <v>21</v>
      </c>
      <c r="D52" s="20">
        <f t="shared" si="1"/>
        <v>0.46184297338904773</v>
      </c>
    </row>
    <row r="53" spans="2:4" x14ac:dyDescent="0.45">
      <c r="B53" s="24" t="s">
        <v>84</v>
      </c>
      <c r="C53" s="25">
        <v>20</v>
      </c>
      <c r="D53" s="20">
        <f t="shared" si="1"/>
        <v>0.43985045084671209</v>
      </c>
    </row>
    <row r="54" spans="2:4" x14ac:dyDescent="0.45">
      <c r="B54" s="24" t="s">
        <v>85</v>
      </c>
      <c r="C54" s="25">
        <v>20</v>
      </c>
      <c r="D54" s="20">
        <f t="shared" si="1"/>
        <v>0.43985045084671209</v>
      </c>
    </row>
    <row r="55" spans="2:4" x14ac:dyDescent="0.45">
      <c r="B55" s="24" t="s">
        <v>86</v>
      </c>
      <c r="C55" s="25">
        <v>20</v>
      </c>
      <c r="D55" s="20">
        <f t="shared" si="1"/>
        <v>0.43985045084671209</v>
      </c>
    </row>
    <row r="56" spans="2:4" x14ac:dyDescent="0.45">
      <c r="B56" s="24" t="s">
        <v>87</v>
      </c>
      <c r="C56" s="25">
        <v>19</v>
      </c>
      <c r="D56" s="20">
        <f t="shared" si="1"/>
        <v>0.41785792830437657</v>
      </c>
    </row>
    <row r="57" spans="2:4" x14ac:dyDescent="0.45">
      <c r="B57" s="24" t="s">
        <v>88</v>
      </c>
      <c r="C57" s="25">
        <v>18</v>
      </c>
      <c r="D57" s="20">
        <f t="shared" si="1"/>
        <v>0.39586540576204093</v>
      </c>
    </row>
    <row r="58" spans="2:4" x14ac:dyDescent="0.45">
      <c r="B58" s="24" t="s">
        <v>89</v>
      </c>
      <c r="C58" s="25">
        <v>18</v>
      </c>
      <c r="D58" s="20">
        <f t="shared" si="1"/>
        <v>0.39586540576204093</v>
      </c>
    </row>
    <row r="59" spans="2:4" x14ac:dyDescent="0.45">
      <c r="B59" s="24" t="s">
        <v>90</v>
      </c>
      <c r="C59" s="25">
        <v>18</v>
      </c>
      <c r="D59" s="20">
        <f t="shared" si="1"/>
        <v>0.39586540576204093</v>
      </c>
    </row>
    <row r="60" spans="2:4" x14ac:dyDescent="0.45">
      <c r="B60" s="24" t="s">
        <v>91</v>
      </c>
      <c r="C60" s="25">
        <v>17</v>
      </c>
      <c r="D60" s="20">
        <f t="shared" si="1"/>
        <v>0.3738728832197053</v>
      </c>
    </row>
    <row r="61" spans="2:4" x14ac:dyDescent="0.45">
      <c r="B61" s="24" t="s">
        <v>92</v>
      </c>
      <c r="C61" s="25">
        <v>17</v>
      </c>
      <c r="D61" s="20">
        <f t="shared" si="1"/>
        <v>0.3738728832197053</v>
      </c>
    </row>
    <row r="62" spans="2:4" x14ac:dyDescent="0.45">
      <c r="B62" s="24" t="s">
        <v>93</v>
      </c>
      <c r="C62" s="25">
        <v>16</v>
      </c>
      <c r="D62" s="20">
        <f t="shared" si="1"/>
        <v>0.35188036067736966</v>
      </c>
    </row>
    <row r="63" spans="2:4" x14ac:dyDescent="0.45">
      <c r="B63" s="24" t="s">
        <v>94</v>
      </c>
      <c r="C63" s="25">
        <v>15</v>
      </c>
      <c r="D63" s="20">
        <f t="shared" si="1"/>
        <v>0.32988783813503408</v>
      </c>
    </row>
    <row r="64" spans="2:4" x14ac:dyDescent="0.45">
      <c r="B64" s="24" t="s">
        <v>95</v>
      </c>
      <c r="C64" s="25">
        <v>14</v>
      </c>
      <c r="D64" s="20">
        <f t="shared" si="1"/>
        <v>0.3078953155926985</v>
      </c>
    </row>
    <row r="65" spans="2:4" x14ac:dyDescent="0.45">
      <c r="B65" s="24" t="s">
        <v>96</v>
      </c>
      <c r="C65" s="25">
        <v>13</v>
      </c>
      <c r="D65" s="20">
        <f t="shared" si="1"/>
        <v>0.28590279305036287</v>
      </c>
    </row>
    <row r="66" spans="2:4" x14ac:dyDescent="0.45">
      <c r="B66" s="24" t="s">
        <v>97</v>
      </c>
      <c r="C66" s="25">
        <v>13</v>
      </c>
      <c r="D66" s="20">
        <f t="shared" si="1"/>
        <v>0.28590279305036287</v>
      </c>
    </row>
    <row r="67" spans="2:4" x14ac:dyDescent="0.45">
      <c r="B67" s="24" t="s">
        <v>98</v>
      </c>
      <c r="C67" s="25">
        <v>12</v>
      </c>
      <c r="D67" s="20">
        <f t="shared" si="1"/>
        <v>0.26391027050802729</v>
      </c>
    </row>
    <row r="68" spans="2:4" x14ac:dyDescent="0.45">
      <c r="B68" s="24" t="s">
        <v>99</v>
      </c>
      <c r="C68" s="25">
        <v>12</v>
      </c>
      <c r="D68" s="20">
        <f t="shared" si="1"/>
        <v>0.26391027050802729</v>
      </c>
    </row>
    <row r="69" spans="2:4" x14ac:dyDescent="0.45">
      <c r="B69" s="24" t="s">
        <v>100</v>
      </c>
      <c r="C69" s="25">
        <v>11</v>
      </c>
      <c r="D69" s="20">
        <f t="shared" si="1"/>
        <v>0.24191774796569168</v>
      </c>
    </row>
    <row r="70" spans="2:4" x14ac:dyDescent="0.45">
      <c r="B70" s="24" t="s">
        <v>101</v>
      </c>
      <c r="C70" s="25">
        <v>11</v>
      </c>
      <c r="D70" s="20">
        <f t="shared" si="1"/>
        <v>0.24191774796569168</v>
      </c>
    </row>
    <row r="71" spans="2:4" x14ac:dyDescent="0.45">
      <c r="B71" s="24" t="s">
        <v>102</v>
      </c>
      <c r="C71" s="25">
        <v>11</v>
      </c>
      <c r="D71" s="20">
        <f t="shared" ref="D71:D78" si="2">C71/C$79*100</f>
        <v>0.24191774796569168</v>
      </c>
    </row>
    <row r="72" spans="2:4" x14ac:dyDescent="0.45">
      <c r="B72" s="24" t="s">
        <v>103</v>
      </c>
      <c r="C72" s="25">
        <v>11</v>
      </c>
      <c r="D72" s="20">
        <f t="shared" si="2"/>
        <v>0.24191774796569168</v>
      </c>
    </row>
    <row r="73" spans="2:4" x14ac:dyDescent="0.45">
      <c r="B73" s="24" t="s">
        <v>104</v>
      </c>
      <c r="C73" s="25">
        <v>11</v>
      </c>
      <c r="D73" s="20">
        <f t="shared" si="2"/>
        <v>0.24191774796569168</v>
      </c>
    </row>
    <row r="74" spans="2:4" x14ac:dyDescent="0.45">
      <c r="B74" s="24" t="s">
        <v>105</v>
      </c>
      <c r="C74" s="25">
        <v>11</v>
      </c>
      <c r="D74" s="20">
        <f t="shared" si="2"/>
        <v>0.24191774796569168</v>
      </c>
    </row>
    <row r="75" spans="2:4" x14ac:dyDescent="0.45">
      <c r="B75" s="24" t="s">
        <v>106</v>
      </c>
      <c r="C75" s="25">
        <v>10</v>
      </c>
      <c r="D75" s="20">
        <f t="shared" si="2"/>
        <v>0.21992522542335605</v>
      </c>
    </row>
    <row r="76" spans="2:4" x14ac:dyDescent="0.45">
      <c r="B76" s="24" t="s">
        <v>107</v>
      </c>
      <c r="C76" s="25">
        <v>10</v>
      </c>
      <c r="D76" s="20">
        <f t="shared" si="2"/>
        <v>0.21992522542335605</v>
      </c>
    </row>
    <row r="77" spans="2:4" x14ac:dyDescent="0.45">
      <c r="B77" s="24" t="s">
        <v>108</v>
      </c>
      <c r="C77" s="25">
        <v>10</v>
      </c>
      <c r="D77" s="20">
        <f t="shared" si="2"/>
        <v>0.21992522542335605</v>
      </c>
    </row>
    <row r="78" spans="2:4" x14ac:dyDescent="0.45">
      <c r="B78" s="24" t="s">
        <v>109</v>
      </c>
      <c r="C78" s="25">
        <v>10</v>
      </c>
      <c r="D78" s="20">
        <f t="shared" si="2"/>
        <v>0.21992522542335605</v>
      </c>
    </row>
    <row r="79" spans="2:4" x14ac:dyDescent="0.45">
      <c r="B79" s="26" t="s">
        <v>110</v>
      </c>
      <c r="C79" s="26">
        <f>SUM(C7:C78)</f>
        <v>4547</v>
      </c>
      <c r="D79" s="26">
        <f>SUM(D7:D78)</f>
        <v>99.999999999999915</v>
      </c>
    </row>
    <row r="83" ht="15.75" customHeight="1" x14ac:dyDescent="0.45"/>
    <row r="86" ht="16.5" customHeight="1" x14ac:dyDescent="0.45"/>
    <row r="87" ht="29.25" customHeight="1" x14ac:dyDescent="0.45"/>
  </sheetData>
  <sheetProtection sheet="1" objects="1" scenarios="1"/>
  <mergeCells count="3">
    <mergeCell ref="B1:O1"/>
    <mergeCell ref="B2:M2"/>
    <mergeCell ref="B4:D4"/>
  </mergeCells>
  <pageMargins left="0.39370078740157483" right="0.39370078740157483" top="0.39370078740157483" bottom="0.39370078740157483" header="0.39370078740157483" footer="0.31496062992125984"/>
  <pageSetup paperSize="9" scale="58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B824B-3470-4ECB-B178-2F134DEEC8CE}">
  <sheetPr>
    <tabColor rgb="FF00B0F0"/>
    <pageSetUpPr fitToPage="1"/>
  </sheetPr>
  <dimension ref="A1:M37"/>
  <sheetViews>
    <sheetView showGridLines="0" showRowColHeaders="0" zoomScale="90" zoomScaleNormal="90" workbookViewId="0">
      <selection activeCell="B19" sqref="B19"/>
    </sheetView>
  </sheetViews>
  <sheetFormatPr defaultColWidth="9.06640625" defaultRowHeight="14.25" x14ac:dyDescent="0.45"/>
  <cols>
    <col min="1" max="1" width="4.59765625" style="1" customWidth="1"/>
    <col min="2" max="2" width="17.33203125" style="1" customWidth="1"/>
    <col min="3" max="4" width="10.33203125" style="1" customWidth="1"/>
    <col min="5" max="16384" width="9.06640625" style="1"/>
  </cols>
  <sheetData>
    <row r="1" spans="1:13" ht="18" x14ac:dyDescent="0.55000000000000004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/>
    </row>
    <row r="2" spans="1:13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3" ht="6" customHeight="1" x14ac:dyDescent="0.4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3" ht="15.75" customHeight="1" x14ac:dyDescent="0.55000000000000004">
      <c r="A4" s="2"/>
      <c r="B4" s="55" t="s">
        <v>111</v>
      </c>
      <c r="C4" s="55"/>
      <c r="D4" s="55"/>
      <c r="E4" s="2"/>
      <c r="F4" s="2"/>
      <c r="G4" s="2"/>
      <c r="H4" s="2"/>
      <c r="I4" s="2"/>
      <c r="J4" s="2"/>
    </row>
    <row r="5" spans="1:13" ht="9" customHeight="1" x14ac:dyDescent="0.45"/>
    <row r="6" spans="1:13" x14ac:dyDescent="0.45">
      <c r="B6" s="3" t="s">
        <v>112</v>
      </c>
      <c r="C6" s="23" t="s">
        <v>4</v>
      </c>
      <c r="D6" s="23" t="s">
        <v>5</v>
      </c>
    </row>
    <row r="7" spans="1:13" x14ac:dyDescent="0.45">
      <c r="B7" s="27" t="s">
        <v>113</v>
      </c>
      <c r="C7" s="28">
        <v>974.95323460639122</v>
      </c>
      <c r="D7" s="29">
        <v>21.153417813828053</v>
      </c>
    </row>
    <row r="8" spans="1:13" x14ac:dyDescent="0.45">
      <c r="B8" s="30" t="s">
        <v>114</v>
      </c>
      <c r="C8" s="31">
        <v>944.49325708326717</v>
      </c>
      <c r="D8" s="29">
        <v>19.594645236335403</v>
      </c>
    </row>
    <row r="9" spans="1:13" x14ac:dyDescent="0.45">
      <c r="B9" s="30" t="s">
        <v>115</v>
      </c>
      <c r="C9" s="31">
        <v>643.49576280895201</v>
      </c>
      <c r="D9" s="29">
        <v>14.828593219964709</v>
      </c>
    </row>
    <row r="10" spans="1:13" x14ac:dyDescent="0.45">
      <c r="B10" s="30" t="s">
        <v>116</v>
      </c>
      <c r="C10" s="31">
        <v>400.3913122649389</v>
      </c>
      <c r="D10" s="29">
        <v>10.000345438337307</v>
      </c>
    </row>
    <row r="11" spans="1:13" x14ac:dyDescent="0.45">
      <c r="B11" s="30" t="s">
        <v>117</v>
      </c>
      <c r="C11" s="31">
        <v>327.32668559532237</v>
      </c>
      <c r="D11" s="29">
        <v>7.5159409483391988</v>
      </c>
    </row>
    <row r="12" spans="1:13" x14ac:dyDescent="0.45">
      <c r="B12" s="30" t="s">
        <v>118</v>
      </c>
      <c r="C12" s="31">
        <v>228.54561205117537</v>
      </c>
      <c r="D12" s="29">
        <v>4.5532057206103964</v>
      </c>
    </row>
    <row r="13" spans="1:13" x14ac:dyDescent="0.45">
      <c r="B13" s="30" t="s">
        <v>119</v>
      </c>
      <c r="C13" s="31">
        <v>170.60270558917765</v>
      </c>
      <c r="D13" s="29">
        <v>4.0942668621832494</v>
      </c>
    </row>
    <row r="14" spans="1:13" x14ac:dyDescent="0.45">
      <c r="B14" s="30" t="s">
        <v>120</v>
      </c>
      <c r="C14" s="31">
        <v>122</v>
      </c>
      <c r="D14" s="29">
        <v>2.6131472315614355</v>
      </c>
    </row>
    <row r="15" spans="1:13" x14ac:dyDescent="0.45">
      <c r="B15" s="30" t="s">
        <v>121</v>
      </c>
      <c r="C15" s="31">
        <v>100.2115854975607</v>
      </c>
      <c r="D15" s="29">
        <v>2.3773745490145388</v>
      </c>
    </row>
    <row r="16" spans="1:13" x14ac:dyDescent="0.45">
      <c r="B16" s="30" t="s">
        <v>122</v>
      </c>
      <c r="C16" s="31">
        <v>98.773978685612789</v>
      </c>
      <c r="D16" s="29">
        <v>2.1878210561868632</v>
      </c>
    </row>
    <row r="17" spans="2:4" x14ac:dyDescent="0.45">
      <c r="B17" s="30" t="s">
        <v>123</v>
      </c>
      <c r="C17" s="31">
        <v>95.085383241729843</v>
      </c>
      <c r="D17" s="29">
        <v>2.0992740113793085</v>
      </c>
    </row>
    <row r="18" spans="2:4" x14ac:dyDescent="0.45">
      <c r="B18" s="30" t="s">
        <v>124</v>
      </c>
      <c r="C18" s="31">
        <v>89.182892690513214</v>
      </c>
      <c r="D18" s="29">
        <v>1.9584297859370787</v>
      </c>
    </row>
    <row r="19" spans="2:4" x14ac:dyDescent="0.45">
      <c r="B19" s="30" t="s">
        <v>125</v>
      </c>
      <c r="C19" s="31">
        <v>62.605880555461241</v>
      </c>
      <c r="D19" s="29">
        <v>1.1962241794932573</v>
      </c>
    </row>
    <row r="20" spans="2:4" x14ac:dyDescent="0.45">
      <c r="B20" s="30" t="s">
        <v>126</v>
      </c>
      <c r="C20" s="31">
        <v>49</v>
      </c>
      <c r="D20" s="29">
        <v>0.89254807668111624</v>
      </c>
    </row>
    <row r="21" spans="2:4" x14ac:dyDescent="0.45">
      <c r="B21" s="30" t="s">
        <v>127</v>
      </c>
      <c r="C21" s="31">
        <v>37.058281570805804</v>
      </c>
      <c r="D21" s="29">
        <v>0.76626121827741334</v>
      </c>
    </row>
    <row r="22" spans="2:4" x14ac:dyDescent="0.45">
      <c r="B22" s="30" t="s">
        <v>128</v>
      </c>
      <c r="C22" s="31">
        <v>31.459970908872119</v>
      </c>
      <c r="D22" s="29">
        <v>0.6657415181521209</v>
      </c>
    </row>
    <row r="23" spans="2:4" x14ac:dyDescent="0.45">
      <c r="B23" s="30" t="s">
        <v>129</v>
      </c>
      <c r="C23" s="31">
        <v>27.544119512814007</v>
      </c>
      <c r="D23" s="29">
        <v>0.4715453650937928</v>
      </c>
    </row>
    <row r="24" spans="2:4" x14ac:dyDescent="0.45">
      <c r="B24" s="30" t="s">
        <v>130</v>
      </c>
      <c r="C24" s="31">
        <v>26.601840548408301</v>
      </c>
      <c r="D24" s="29">
        <v>0.43987113163048003</v>
      </c>
    </row>
    <row r="25" spans="2:4" x14ac:dyDescent="0.45">
      <c r="B25" s="30" t="s">
        <v>79</v>
      </c>
      <c r="C25" s="31">
        <v>25</v>
      </c>
      <c r="D25" s="29">
        <v>0.39295447091149405</v>
      </c>
    </row>
    <row r="26" spans="2:4" x14ac:dyDescent="0.45">
      <c r="B26" s="30" t="s">
        <v>131</v>
      </c>
      <c r="C26" s="31">
        <v>21</v>
      </c>
      <c r="D26" s="29">
        <v>0.38721827291138211</v>
      </c>
    </row>
    <row r="27" spans="2:4" x14ac:dyDescent="0.45">
      <c r="B27" s="30" t="s">
        <v>132</v>
      </c>
      <c r="C27" s="31">
        <v>20.04676539360873</v>
      </c>
      <c r="D27" s="29">
        <v>0.35707678009659777</v>
      </c>
    </row>
    <row r="28" spans="2:4" x14ac:dyDescent="0.45">
      <c r="B28" s="30" t="s">
        <v>133</v>
      </c>
      <c r="C28" s="31">
        <v>20</v>
      </c>
      <c r="D28" s="29">
        <v>0.35365902382034464</v>
      </c>
    </row>
    <row r="29" spans="2:4" x14ac:dyDescent="0.45">
      <c r="B29" s="30" t="s">
        <v>96</v>
      </c>
      <c r="C29" s="31">
        <v>13</v>
      </c>
      <c r="D29" s="29">
        <v>0.33401130027476994</v>
      </c>
    </row>
    <row r="30" spans="2:4" x14ac:dyDescent="0.45">
      <c r="B30" s="30" t="s">
        <v>134</v>
      </c>
      <c r="C30" s="31">
        <v>11</v>
      </c>
      <c r="D30" s="29">
        <v>0.32853559548865352</v>
      </c>
    </row>
    <row r="31" spans="2:4" x14ac:dyDescent="0.45">
      <c r="B31" s="30" t="s">
        <v>135</v>
      </c>
      <c r="C31" s="31">
        <v>7.0068471866528075</v>
      </c>
      <c r="D31" s="29">
        <v>0.29471585318362054</v>
      </c>
    </row>
    <row r="32" spans="2:4" x14ac:dyDescent="0.45">
      <c r="B32" s="32" t="s">
        <v>136</v>
      </c>
      <c r="C32" s="13">
        <f>SUM(C7:C31)</f>
        <v>4546.3861157912652</v>
      </c>
      <c r="D32" s="13">
        <v>100</v>
      </c>
    </row>
    <row r="33" spans="2:6" x14ac:dyDescent="0.45">
      <c r="B33" s="56" t="s">
        <v>137</v>
      </c>
      <c r="C33" s="56"/>
      <c r="D33" s="56"/>
    </row>
    <row r="34" spans="2:6" x14ac:dyDescent="0.45">
      <c r="B34" s="57"/>
      <c r="C34" s="57"/>
      <c r="D34" s="57"/>
    </row>
    <row r="35" spans="2:6" ht="15" customHeight="1" x14ac:dyDescent="0.45">
      <c r="F35" s="14"/>
    </row>
    <row r="37" spans="2:6" ht="24" customHeight="1" x14ac:dyDescent="0.45"/>
  </sheetData>
  <sheetProtection sheet="1" objects="1" scenarios="1"/>
  <mergeCells count="4">
    <mergeCell ref="B1:L1"/>
    <mergeCell ref="B2:M2"/>
    <mergeCell ref="B4:D4"/>
    <mergeCell ref="B33:D34"/>
  </mergeCells>
  <pageMargins left="0.39370078740157483" right="0.39370078740157483" top="0.39370078740157483" bottom="0.39370078740157483" header="0.39370078740157483" footer="0.31496062992125984"/>
  <pageSetup paperSize="9" scale="9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0F198-46C7-4025-A5A8-17688C0221A1}">
  <sheetPr>
    <tabColor rgb="FF00B0F0"/>
    <pageSetUpPr fitToPage="1"/>
  </sheetPr>
  <dimension ref="B1:U41"/>
  <sheetViews>
    <sheetView showGridLines="0" showRowColHeaders="0" zoomScale="90" zoomScaleNormal="90" workbookViewId="0">
      <selection activeCell="B19" sqref="B19"/>
    </sheetView>
  </sheetViews>
  <sheetFormatPr defaultColWidth="9.06640625" defaultRowHeight="14.25" x14ac:dyDescent="0.45"/>
  <cols>
    <col min="1" max="1" width="4.265625" style="1" customWidth="1"/>
    <col min="2" max="2" width="18.796875" style="1" customWidth="1"/>
    <col min="3" max="5" width="10.06640625" style="1" customWidth="1"/>
    <col min="6" max="16" width="9.06640625" style="1"/>
    <col min="17" max="17" width="16.265625" style="1" customWidth="1"/>
    <col min="18" max="16384" width="9.06640625" style="1"/>
  </cols>
  <sheetData>
    <row r="1" spans="2:21" ht="18" x14ac:dyDescent="0.55000000000000004">
      <c r="B1" s="53" t="s">
        <v>138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2:21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2:21" x14ac:dyDescent="0.45">
      <c r="C3" s="33"/>
    </row>
    <row r="4" spans="2:21" x14ac:dyDescent="0.45">
      <c r="Q4"/>
      <c r="R4"/>
      <c r="S4"/>
      <c r="T4"/>
      <c r="U4"/>
    </row>
    <row r="5" spans="2:21" x14ac:dyDescent="0.45">
      <c r="B5" s="3" t="s">
        <v>112</v>
      </c>
      <c r="C5" s="23" t="s">
        <v>139</v>
      </c>
      <c r="D5" s="23" t="s">
        <v>140</v>
      </c>
      <c r="E5" s="3" t="s">
        <v>141</v>
      </c>
      <c r="O5"/>
      <c r="P5"/>
      <c r="Q5"/>
      <c r="R5"/>
      <c r="S5"/>
      <c r="T5"/>
      <c r="U5"/>
    </row>
    <row r="6" spans="2:21" x14ac:dyDescent="0.45">
      <c r="B6" s="19" t="s">
        <v>142</v>
      </c>
      <c r="C6" s="34">
        <v>2817</v>
      </c>
      <c r="D6" s="35">
        <v>975</v>
      </c>
      <c r="E6" s="36">
        <f t="shared" ref="E6:E40" si="0">D6-C6</f>
        <v>-1842</v>
      </c>
      <c r="O6"/>
      <c r="P6"/>
      <c r="Q6"/>
      <c r="R6"/>
      <c r="S6"/>
      <c r="T6"/>
      <c r="U6"/>
    </row>
    <row r="7" spans="2:21" x14ac:dyDescent="0.45">
      <c r="B7" s="37" t="s">
        <v>143</v>
      </c>
      <c r="C7" s="34">
        <v>1425</v>
      </c>
      <c r="D7" s="35">
        <v>944</v>
      </c>
      <c r="E7" s="36">
        <f t="shared" si="0"/>
        <v>-481</v>
      </c>
      <c r="O7"/>
      <c r="P7"/>
      <c r="Q7"/>
      <c r="R7"/>
      <c r="S7"/>
      <c r="T7"/>
      <c r="U7"/>
    </row>
    <row r="8" spans="2:21" x14ac:dyDescent="0.45">
      <c r="B8" s="37" t="s">
        <v>144</v>
      </c>
      <c r="C8" s="34">
        <v>803</v>
      </c>
      <c r="D8" s="35">
        <v>400</v>
      </c>
      <c r="E8" s="36">
        <f t="shared" si="0"/>
        <v>-403</v>
      </c>
      <c r="O8"/>
      <c r="P8"/>
      <c r="Q8"/>
      <c r="R8"/>
      <c r="S8"/>
      <c r="T8"/>
      <c r="U8"/>
    </row>
    <row r="9" spans="2:21" x14ac:dyDescent="0.45">
      <c r="B9" s="37" t="s">
        <v>145</v>
      </c>
      <c r="C9" s="34">
        <v>326</v>
      </c>
      <c r="D9" s="35">
        <v>100</v>
      </c>
      <c r="E9" s="36">
        <f t="shared" si="0"/>
        <v>-226</v>
      </c>
      <c r="O9"/>
      <c r="P9"/>
      <c r="Q9"/>
      <c r="R9"/>
      <c r="S9"/>
      <c r="T9"/>
      <c r="U9"/>
    </row>
    <row r="10" spans="2:21" x14ac:dyDescent="0.45">
      <c r="B10" s="37" t="s">
        <v>146</v>
      </c>
      <c r="C10" s="34">
        <v>438</v>
      </c>
      <c r="D10" s="35">
        <v>229</v>
      </c>
      <c r="E10" s="36">
        <f t="shared" si="0"/>
        <v>-209</v>
      </c>
      <c r="O10"/>
      <c r="P10"/>
      <c r="Q10"/>
      <c r="R10"/>
      <c r="S10"/>
      <c r="T10"/>
      <c r="U10"/>
    </row>
    <row r="11" spans="2:21" x14ac:dyDescent="0.45">
      <c r="B11" s="37" t="s">
        <v>147</v>
      </c>
      <c r="C11" s="34">
        <v>531</v>
      </c>
      <c r="D11" s="35">
        <v>327</v>
      </c>
      <c r="E11" s="36">
        <f t="shared" si="0"/>
        <v>-204</v>
      </c>
      <c r="O11"/>
      <c r="P11"/>
      <c r="Q11"/>
      <c r="R11"/>
      <c r="S11"/>
      <c r="T11"/>
      <c r="U11"/>
    </row>
    <row r="12" spans="2:21" x14ac:dyDescent="0.45">
      <c r="B12" s="37" t="s">
        <v>148</v>
      </c>
      <c r="C12" s="34">
        <v>301</v>
      </c>
      <c r="D12" s="35">
        <v>99</v>
      </c>
      <c r="E12" s="36">
        <f t="shared" si="0"/>
        <v>-202</v>
      </c>
      <c r="O12"/>
      <c r="P12"/>
      <c r="Q12"/>
      <c r="R12"/>
      <c r="S12"/>
      <c r="T12"/>
      <c r="U12"/>
    </row>
    <row r="13" spans="2:21" x14ac:dyDescent="0.45">
      <c r="B13" s="37" t="s">
        <v>149</v>
      </c>
      <c r="C13" s="34">
        <v>205</v>
      </c>
      <c r="D13" s="35">
        <v>20</v>
      </c>
      <c r="E13" s="36">
        <f t="shared" si="0"/>
        <v>-185</v>
      </c>
      <c r="O13"/>
      <c r="P13"/>
      <c r="Q13"/>
      <c r="R13"/>
      <c r="S13"/>
      <c r="T13"/>
      <c r="U13"/>
    </row>
    <row r="14" spans="2:21" x14ac:dyDescent="0.45">
      <c r="B14" s="37" t="s">
        <v>150</v>
      </c>
      <c r="C14" s="34">
        <v>355</v>
      </c>
      <c r="D14" s="35">
        <v>171</v>
      </c>
      <c r="E14" s="36">
        <f t="shared" si="0"/>
        <v>-184</v>
      </c>
      <c r="O14"/>
      <c r="P14"/>
      <c r="Q14"/>
      <c r="R14"/>
      <c r="S14"/>
      <c r="T14"/>
      <c r="U14"/>
    </row>
    <row r="15" spans="2:21" x14ac:dyDescent="0.45">
      <c r="B15" s="37" t="s">
        <v>151</v>
      </c>
      <c r="C15" s="34">
        <v>744</v>
      </c>
      <c r="D15" s="35">
        <v>643</v>
      </c>
      <c r="E15" s="36">
        <f t="shared" si="0"/>
        <v>-101</v>
      </c>
      <c r="O15"/>
      <c r="P15"/>
      <c r="Q15"/>
      <c r="R15"/>
      <c r="S15"/>
      <c r="T15"/>
      <c r="U15"/>
    </row>
    <row r="16" spans="2:21" x14ac:dyDescent="0.45">
      <c r="B16" s="37" t="s">
        <v>152</v>
      </c>
      <c r="C16" s="34">
        <v>74</v>
      </c>
      <c r="D16" s="38">
        <v>0</v>
      </c>
      <c r="E16" s="36">
        <f t="shared" si="0"/>
        <v>-74</v>
      </c>
      <c r="O16"/>
      <c r="P16"/>
      <c r="Q16"/>
      <c r="R16"/>
      <c r="S16"/>
      <c r="T16"/>
      <c r="U16"/>
    </row>
    <row r="17" spans="2:21" x14ac:dyDescent="0.45">
      <c r="B17" s="37" t="s">
        <v>153</v>
      </c>
      <c r="C17" s="34">
        <v>89</v>
      </c>
      <c r="D17" s="35">
        <v>25</v>
      </c>
      <c r="E17" s="36">
        <f t="shared" si="0"/>
        <v>-64</v>
      </c>
      <c r="O17"/>
      <c r="P17"/>
      <c r="Q17"/>
      <c r="R17"/>
      <c r="S17"/>
      <c r="T17"/>
      <c r="U17"/>
    </row>
    <row r="18" spans="2:21" x14ac:dyDescent="0.45">
      <c r="B18" s="37" t="s">
        <v>154</v>
      </c>
      <c r="C18" s="34">
        <v>86</v>
      </c>
      <c r="D18" s="35">
        <v>37</v>
      </c>
      <c r="E18" s="36">
        <f t="shared" si="0"/>
        <v>-49</v>
      </c>
      <c r="O18"/>
      <c r="P18"/>
      <c r="Q18"/>
      <c r="R18"/>
      <c r="S18"/>
      <c r="T18"/>
      <c r="U18"/>
    </row>
    <row r="19" spans="2:21" x14ac:dyDescent="0.45">
      <c r="B19" s="37" t="s">
        <v>155</v>
      </c>
      <c r="C19" s="34">
        <v>164</v>
      </c>
      <c r="D19" s="35">
        <v>122</v>
      </c>
      <c r="E19" s="36">
        <f t="shared" si="0"/>
        <v>-42</v>
      </c>
      <c r="O19"/>
      <c r="P19"/>
      <c r="Q19"/>
      <c r="R19"/>
      <c r="S19"/>
      <c r="T19"/>
      <c r="U19"/>
    </row>
    <row r="20" spans="2:21" x14ac:dyDescent="0.45">
      <c r="B20" s="37" t="s">
        <v>156</v>
      </c>
      <c r="C20" s="34">
        <v>65</v>
      </c>
      <c r="D20" s="35">
        <v>31</v>
      </c>
      <c r="E20" s="36">
        <f t="shared" si="0"/>
        <v>-34</v>
      </c>
      <c r="O20"/>
      <c r="P20"/>
      <c r="Q20"/>
      <c r="R20"/>
      <c r="S20"/>
      <c r="T20"/>
      <c r="U20"/>
    </row>
    <row r="21" spans="2:21" x14ac:dyDescent="0.45">
      <c r="B21" s="37" t="s">
        <v>157</v>
      </c>
      <c r="C21" s="34">
        <v>18</v>
      </c>
      <c r="D21" s="38">
        <v>0</v>
      </c>
      <c r="E21" s="36">
        <f t="shared" si="0"/>
        <v>-18</v>
      </c>
      <c r="O21"/>
      <c r="P21"/>
      <c r="Q21"/>
      <c r="R21"/>
      <c r="S21"/>
      <c r="T21"/>
      <c r="U21"/>
    </row>
    <row r="22" spans="2:21" x14ac:dyDescent="0.45">
      <c r="B22" s="37" t="s">
        <v>158</v>
      </c>
      <c r="C22" s="34">
        <v>18</v>
      </c>
      <c r="D22" s="38">
        <v>0</v>
      </c>
      <c r="E22" s="36">
        <f t="shared" si="0"/>
        <v>-18</v>
      </c>
      <c r="O22"/>
      <c r="P22"/>
      <c r="Q22"/>
      <c r="R22"/>
      <c r="S22"/>
      <c r="T22"/>
      <c r="U22"/>
    </row>
    <row r="23" spans="2:21" x14ac:dyDescent="0.45">
      <c r="B23" s="37" t="s">
        <v>159</v>
      </c>
      <c r="C23" s="34">
        <v>36</v>
      </c>
      <c r="D23" s="35">
        <v>20</v>
      </c>
      <c r="E23" s="36">
        <f t="shared" si="0"/>
        <v>-16</v>
      </c>
      <c r="O23"/>
      <c r="P23"/>
      <c r="Q23"/>
      <c r="R23"/>
      <c r="S23"/>
      <c r="T23"/>
      <c r="U23"/>
    </row>
    <row r="24" spans="2:21" x14ac:dyDescent="0.45">
      <c r="B24" s="37" t="s">
        <v>160</v>
      </c>
      <c r="C24" s="34">
        <v>16</v>
      </c>
      <c r="D24" s="38">
        <v>0</v>
      </c>
      <c r="E24" s="36">
        <f t="shared" si="0"/>
        <v>-16</v>
      </c>
      <c r="O24"/>
      <c r="P24"/>
      <c r="Q24"/>
      <c r="R24"/>
      <c r="S24"/>
      <c r="T24"/>
      <c r="U24"/>
    </row>
    <row r="25" spans="2:21" x14ac:dyDescent="0.45">
      <c r="B25" s="37" t="s">
        <v>161</v>
      </c>
      <c r="C25" s="34">
        <v>14</v>
      </c>
      <c r="D25" s="35">
        <v>0</v>
      </c>
      <c r="E25" s="36">
        <f t="shared" si="0"/>
        <v>-14</v>
      </c>
      <c r="O25"/>
      <c r="P25"/>
      <c r="Q25"/>
      <c r="R25"/>
      <c r="S25"/>
      <c r="T25"/>
      <c r="U25"/>
    </row>
    <row r="26" spans="2:21" x14ac:dyDescent="0.45">
      <c r="B26" s="37" t="s">
        <v>162</v>
      </c>
      <c r="C26" s="34">
        <v>13</v>
      </c>
      <c r="D26" s="38">
        <v>0</v>
      </c>
      <c r="E26" s="36">
        <f t="shared" si="0"/>
        <v>-13</v>
      </c>
      <c r="O26"/>
      <c r="P26"/>
      <c r="Q26"/>
      <c r="R26"/>
      <c r="S26"/>
      <c r="T26"/>
      <c r="U26"/>
    </row>
    <row r="27" spans="2:21" x14ac:dyDescent="0.45">
      <c r="B27" s="37" t="s">
        <v>163</v>
      </c>
      <c r="C27" s="34">
        <v>72</v>
      </c>
      <c r="D27" s="35">
        <v>63</v>
      </c>
      <c r="E27" s="36">
        <f t="shared" si="0"/>
        <v>-9</v>
      </c>
      <c r="O27"/>
      <c r="P27"/>
      <c r="Q27"/>
      <c r="R27"/>
      <c r="S27"/>
      <c r="T27"/>
      <c r="U27"/>
    </row>
    <row r="28" spans="2:21" x14ac:dyDescent="0.45">
      <c r="B28" s="37" t="s">
        <v>164</v>
      </c>
      <c r="C28" s="34">
        <v>0</v>
      </c>
      <c r="D28" s="38">
        <v>0</v>
      </c>
      <c r="E28" s="36">
        <f t="shared" si="0"/>
        <v>0</v>
      </c>
      <c r="O28"/>
      <c r="P28"/>
      <c r="Q28"/>
      <c r="R28"/>
      <c r="S28"/>
      <c r="T28"/>
      <c r="U28"/>
    </row>
    <row r="29" spans="2:21" x14ac:dyDescent="0.45">
      <c r="B29" s="37" t="s">
        <v>165</v>
      </c>
      <c r="C29" s="34">
        <v>0</v>
      </c>
      <c r="D29" s="38">
        <v>0</v>
      </c>
      <c r="E29" s="36">
        <f t="shared" si="0"/>
        <v>0</v>
      </c>
      <c r="O29"/>
      <c r="P29"/>
      <c r="Q29"/>
      <c r="R29"/>
      <c r="S29"/>
      <c r="T29"/>
      <c r="U29"/>
    </row>
    <row r="30" spans="2:21" x14ac:dyDescent="0.45">
      <c r="B30" s="37" t="s">
        <v>166</v>
      </c>
      <c r="C30" s="34">
        <v>0</v>
      </c>
      <c r="D30" s="38">
        <v>0</v>
      </c>
      <c r="E30" s="36">
        <f t="shared" si="0"/>
        <v>0</v>
      </c>
      <c r="O30"/>
      <c r="P30"/>
      <c r="Q30"/>
      <c r="R30"/>
      <c r="S30"/>
      <c r="T30"/>
      <c r="U30"/>
    </row>
    <row r="31" spans="2:21" x14ac:dyDescent="0.45">
      <c r="B31" s="37" t="s">
        <v>134</v>
      </c>
      <c r="C31" s="34">
        <v>0</v>
      </c>
      <c r="D31" s="35">
        <v>0</v>
      </c>
      <c r="E31" s="36">
        <f t="shared" si="0"/>
        <v>0</v>
      </c>
      <c r="O31"/>
      <c r="P31" s="39"/>
      <c r="Q31" s="39"/>
      <c r="R31"/>
      <c r="S31"/>
      <c r="T31"/>
      <c r="U31"/>
    </row>
    <row r="32" spans="2:21" x14ac:dyDescent="0.45">
      <c r="B32" s="37" t="s">
        <v>167</v>
      </c>
      <c r="C32" s="34">
        <v>0</v>
      </c>
      <c r="D32" s="38">
        <v>0</v>
      </c>
      <c r="E32" s="36">
        <f t="shared" si="0"/>
        <v>0</v>
      </c>
      <c r="O32"/>
      <c r="P32"/>
      <c r="Q32"/>
      <c r="R32"/>
      <c r="S32"/>
      <c r="T32"/>
      <c r="U32"/>
    </row>
    <row r="33" spans="2:21" x14ac:dyDescent="0.45">
      <c r="B33" s="37" t="s">
        <v>168</v>
      </c>
      <c r="C33" s="34">
        <v>12</v>
      </c>
      <c r="D33" s="35">
        <v>13</v>
      </c>
      <c r="E33" s="36">
        <f t="shared" si="0"/>
        <v>1</v>
      </c>
      <c r="O33"/>
      <c r="P33"/>
      <c r="Q33"/>
      <c r="R33"/>
      <c r="S33"/>
      <c r="T33"/>
      <c r="U33"/>
    </row>
    <row r="34" spans="2:21" x14ac:dyDescent="0.45">
      <c r="B34" s="37" t="s">
        <v>169</v>
      </c>
      <c r="C34" s="34">
        <v>45</v>
      </c>
      <c r="D34" s="35">
        <v>49</v>
      </c>
      <c r="E34" s="36">
        <f t="shared" si="0"/>
        <v>4</v>
      </c>
      <c r="O34"/>
      <c r="P34"/>
      <c r="Q34"/>
      <c r="R34"/>
      <c r="S34"/>
      <c r="T34"/>
      <c r="U34"/>
    </row>
    <row r="35" spans="2:21" x14ac:dyDescent="0.45">
      <c r="B35" s="37" t="s">
        <v>170</v>
      </c>
      <c r="C35" s="34">
        <v>24</v>
      </c>
      <c r="D35" s="35">
        <v>28</v>
      </c>
      <c r="E35" s="36">
        <f t="shared" si="0"/>
        <v>4</v>
      </c>
      <c r="O35"/>
      <c r="P35"/>
      <c r="Q35"/>
      <c r="R35" s="33"/>
    </row>
    <row r="36" spans="2:21" x14ac:dyDescent="0.45">
      <c r="B36" s="37" t="s">
        <v>135</v>
      </c>
      <c r="C36" s="34">
        <v>0</v>
      </c>
      <c r="D36" s="38">
        <v>7</v>
      </c>
      <c r="E36" s="36">
        <f t="shared" si="0"/>
        <v>7</v>
      </c>
      <c r="O36"/>
      <c r="P36"/>
      <c r="Q36"/>
      <c r="R36" s="33"/>
    </row>
    <row r="37" spans="2:21" x14ac:dyDescent="0.45">
      <c r="B37" s="37" t="s">
        <v>171</v>
      </c>
      <c r="C37" s="34">
        <v>76</v>
      </c>
      <c r="D37" s="35">
        <v>89</v>
      </c>
      <c r="E37" s="36">
        <f t="shared" si="0"/>
        <v>13</v>
      </c>
      <c r="Q37" s="33"/>
      <c r="R37" s="33"/>
    </row>
    <row r="38" spans="2:21" x14ac:dyDescent="0.45">
      <c r="B38" s="37" t="s">
        <v>131</v>
      </c>
      <c r="C38" s="34">
        <v>0</v>
      </c>
      <c r="D38" s="35">
        <v>21</v>
      </c>
      <c r="E38" s="36">
        <f t="shared" si="0"/>
        <v>21</v>
      </c>
    </row>
    <row r="39" spans="2:21" x14ac:dyDescent="0.45">
      <c r="B39" s="37" t="s">
        <v>130</v>
      </c>
      <c r="C39" s="34">
        <v>0</v>
      </c>
      <c r="D39" s="35">
        <v>27</v>
      </c>
      <c r="E39" s="36">
        <f t="shared" si="0"/>
        <v>27</v>
      </c>
    </row>
    <row r="40" spans="2:21" x14ac:dyDescent="0.45">
      <c r="B40" s="5" t="s">
        <v>172</v>
      </c>
      <c r="C40" s="40">
        <v>10</v>
      </c>
      <c r="D40" s="41">
        <v>95</v>
      </c>
      <c r="E40" s="42">
        <f t="shared" si="0"/>
        <v>85</v>
      </c>
    </row>
    <row r="41" spans="2:21" x14ac:dyDescent="0.45">
      <c r="B41" s="12" t="s">
        <v>173</v>
      </c>
      <c r="C41" s="43">
        <f>SUM(C6:C40)</f>
        <v>8777</v>
      </c>
      <c r="D41" s="43">
        <f>SUM(D6:D40)</f>
        <v>4535</v>
      </c>
      <c r="E41" s="43">
        <f>SUM(E6:E40)</f>
        <v>-4242</v>
      </c>
    </row>
  </sheetData>
  <sheetProtection sheet="1" objects="1" scenarios="1"/>
  <mergeCells count="2">
    <mergeCell ref="B1:M1"/>
    <mergeCell ref="B2:M2"/>
  </mergeCells>
  <pageMargins left="0.39370078740157483" right="0.39370078740157483" top="0.39370078740157483" bottom="0.39370078740157483" header="0.39370078740157483" footer="0.31496062992125984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801AC-55D7-49E4-B0F9-7B345AB029C4}">
  <sheetPr>
    <tabColor rgb="FF00B0F0"/>
    <pageSetUpPr fitToPage="1"/>
  </sheetPr>
  <dimension ref="B1:U132"/>
  <sheetViews>
    <sheetView showGridLines="0" showRowColHeaders="0" zoomScale="90" zoomScaleNormal="90" workbookViewId="0">
      <pane xSplit="12" ySplit="5" topLeftCell="M6" activePane="bottomRight" state="frozen"/>
      <selection activeCell="B19" sqref="B19"/>
      <selection pane="topRight" activeCell="B19" sqref="B19"/>
      <selection pane="bottomLeft" activeCell="B19" sqref="B19"/>
      <selection pane="bottomRight" activeCell="B1" sqref="B1:L1"/>
    </sheetView>
  </sheetViews>
  <sheetFormatPr defaultRowHeight="14.25" x14ac:dyDescent="0.45"/>
  <cols>
    <col min="1" max="1" width="3" customWidth="1"/>
    <col min="2" max="2" width="16.33203125" bestFit="1" customWidth="1"/>
    <col min="3" max="4" width="10" style="47" customWidth="1"/>
    <col min="5" max="5" width="3.33203125" customWidth="1"/>
    <col min="6" max="6" width="17.796875" customWidth="1"/>
    <col min="7" max="8" width="10" style="50" customWidth="1"/>
    <col min="9" max="9" width="3.33203125" customWidth="1"/>
    <col min="10" max="10" width="50.265625" customWidth="1"/>
    <col min="11" max="11" width="10" style="47" customWidth="1"/>
    <col min="12" max="12" width="10" customWidth="1"/>
    <col min="13" max="13" width="44.796875" customWidth="1"/>
    <col min="14" max="14" width="28.59765625" customWidth="1"/>
    <col min="15" max="15" width="10" style="52" customWidth="1"/>
    <col min="16" max="16" width="10" style="51" customWidth="1"/>
    <col min="17" max="17" width="3" style="51" customWidth="1"/>
    <col min="18" max="18" width="15.33203125" style="51" customWidth="1"/>
    <col min="19" max="19" width="9.06640625" style="51"/>
  </cols>
  <sheetData>
    <row r="1" spans="2:21" ht="25.5" x14ac:dyDescent="0.75">
      <c r="B1" s="58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21"/>
      <c r="N1" s="59" t="s">
        <v>174</v>
      </c>
      <c r="O1" s="44"/>
      <c r="P1" s="60" t="s">
        <v>175</v>
      </c>
      <c r="Q1" s="60"/>
      <c r="R1" s="60"/>
      <c r="S1" s="44"/>
    </row>
    <row r="2" spans="2:21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1"/>
      <c r="N2" s="59"/>
      <c r="O2" s="44" t="s">
        <v>176</v>
      </c>
      <c r="P2" s="60"/>
      <c r="Q2" s="60"/>
      <c r="R2" s="60"/>
      <c r="S2" s="44"/>
    </row>
    <row r="3" spans="2:21" ht="5.25" hidden="1" customHeight="1" x14ac:dyDescent="0.45">
      <c r="B3" s="1"/>
      <c r="C3" s="15"/>
      <c r="D3" s="15"/>
      <c r="E3" s="1"/>
      <c r="F3" s="1"/>
      <c r="G3" s="45"/>
      <c r="H3" s="45"/>
      <c r="I3" s="1"/>
      <c r="J3" s="1"/>
      <c r="K3" s="15"/>
      <c r="L3" s="1"/>
      <c r="M3" s="1"/>
      <c r="N3" s="59"/>
      <c r="O3" s="46"/>
      <c r="P3" s="44"/>
      <c r="Q3" s="44"/>
      <c r="R3" s="44"/>
      <c r="S3" s="44"/>
    </row>
    <row r="4" spans="2:21" ht="5.25" hidden="1" customHeight="1" x14ac:dyDescent="0.45">
      <c r="B4" s="1"/>
      <c r="C4" s="15"/>
      <c r="D4" s="15"/>
      <c r="E4" s="1"/>
      <c r="F4" s="1"/>
      <c r="G4" s="45"/>
      <c r="H4" s="45"/>
      <c r="I4" s="1"/>
      <c r="J4" s="1"/>
      <c r="K4" s="15"/>
      <c r="L4" s="1"/>
      <c r="M4" s="1"/>
      <c r="N4" s="59"/>
      <c r="O4" s="46"/>
      <c r="P4" s="44"/>
      <c r="Q4" s="44"/>
      <c r="R4" s="44"/>
      <c r="S4" s="44"/>
    </row>
    <row r="5" spans="2:21" ht="12" customHeight="1" x14ac:dyDescent="0.45">
      <c r="B5" s="3" t="s">
        <v>15</v>
      </c>
      <c r="C5" s="23" t="s">
        <v>4</v>
      </c>
      <c r="D5" s="23" t="s">
        <v>5</v>
      </c>
      <c r="E5" s="5"/>
      <c r="F5" s="3" t="s">
        <v>20</v>
      </c>
      <c r="G5" s="23" t="s">
        <v>4</v>
      </c>
      <c r="H5" s="23" t="s">
        <v>5</v>
      </c>
      <c r="I5" s="5"/>
      <c r="J5" s="3" t="s">
        <v>37</v>
      </c>
      <c r="K5" s="23" t="s">
        <v>4</v>
      </c>
      <c r="L5" s="23" t="s">
        <v>5</v>
      </c>
      <c r="M5" s="1"/>
      <c r="N5" s="59"/>
      <c r="O5" s="44"/>
      <c r="P5" s="44"/>
      <c r="Q5" s="44"/>
      <c r="R5" s="44"/>
      <c r="S5" s="44"/>
    </row>
    <row r="6" spans="2:21" ht="12" customHeight="1" x14ac:dyDescent="0.45">
      <c r="B6" s="5" t="s">
        <v>16</v>
      </c>
      <c r="C6" s="6">
        <v>1088</v>
      </c>
      <c r="D6" s="16">
        <f>C6/C$8*100</f>
        <v>21.617325650705343</v>
      </c>
      <c r="E6" s="5"/>
      <c r="F6" s="19" t="s">
        <v>21</v>
      </c>
      <c r="G6" s="6">
        <v>1514</v>
      </c>
      <c r="H6" s="20">
        <f t="shared" ref="H6:H10" si="0">G6/G$20*100</f>
        <v>30.081462348499898</v>
      </c>
      <c r="I6" s="5"/>
      <c r="J6" s="24" t="s">
        <v>38</v>
      </c>
      <c r="K6" s="25">
        <v>646</v>
      </c>
      <c r="L6" s="20">
        <f>K6/K$78*100</f>
        <v>14.207169562348801</v>
      </c>
      <c r="M6" s="1"/>
      <c r="N6" s="1"/>
      <c r="O6" s="44"/>
      <c r="P6" s="44"/>
      <c r="Q6" s="44"/>
      <c r="R6" s="44"/>
      <c r="S6" s="44"/>
    </row>
    <row r="7" spans="2:21" ht="12" customHeight="1" x14ac:dyDescent="0.45">
      <c r="B7" s="11" t="s">
        <v>17</v>
      </c>
      <c r="C7" s="9">
        <v>3945</v>
      </c>
      <c r="D7" s="16">
        <f>C7/C$8*100</f>
        <v>78.38267434929466</v>
      </c>
      <c r="E7" s="5"/>
      <c r="F7" s="19" t="s">
        <v>22</v>
      </c>
      <c r="G7" s="6">
        <v>1504</v>
      </c>
      <c r="H7" s="20">
        <f t="shared" si="0"/>
        <v>29.882773693622095</v>
      </c>
      <c r="I7" s="5"/>
      <c r="J7" s="24" t="s">
        <v>39</v>
      </c>
      <c r="K7" s="25">
        <v>483</v>
      </c>
      <c r="L7" s="20">
        <f t="shared" ref="L7:L70" si="1">K7/K$78*100</f>
        <v>10.622388387948098</v>
      </c>
      <c r="M7" s="14">
        <f>SUM(C11:C14)</f>
        <v>847</v>
      </c>
      <c r="N7" s="1"/>
      <c r="O7" s="44"/>
      <c r="P7" s="44"/>
      <c r="Q7" s="44"/>
      <c r="R7" s="44"/>
      <c r="S7" s="44"/>
      <c r="T7" s="47"/>
    </row>
    <row r="8" spans="2:21" ht="12" customHeight="1" x14ac:dyDescent="0.45">
      <c r="B8" s="12" t="s">
        <v>14</v>
      </c>
      <c r="C8" s="13">
        <f>SUM(C6:C7)</f>
        <v>5033</v>
      </c>
      <c r="D8" s="17">
        <v>100</v>
      </c>
      <c r="E8" s="5"/>
      <c r="F8" s="19" t="s">
        <v>23</v>
      </c>
      <c r="G8" s="6">
        <v>512</v>
      </c>
      <c r="H8" s="20">
        <f t="shared" si="0"/>
        <v>10.172859129743692</v>
      </c>
      <c r="I8" s="5"/>
      <c r="J8" s="24" t="s">
        <v>40</v>
      </c>
      <c r="K8" s="25">
        <v>331</v>
      </c>
      <c r="L8" s="20">
        <f t="shared" si="1"/>
        <v>7.2795249615130855</v>
      </c>
      <c r="M8" s="1"/>
      <c r="N8" s="1"/>
      <c r="O8" s="44"/>
      <c r="P8" s="44"/>
      <c r="Q8" s="44"/>
      <c r="R8" s="44"/>
      <c r="S8" s="44"/>
      <c r="T8" s="47"/>
    </row>
    <row r="9" spans="2:21" ht="12" customHeight="1" x14ac:dyDescent="0.45">
      <c r="B9" s="5"/>
      <c r="C9" s="48"/>
      <c r="D9" s="48"/>
      <c r="E9" s="5"/>
      <c r="F9" s="19" t="s">
        <v>24</v>
      </c>
      <c r="G9" s="6">
        <v>493</v>
      </c>
      <c r="H9" s="20">
        <f t="shared" si="0"/>
        <v>9.7953506854758601</v>
      </c>
      <c r="I9" s="5"/>
      <c r="J9" s="24" t="s">
        <v>41</v>
      </c>
      <c r="K9" s="25">
        <v>177</v>
      </c>
      <c r="L9" s="20">
        <f t="shared" si="1"/>
        <v>3.8926764899934025</v>
      </c>
      <c r="M9" s="1"/>
      <c r="N9" s="1"/>
      <c r="O9" s="44"/>
      <c r="P9" s="44"/>
      <c r="Q9" s="44"/>
      <c r="R9" s="44"/>
      <c r="S9" s="44"/>
      <c r="T9" s="47"/>
    </row>
    <row r="10" spans="2:21" ht="12" customHeight="1" x14ac:dyDescent="0.45">
      <c r="B10" s="3" t="s">
        <v>3</v>
      </c>
      <c r="C10" s="23" t="s">
        <v>4</v>
      </c>
      <c r="D10" s="23" t="s">
        <v>5</v>
      </c>
      <c r="E10" s="5"/>
      <c r="F10" s="19" t="s">
        <v>25</v>
      </c>
      <c r="G10" s="6">
        <v>335</v>
      </c>
      <c r="H10" s="20">
        <f t="shared" si="0"/>
        <v>6.6560699384065174</v>
      </c>
      <c r="I10" s="5"/>
      <c r="J10" s="24" t="s">
        <v>42</v>
      </c>
      <c r="K10" s="25">
        <v>169</v>
      </c>
      <c r="L10" s="20">
        <f t="shared" si="1"/>
        <v>3.7167363096547175</v>
      </c>
      <c r="M10" s="1"/>
      <c r="N10" s="1"/>
      <c r="O10" s="44"/>
      <c r="P10" s="44"/>
      <c r="Q10" s="44"/>
      <c r="R10" s="44"/>
      <c r="S10" s="44"/>
    </row>
    <row r="11" spans="2:21" ht="12" customHeight="1" x14ac:dyDescent="0.45">
      <c r="B11" s="5" t="s">
        <v>6</v>
      </c>
      <c r="C11" s="6">
        <v>128</v>
      </c>
      <c r="D11" s="20">
        <f>C11/C$19*100</f>
        <v>2.543214782435923</v>
      </c>
      <c r="E11" s="5"/>
      <c r="F11" s="19" t="s">
        <v>26</v>
      </c>
      <c r="G11" s="6">
        <v>157</v>
      </c>
      <c r="H11" s="20">
        <f t="shared" ref="H11:H19" si="2">G11/G$20*100</f>
        <v>3.1194118815815615</v>
      </c>
      <c r="I11" s="5"/>
      <c r="J11" s="24" t="s">
        <v>43</v>
      </c>
      <c r="K11" s="25">
        <v>166</v>
      </c>
      <c r="L11" s="20">
        <f t="shared" si="1"/>
        <v>3.6507587420277106</v>
      </c>
      <c r="M11" s="1"/>
      <c r="N11" s="1"/>
      <c r="O11" s="44"/>
      <c r="P11" s="44"/>
      <c r="Q11" s="44"/>
      <c r="R11" s="44"/>
      <c r="S11" s="44"/>
      <c r="U11" s="47"/>
    </row>
    <row r="12" spans="2:21" ht="12" customHeight="1" x14ac:dyDescent="0.45">
      <c r="B12" s="8" t="s">
        <v>7</v>
      </c>
      <c r="C12" s="9">
        <v>430</v>
      </c>
      <c r="D12" s="20">
        <f t="shared" ref="D12:D18" si="3">C12/C$19*100</f>
        <v>8.5436121597456776</v>
      </c>
      <c r="E12" s="5"/>
      <c r="F12" s="19" t="s">
        <v>27</v>
      </c>
      <c r="G12" s="6">
        <v>151</v>
      </c>
      <c r="H12" s="20">
        <f t="shared" si="2"/>
        <v>3.0001986886548777</v>
      </c>
      <c r="I12" s="5"/>
      <c r="J12" s="24" t="s">
        <v>44</v>
      </c>
      <c r="K12" s="25">
        <v>155</v>
      </c>
      <c r="L12" s="20">
        <f t="shared" si="1"/>
        <v>3.4088409940620186</v>
      </c>
      <c r="M12" s="1"/>
      <c r="N12" s="1"/>
      <c r="O12" s="44"/>
      <c r="P12" s="44"/>
      <c r="Q12" s="44"/>
      <c r="R12" s="44"/>
      <c r="S12" s="44"/>
    </row>
    <row r="13" spans="2:21" ht="12" customHeight="1" x14ac:dyDescent="0.45">
      <c r="B13" s="8" t="s">
        <v>8</v>
      </c>
      <c r="C13" s="9">
        <v>199</v>
      </c>
      <c r="D13" s="20">
        <f t="shared" si="3"/>
        <v>3.9539042320683491</v>
      </c>
      <c r="E13" s="5"/>
      <c r="F13" s="19" t="s">
        <v>28</v>
      </c>
      <c r="G13" s="6">
        <v>118</v>
      </c>
      <c r="H13" s="20">
        <f t="shared" si="2"/>
        <v>2.3445261275581162</v>
      </c>
      <c r="I13" s="5"/>
      <c r="J13" s="24" t="s">
        <v>45</v>
      </c>
      <c r="K13" s="25">
        <v>142</v>
      </c>
      <c r="L13" s="20">
        <f t="shared" si="1"/>
        <v>3.1229382010116562</v>
      </c>
      <c r="M13" s="5"/>
      <c r="N13" s="1"/>
      <c r="O13" s="44"/>
      <c r="P13" s="44"/>
      <c r="Q13" s="44"/>
      <c r="R13" s="44"/>
      <c r="S13" s="44"/>
    </row>
    <row r="14" spans="2:21" ht="12" customHeight="1" x14ac:dyDescent="0.45">
      <c r="B14" s="10" t="s">
        <v>9</v>
      </c>
      <c r="C14" s="9">
        <v>90</v>
      </c>
      <c r="D14" s="20">
        <f t="shared" si="3"/>
        <v>1.7881978939002583</v>
      </c>
      <c r="E14" s="5"/>
      <c r="F14" s="19" t="s">
        <v>29</v>
      </c>
      <c r="G14" s="6">
        <v>70</v>
      </c>
      <c r="H14" s="20">
        <f t="shared" si="2"/>
        <v>1.3908205841446455</v>
      </c>
      <c r="I14" s="5"/>
      <c r="J14" s="24" t="s">
        <v>46</v>
      </c>
      <c r="K14" s="25">
        <v>140</v>
      </c>
      <c r="L14" s="20">
        <f t="shared" si="1"/>
        <v>3.0789531559269849</v>
      </c>
      <c r="M14" s="5"/>
      <c r="N14" s="1"/>
      <c r="O14" s="44"/>
      <c r="P14" s="44"/>
      <c r="Q14" s="44"/>
      <c r="R14" s="44"/>
      <c r="S14" s="44"/>
      <c r="U14" s="47"/>
    </row>
    <row r="15" spans="2:21" ht="12" customHeight="1" x14ac:dyDescent="0.45">
      <c r="B15" s="10" t="s">
        <v>10</v>
      </c>
      <c r="C15" s="9">
        <v>344</v>
      </c>
      <c r="D15" s="20">
        <f t="shared" si="3"/>
        <v>6.8348897277965435</v>
      </c>
      <c r="E15" s="5"/>
      <c r="F15" s="19" t="s">
        <v>30</v>
      </c>
      <c r="G15" s="6">
        <v>67</v>
      </c>
      <c r="H15" s="20">
        <f t="shared" si="2"/>
        <v>1.3312139876813034</v>
      </c>
      <c r="I15" s="5"/>
      <c r="J15" s="24" t="s">
        <v>47</v>
      </c>
      <c r="K15" s="25">
        <v>130</v>
      </c>
      <c r="L15" s="20">
        <f t="shared" si="1"/>
        <v>2.8590279305036286</v>
      </c>
      <c r="M15" s="5"/>
      <c r="N15" s="1"/>
      <c r="O15" s="44"/>
      <c r="P15" s="44"/>
      <c r="Q15" s="44"/>
      <c r="R15" s="44"/>
      <c r="S15" s="44"/>
      <c r="U15" s="47"/>
    </row>
    <row r="16" spans="2:21" ht="12" customHeight="1" x14ac:dyDescent="0.45">
      <c r="B16" s="10" t="s">
        <v>11</v>
      </c>
      <c r="C16" s="9">
        <v>1788</v>
      </c>
      <c r="D16" s="20">
        <f t="shared" si="3"/>
        <v>35.525531492151799</v>
      </c>
      <c r="E16" s="5"/>
      <c r="F16" s="19" t="s">
        <v>31</v>
      </c>
      <c r="G16" s="6">
        <v>44</v>
      </c>
      <c r="H16" s="20">
        <f t="shared" si="2"/>
        <v>0.87423008146234849</v>
      </c>
      <c r="I16" s="5"/>
      <c r="J16" s="24" t="s">
        <v>48</v>
      </c>
      <c r="K16" s="25">
        <v>117</v>
      </c>
      <c r="L16" s="20">
        <f t="shared" si="1"/>
        <v>2.5731251374532658</v>
      </c>
      <c r="M16" s="5"/>
      <c r="N16" s="1"/>
      <c r="O16" s="44"/>
      <c r="P16" s="44"/>
      <c r="Q16" s="44"/>
      <c r="R16" s="44"/>
      <c r="S16" s="44"/>
      <c r="U16" s="47"/>
    </row>
    <row r="17" spans="2:21" ht="12" customHeight="1" x14ac:dyDescent="0.45">
      <c r="B17" s="10" t="s">
        <v>12</v>
      </c>
      <c r="C17" s="9">
        <v>1420</v>
      </c>
      <c r="D17" s="20">
        <f t="shared" si="3"/>
        <v>28.213788992648521</v>
      </c>
      <c r="E17" s="5"/>
      <c r="F17" s="19" t="s">
        <v>32</v>
      </c>
      <c r="G17" s="6">
        <v>30</v>
      </c>
      <c r="H17" s="20">
        <f t="shared" si="2"/>
        <v>0.59606596463341943</v>
      </c>
      <c r="I17" s="5"/>
      <c r="J17" s="24" t="s">
        <v>49</v>
      </c>
      <c r="K17" s="25">
        <v>111</v>
      </c>
      <c r="L17" s="20">
        <f t="shared" si="1"/>
        <v>2.4411700021992524</v>
      </c>
      <c r="M17" s="5"/>
      <c r="N17" s="1"/>
      <c r="O17" s="44"/>
      <c r="P17" s="44"/>
      <c r="Q17" s="44"/>
      <c r="R17" s="44"/>
      <c r="S17" s="44"/>
    </row>
    <row r="18" spans="2:21" ht="12" customHeight="1" x14ac:dyDescent="0.45">
      <c r="B18" s="11" t="s">
        <v>13</v>
      </c>
      <c r="C18" s="9">
        <v>634</v>
      </c>
      <c r="D18" s="20">
        <f t="shared" si="3"/>
        <v>12.59686071925293</v>
      </c>
      <c r="E18" s="5"/>
      <c r="F18" s="19" t="s">
        <v>33</v>
      </c>
      <c r="G18" s="6">
        <v>22</v>
      </c>
      <c r="H18" s="20">
        <f t="shared" si="2"/>
        <v>0.43711504073117424</v>
      </c>
      <c r="I18" s="5"/>
      <c r="J18" s="24" t="s">
        <v>50</v>
      </c>
      <c r="K18" s="25">
        <v>97</v>
      </c>
      <c r="L18" s="20">
        <f t="shared" si="1"/>
        <v>2.1332746866065539</v>
      </c>
      <c r="M18" s="5"/>
      <c r="N18" s="1"/>
      <c r="O18" s="44"/>
      <c r="P18" s="44"/>
      <c r="Q18" s="44"/>
      <c r="R18" s="44"/>
      <c r="S18" s="44"/>
      <c r="U18" s="47"/>
    </row>
    <row r="19" spans="2:21" ht="12" customHeight="1" x14ac:dyDescent="0.45">
      <c r="B19" s="12" t="s">
        <v>14</v>
      </c>
      <c r="C19" s="13">
        <f>SUM(C11:C18)</f>
        <v>5033</v>
      </c>
      <c r="D19" s="13">
        <f>SUM(D11:D18)</f>
        <v>100</v>
      </c>
      <c r="E19" s="5"/>
      <c r="F19" s="19" t="s">
        <v>34</v>
      </c>
      <c r="G19" s="6">
        <v>16</v>
      </c>
      <c r="H19" s="20">
        <f t="shared" si="2"/>
        <v>0.31790184780449038</v>
      </c>
      <c r="I19" s="5"/>
      <c r="J19" s="24" t="s">
        <v>51</v>
      </c>
      <c r="K19" s="25">
        <v>93</v>
      </c>
      <c r="L19" s="20">
        <f t="shared" si="1"/>
        <v>2.0453045964372114</v>
      </c>
      <c r="M19" s="5"/>
      <c r="N19" s="1"/>
      <c r="O19" s="44"/>
      <c r="P19" s="44"/>
      <c r="Q19" s="44"/>
      <c r="R19" s="44"/>
      <c r="S19" s="44"/>
      <c r="U19" s="47"/>
    </row>
    <row r="20" spans="2:21" ht="12" customHeight="1" x14ac:dyDescent="0.45">
      <c r="B20" s="5"/>
      <c r="C20" s="48"/>
      <c r="D20" s="48"/>
      <c r="E20" s="5"/>
      <c r="F20" s="12"/>
      <c r="G20" s="13">
        <f>SUM(G6:G19)</f>
        <v>5033</v>
      </c>
      <c r="H20" s="13">
        <f>SUM(H6:H19)</f>
        <v>100</v>
      </c>
      <c r="I20" s="5"/>
      <c r="J20" s="24" t="s">
        <v>52</v>
      </c>
      <c r="K20" s="25">
        <v>87</v>
      </c>
      <c r="L20" s="20">
        <f t="shared" si="1"/>
        <v>1.9133494611831978</v>
      </c>
      <c r="M20" s="5"/>
      <c r="N20" s="1"/>
      <c r="O20" s="44"/>
      <c r="P20" s="44"/>
      <c r="Q20" s="44"/>
      <c r="R20" s="44"/>
      <c r="S20" s="44"/>
      <c r="U20" s="47"/>
    </row>
    <row r="21" spans="2:21" ht="12" customHeight="1" x14ac:dyDescent="0.45">
      <c r="B21" s="3" t="s">
        <v>112</v>
      </c>
      <c r="C21" s="23" t="s">
        <v>4</v>
      </c>
      <c r="D21" s="23" t="s">
        <v>5</v>
      </c>
      <c r="E21" s="5"/>
      <c r="F21" s="14"/>
      <c r="G21" s="1"/>
      <c r="H21" s="1"/>
      <c r="I21" s="5"/>
      <c r="J21" s="24" t="s">
        <v>53</v>
      </c>
      <c r="K21" s="25">
        <v>76</v>
      </c>
      <c r="L21" s="20">
        <f t="shared" si="1"/>
        <v>1.6714317132175063</v>
      </c>
      <c r="M21" s="5"/>
      <c r="N21" s="1"/>
      <c r="O21" s="44"/>
      <c r="P21" s="44"/>
      <c r="Q21" s="44"/>
      <c r="R21" s="44"/>
      <c r="S21" s="44"/>
      <c r="U21" s="47"/>
    </row>
    <row r="22" spans="2:21" ht="12" customHeight="1" x14ac:dyDescent="0.45">
      <c r="B22" s="49" t="s">
        <v>113</v>
      </c>
      <c r="C22" s="6">
        <v>974.95323460639122</v>
      </c>
      <c r="D22" s="20">
        <f t="shared" ref="D22:D46" si="4">C22/C$47*100</f>
        <v>21.444576192506425</v>
      </c>
      <c r="E22" s="5"/>
      <c r="F22" s="1"/>
      <c r="G22" s="1"/>
      <c r="H22" s="1"/>
      <c r="I22" s="5"/>
      <c r="J22" s="24" t="s">
        <v>54</v>
      </c>
      <c r="K22" s="25">
        <v>60</v>
      </c>
      <c r="L22" s="20">
        <f t="shared" si="1"/>
        <v>1.3195513525401363</v>
      </c>
      <c r="M22" s="5"/>
      <c r="N22" s="1"/>
      <c r="O22" s="44"/>
      <c r="P22" s="44"/>
      <c r="Q22" s="44"/>
      <c r="R22" s="44"/>
      <c r="S22" s="44"/>
    </row>
    <row r="23" spans="2:21" ht="12" customHeight="1" x14ac:dyDescent="0.45">
      <c r="B23" s="8" t="s">
        <v>114</v>
      </c>
      <c r="C23" s="6">
        <v>944.49325708326717</v>
      </c>
      <c r="D23" s="20">
        <f t="shared" si="4"/>
        <v>20.774593996816414</v>
      </c>
      <c r="E23" s="5"/>
      <c r="F23" s="1"/>
      <c r="G23" s="1"/>
      <c r="H23" s="1"/>
      <c r="I23" s="5"/>
      <c r="J23" s="24" t="s">
        <v>55</v>
      </c>
      <c r="K23" s="25">
        <v>60</v>
      </c>
      <c r="L23" s="20">
        <f t="shared" si="1"/>
        <v>1.3195513525401363</v>
      </c>
      <c r="M23" s="5"/>
      <c r="N23" s="1"/>
      <c r="O23" s="44"/>
      <c r="P23" s="44"/>
      <c r="Q23" s="44"/>
      <c r="R23" s="44"/>
      <c r="S23" s="46"/>
    </row>
    <row r="24" spans="2:21" ht="12" customHeight="1" x14ac:dyDescent="0.45">
      <c r="B24" s="8" t="s">
        <v>115</v>
      </c>
      <c r="C24" s="6">
        <v>643.49576280895201</v>
      </c>
      <c r="D24" s="20">
        <f t="shared" si="4"/>
        <v>14.154005982330789</v>
      </c>
      <c r="E24" s="5"/>
      <c r="F24" s="1"/>
      <c r="G24" s="1"/>
      <c r="H24" s="1"/>
      <c r="I24" s="5"/>
      <c r="J24" s="24" t="s">
        <v>56</v>
      </c>
      <c r="K24" s="25">
        <v>53</v>
      </c>
      <c r="L24" s="20">
        <f t="shared" si="1"/>
        <v>1.1656036947437871</v>
      </c>
      <c r="M24" s="5"/>
      <c r="N24" s="1"/>
      <c r="O24" s="44"/>
      <c r="P24" s="44"/>
      <c r="Q24" s="44"/>
      <c r="R24" s="44"/>
      <c r="S24" s="44"/>
    </row>
    <row r="25" spans="2:21" ht="12" customHeight="1" x14ac:dyDescent="0.45">
      <c r="B25" s="8" t="s">
        <v>116</v>
      </c>
      <c r="C25" s="6">
        <v>400.3913122649389</v>
      </c>
      <c r="D25" s="20">
        <f t="shared" si="4"/>
        <v>8.8068039552169388</v>
      </c>
      <c r="E25" s="5"/>
      <c r="F25" s="1"/>
      <c r="G25" s="1"/>
      <c r="H25" s="1"/>
      <c r="I25" s="5"/>
      <c r="J25" s="24" t="s">
        <v>57</v>
      </c>
      <c r="K25" s="25">
        <v>50</v>
      </c>
      <c r="L25" s="20">
        <f t="shared" si="1"/>
        <v>1.0996261271167804</v>
      </c>
      <c r="M25" s="5"/>
      <c r="N25" s="1"/>
      <c r="O25" s="44"/>
      <c r="P25" s="44"/>
      <c r="Q25" s="44"/>
      <c r="R25" s="44"/>
      <c r="S25" s="44"/>
      <c r="U25" s="47"/>
    </row>
    <row r="26" spans="2:21" ht="12" customHeight="1" x14ac:dyDescent="0.45">
      <c r="B26" s="8" t="s">
        <v>117</v>
      </c>
      <c r="C26" s="6">
        <v>327.32668559532237</v>
      </c>
      <c r="D26" s="20">
        <f t="shared" si="4"/>
        <v>7.199711534803364</v>
      </c>
      <c r="E26" s="5"/>
      <c r="F26" s="1"/>
      <c r="G26" s="1"/>
      <c r="H26" s="1"/>
      <c r="I26" s="5"/>
      <c r="J26" s="24" t="s">
        <v>58</v>
      </c>
      <c r="K26" s="25">
        <v>47</v>
      </c>
      <c r="L26" s="20">
        <f t="shared" si="1"/>
        <v>1.0336485594897735</v>
      </c>
      <c r="M26" s="5"/>
      <c r="N26" s="1"/>
      <c r="O26" s="44"/>
      <c r="P26" s="44"/>
      <c r="Q26" s="44"/>
      <c r="R26" s="44"/>
      <c r="S26" s="44"/>
    </row>
    <row r="27" spans="2:21" ht="12" customHeight="1" x14ac:dyDescent="0.45">
      <c r="B27" s="8" t="s">
        <v>118</v>
      </c>
      <c r="C27" s="6">
        <v>228.54561205117537</v>
      </c>
      <c r="D27" s="20">
        <f t="shared" si="4"/>
        <v>5.0269732097182134</v>
      </c>
      <c r="E27" s="5"/>
      <c r="F27" s="1"/>
      <c r="G27" s="1"/>
      <c r="H27" s="1"/>
      <c r="I27" s="5"/>
      <c r="J27" s="24" t="s">
        <v>59</v>
      </c>
      <c r="K27" s="25">
        <v>47</v>
      </c>
      <c r="L27" s="20">
        <f t="shared" si="1"/>
        <v>1.0336485594897735</v>
      </c>
      <c r="M27" s="5"/>
      <c r="N27" s="1"/>
      <c r="O27" s="44"/>
      <c r="P27" s="44"/>
      <c r="Q27" s="44"/>
      <c r="R27" s="44"/>
      <c r="S27" s="44"/>
      <c r="U27" s="47"/>
    </row>
    <row r="28" spans="2:21" ht="12" customHeight="1" x14ac:dyDescent="0.45">
      <c r="B28" s="8" t="s">
        <v>119</v>
      </c>
      <c r="C28" s="6">
        <v>170.60270558917765</v>
      </c>
      <c r="D28" s="20">
        <f t="shared" si="4"/>
        <v>3.7524904670241694</v>
      </c>
      <c r="E28" s="5"/>
      <c r="F28" s="1"/>
      <c r="G28" s="1"/>
      <c r="H28" s="1"/>
      <c r="I28" s="5"/>
      <c r="J28" s="24" t="s">
        <v>60</v>
      </c>
      <c r="K28" s="25">
        <v>44</v>
      </c>
      <c r="L28" s="20">
        <f t="shared" si="1"/>
        <v>0.96767099186276673</v>
      </c>
      <c r="M28" s="5"/>
      <c r="N28" s="1"/>
      <c r="O28" s="44"/>
      <c r="P28" s="44"/>
      <c r="Q28" s="44"/>
      <c r="R28" s="44"/>
      <c r="S28" s="44"/>
    </row>
    <row r="29" spans="2:21" ht="12" customHeight="1" x14ac:dyDescent="0.45">
      <c r="B29" s="8" t="s">
        <v>120</v>
      </c>
      <c r="C29" s="6">
        <v>122</v>
      </c>
      <c r="D29" s="20">
        <f t="shared" si="4"/>
        <v>2.6834500390595792</v>
      </c>
      <c r="E29" s="1"/>
      <c r="F29" s="1"/>
      <c r="G29" s="1"/>
      <c r="H29" s="1"/>
      <c r="I29" s="1"/>
      <c r="J29" s="24" t="s">
        <v>61</v>
      </c>
      <c r="K29" s="25">
        <v>43</v>
      </c>
      <c r="L29" s="20">
        <f t="shared" si="1"/>
        <v>0.94567846932043109</v>
      </c>
      <c r="M29" s="1"/>
      <c r="N29" s="1"/>
      <c r="O29" s="44"/>
      <c r="P29" s="44"/>
      <c r="Q29" s="44"/>
      <c r="R29" s="44"/>
      <c r="S29" s="44"/>
    </row>
    <row r="30" spans="2:21" ht="12" customHeight="1" x14ac:dyDescent="0.45">
      <c r="B30" s="8" t="s">
        <v>121</v>
      </c>
      <c r="C30" s="6">
        <v>100.2115854975607</v>
      </c>
      <c r="D30" s="20">
        <f t="shared" si="4"/>
        <v>2.2042031394889481</v>
      </c>
      <c r="E30" s="1"/>
      <c r="F30" s="1"/>
      <c r="G30" s="15"/>
      <c r="H30" s="1"/>
      <c r="I30" s="1"/>
      <c r="J30" s="24" t="s">
        <v>62</v>
      </c>
      <c r="K30" s="25">
        <v>42</v>
      </c>
      <c r="L30" s="20">
        <f t="shared" si="1"/>
        <v>0.92368594677809546</v>
      </c>
      <c r="M30" s="1"/>
      <c r="N30" s="1"/>
      <c r="O30" s="44"/>
      <c r="P30" s="44"/>
      <c r="Q30" s="44"/>
      <c r="R30" s="44"/>
      <c r="S30" s="44"/>
    </row>
    <row r="31" spans="2:21" ht="12" customHeight="1" x14ac:dyDescent="0.45">
      <c r="B31" s="8" t="s">
        <v>122</v>
      </c>
      <c r="C31" s="6">
        <v>98.773978685612789</v>
      </c>
      <c r="D31" s="20">
        <f t="shared" si="4"/>
        <v>2.1725822701801452</v>
      </c>
      <c r="E31" s="1"/>
      <c r="F31" s="1"/>
      <c r="G31" s="1"/>
      <c r="H31" s="1"/>
      <c r="I31" s="1"/>
      <c r="J31" s="24" t="s">
        <v>63</v>
      </c>
      <c r="K31" s="25">
        <v>41</v>
      </c>
      <c r="L31" s="20">
        <f t="shared" si="1"/>
        <v>0.90169342423575982</v>
      </c>
      <c r="M31" s="1"/>
      <c r="N31" s="1"/>
      <c r="O31" s="44"/>
      <c r="P31" s="44"/>
      <c r="Q31" s="44"/>
      <c r="R31" s="44"/>
      <c r="S31" s="44"/>
    </row>
    <row r="32" spans="2:21" ht="12" customHeight="1" x14ac:dyDescent="0.45">
      <c r="B32" s="8" t="s">
        <v>123</v>
      </c>
      <c r="C32" s="6">
        <v>95.085383241729843</v>
      </c>
      <c r="D32" s="20">
        <f t="shared" si="4"/>
        <v>2.0914497981476639</v>
      </c>
      <c r="E32" s="1"/>
      <c r="F32" s="1"/>
      <c r="G32" s="1"/>
      <c r="H32" s="1"/>
      <c r="I32" s="1"/>
      <c r="J32" s="24" t="s">
        <v>64</v>
      </c>
      <c r="K32" s="25">
        <v>40</v>
      </c>
      <c r="L32" s="20">
        <f t="shared" si="1"/>
        <v>0.87970090169342419</v>
      </c>
      <c r="M32" s="1"/>
      <c r="N32" s="1"/>
      <c r="O32" s="44"/>
      <c r="P32" s="44"/>
      <c r="Q32" s="44"/>
      <c r="R32" s="44"/>
      <c r="S32" s="44"/>
    </row>
    <row r="33" spans="2:19" ht="12" customHeight="1" x14ac:dyDescent="0.45">
      <c r="B33" s="8" t="s">
        <v>124</v>
      </c>
      <c r="C33" s="6">
        <v>89.182892690513214</v>
      </c>
      <c r="D33" s="20">
        <f t="shared" si="4"/>
        <v>1.9616216137197044</v>
      </c>
      <c r="E33" s="1"/>
      <c r="F33" s="1"/>
      <c r="G33" s="1"/>
      <c r="H33" s="1"/>
      <c r="I33" s="1"/>
      <c r="J33" s="24" t="s">
        <v>65</v>
      </c>
      <c r="K33" s="25">
        <v>40</v>
      </c>
      <c r="L33" s="20">
        <f t="shared" si="1"/>
        <v>0.87970090169342419</v>
      </c>
      <c r="M33" s="1"/>
      <c r="N33" s="1"/>
      <c r="O33" s="44"/>
      <c r="P33" s="44"/>
      <c r="Q33" s="44"/>
      <c r="R33" s="44"/>
      <c r="S33" s="44"/>
    </row>
    <row r="34" spans="2:19" ht="12" customHeight="1" x14ac:dyDescent="0.45">
      <c r="B34" s="8" t="s">
        <v>125</v>
      </c>
      <c r="C34" s="6">
        <v>62.605880555461241</v>
      </c>
      <c r="D34" s="20">
        <f t="shared" si="4"/>
        <v>1.3770471526386214</v>
      </c>
      <c r="E34" s="1"/>
      <c r="F34" s="1"/>
      <c r="G34" s="1"/>
      <c r="H34" s="1"/>
      <c r="I34" s="1"/>
      <c r="J34" s="24" t="s">
        <v>66</v>
      </c>
      <c r="K34" s="25">
        <v>39</v>
      </c>
      <c r="L34" s="20">
        <f t="shared" si="1"/>
        <v>0.85770837915108855</v>
      </c>
      <c r="M34" s="1"/>
      <c r="N34" s="1"/>
      <c r="O34" s="44"/>
      <c r="P34" s="44"/>
      <c r="Q34" s="44"/>
      <c r="R34" s="44"/>
      <c r="S34" s="44"/>
    </row>
    <row r="35" spans="2:19" ht="12" customHeight="1" x14ac:dyDescent="0.45">
      <c r="B35" s="8" t="s">
        <v>126</v>
      </c>
      <c r="C35" s="6">
        <v>49</v>
      </c>
      <c r="D35" s="20">
        <f t="shared" si="4"/>
        <v>1.0777791140485196</v>
      </c>
      <c r="E35" s="1"/>
      <c r="F35" s="1"/>
      <c r="G35" s="1"/>
      <c r="H35" s="1"/>
      <c r="I35" s="1"/>
      <c r="J35" s="24" t="s">
        <v>67</v>
      </c>
      <c r="K35" s="25">
        <v>39</v>
      </c>
      <c r="L35" s="20">
        <f t="shared" si="1"/>
        <v>0.85770837915108855</v>
      </c>
      <c r="M35" s="1"/>
      <c r="N35" s="1"/>
      <c r="O35" s="44"/>
      <c r="P35" s="44"/>
      <c r="Q35" s="44"/>
      <c r="R35" s="44"/>
      <c r="S35" s="44"/>
    </row>
    <row r="36" spans="2:19" ht="12" customHeight="1" x14ac:dyDescent="0.45">
      <c r="B36" s="8" t="s">
        <v>127</v>
      </c>
      <c r="C36" s="6">
        <v>37.058281570805804</v>
      </c>
      <c r="D36" s="20">
        <f t="shared" si="4"/>
        <v>0.81511514039885014</v>
      </c>
      <c r="E36" s="1"/>
      <c r="F36" s="1"/>
      <c r="G36" s="1"/>
      <c r="H36" s="1"/>
      <c r="I36" s="1"/>
      <c r="J36" s="24" t="s">
        <v>68</v>
      </c>
      <c r="K36" s="25">
        <v>35</v>
      </c>
      <c r="L36" s="20">
        <f t="shared" si="1"/>
        <v>0.76973828898174623</v>
      </c>
      <c r="M36" s="1"/>
      <c r="N36" s="1"/>
      <c r="O36" s="44"/>
      <c r="P36" s="44"/>
      <c r="Q36" s="44"/>
      <c r="R36" s="44"/>
      <c r="S36" s="44"/>
    </row>
    <row r="37" spans="2:19" ht="12" customHeight="1" x14ac:dyDescent="0.45">
      <c r="B37" s="8" t="s">
        <v>128</v>
      </c>
      <c r="C37" s="6">
        <v>31.459970908872119</v>
      </c>
      <c r="D37" s="20">
        <f t="shared" si="4"/>
        <v>0.69197754232972231</v>
      </c>
      <c r="E37" s="1"/>
      <c r="F37" s="1"/>
      <c r="G37" s="45"/>
      <c r="H37" s="45"/>
      <c r="I37" s="1"/>
      <c r="J37" s="24" t="s">
        <v>69</v>
      </c>
      <c r="K37" s="25">
        <v>31</v>
      </c>
      <c r="L37" s="20">
        <f t="shared" si="1"/>
        <v>0.6817681988124038</v>
      </c>
      <c r="M37" s="1"/>
      <c r="N37" s="1"/>
      <c r="O37" s="44"/>
      <c r="P37" s="44"/>
      <c r="Q37" s="44"/>
      <c r="R37" s="44"/>
      <c r="S37" s="44"/>
    </row>
    <row r="38" spans="2:19" ht="12" customHeight="1" x14ac:dyDescent="0.45">
      <c r="B38" s="8" t="s">
        <v>129</v>
      </c>
      <c r="C38" s="6">
        <v>27.544119512814007</v>
      </c>
      <c r="D38" s="20">
        <f t="shared" si="4"/>
        <v>0.6058464637911678</v>
      </c>
      <c r="E38" s="1"/>
      <c r="F38" s="15"/>
      <c r="G38" s="45"/>
      <c r="H38" s="45"/>
      <c r="I38" s="1"/>
      <c r="J38" s="24" t="s">
        <v>70</v>
      </c>
      <c r="K38" s="25">
        <v>27</v>
      </c>
      <c r="L38" s="20">
        <f t="shared" si="1"/>
        <v>0.59379810864306137</v>
      </c>
      <c r="M38" s="1"/>
      <c r="N38" s="1"/>
      <c r="O38" s="44"/>
      <c r="P38" s="44"/>
      <c r="Q38" s="44"/>
      <c r="R38" s="44"/>
      <c r="S38" s="44"/>
    </row>
    <row r="39" spans="2:19" ht="12" customHeight="1" x14ac:dyDescent="0.45">
      <c r="B39" s="8" t="s">
        <v>130</v>
      </c>
      <c r="C39" s="6">
        <v>26.601840548408301</v>
      </c>
      <c r="D39" s="20">
        <f t="shared" si="4"/>
        <v>0.58512057425149966</v>
      </c>
      <c r="E39" s="1"/>
      <c r="F39" s="1"/>
      <c r="G39" s="45"/>
      <c r="H39" s="45"/>
      <c r="I39" s="1"/>
      <c r="J39" s="24" t="s">
        <v>71</v>
      </c>
      <c r="K39" s="25">
        <v>27</v>
      </c>
      <c r="L39" s="20">
        <f t="shared" si="1"/>
        <v>0.59379810864306137</v>
      </c>
      <c r="M39" s="1"/>
      <c r="N39" s="1"/>
      <c r="O39" s="44"/>
      <c r="P39" s="44"/>
      <c r="Q39" s="44"/>
      <c r="R39" s="44"/>
      <c r="S39" s="44"/>
    </row>
    <row r="40" spans="2:19" ht="12" customHeight="1" x14ac:dyDescent="0.45">
      <c r="B40" s="8" t="s">
        <v>79</v>
      </c>
      <c r="C40" s="6">
        <v>25</v>
      </c>
      <c r="D40" s="20">
        <f t="shared" si="4"/>
        <v>0.54988730308597933</v>
      </c>
      <c r="E40" s="1"/>
      <c r="F40" s="15"/>
      <c r="G40" s="45"/>
      <c r="H40" s="45"/>
      <c r="I40" s="1"/>
      <c r="J40" s="24" t="s">
        <v>72</v>
      </c>
      <c r="K40" s="25">
        <v>26</v>
      </c>
      <c r="L40" s="20">
        <f t="shared" si="1"/>
        <v>0.57180558610072574</v>
      </c>
      <c r="M40" s="1"/>
      <c r="N40" s="1"/>
      <c r="O40" s="44"/>
      <c r="P40" s="44"/>
      <c r="Q40" s="44"/>
      <c r="R40" s="44"/>
      <c r="S40" s="44"/>
    </row>
    <row r="41" spans="2:19" ht="12" customHeight="1" x14ac:dyDescent="0.45">
      <c r="B41" s="8" t="s">
        <v>131</v>
      </c>
      <c r="C41" s="6">
        <v>21</v>
      </c>
      <c r="D41" s="20">
        <f t="shared" si="4"/>
        <v>0.46190533459222272</v>
      </c>
      <c r="E41" s="1"/>
      <c r="F41" s="1"/>
      <c r="G41" s="45"/>
      <c r="H41" s="45"/>
      <c r="I41" s="1"/>
      <c r="J41" s="24" t="s">
        <v>73</v>
      </c>
      <c r="K41" s="25">
        <v>26</v>
      </c>
      <c r="L41" s="20">
        <f t="shared" si="1"/>
        <v>0.57180558610072574</v>
      </c>
      <c r="M41" s="1"/>
      <c r="N41" s="1"/>
      <c r="O41" s="44"/>
      <c r="P41" s="44"/>
      <c r="Q41" s="44"/>
      <c r="R41" s="44"/>
      <c r="S41" s="44"/>
    </row>
    <row r="42" spans="2:19" ht="12" customHeight="1" x14ac:dyDescent="0.45">
      <c r="B42" s="8" t="s">
        <v>132</v>
      </c>
      <c r="C42" s="6">
        <v>20.04676539360873</v>
      </c>
      <c r="D42" s="20">
        <f t="shared" si="4"/>
        <v>0.44093847031555389</v>
      </c>
      <c r="E42" s="1"/>
      <c r="F42" s="1"/>
      <c r="G42" s="45"/>
      <c r="H42" s="45"/>
      <c r="I42" s="1"/>
      <c r="J42" s="24" t="s">
        <v>74</v>
      </c>
      <c r="K42" s="25">
        <v>26</v>
      </c>
      <c r="L42" s="20">
        <f t="shared" si="1"/>
        <v>0.57180558610072574</v>
      </c>
      <c r="M42" s="1"/>
      <c r="N42" s="1"/>
      <c r="O42" s="44"/>
      <c r="P42" s="44"/>
      <c r="Q42" s="44"/>
      <c r="R42" s="46"/>
      <c r="S42" s="44"/>
    </row>
    <row r="43" spans="2:19" ht="12" customHeight="1" x14ac:dyDescent="0.45">
      <c r="B43" s="8" t="s">
        <v>133</v>
      </c>
      <c r="C43" s="6">
        <v>20</v>
      </c>
      <c r="D43" s="20">
        <f t="shared" si="4"/>
        <v>0.43990984246878351</v>
      </c>
      <c r="E43" s="1"/>
      <c r="F43" s="1"/>
      <c r="G43" s="45"/>
      <c r="H43" s="45"/>
      <c r="I43" s="1"/>
      <c r="J43" s="24" t="s">
        <v>75</v>
      </c>
      <c r="K43" s="25">
        <v>26</v>
      </c>
      <c r="L43" s="20">
        <f t="shared" si="1"/>
        <v>0.57180558610072574</v>
      </c>
      <c r="M43" s="1"/>
      <c r="N43" s="1"/>
      <c r="O43" s="44"/>
      <c r="P43" s="44"/>
      <c r="Q43" s="44"/>
      <c r="R43" s="44"/>
      <c r="S43" s="44"/>
    </row>
    <row r="44" spans="2:19" ht="12" customHeight="1" x14ac:dyDescent="0.45">
      <c r="B44" s="8" t="s">
        <v>96</v>
      </c>
      <c r="C44" s="6">
        <v>13</v>
      </c>
      <c r="D44" s="20">
        <f t="shared" si="4"/>
        <v>0.28594139760470927</v>
      </c>
      <c r="E44" s="1"/>
      <c r="F44" s="1"/>
      <c r="G44" s="45"/>
      <c r="H44" s="45"/>
      <c r="I44" s="1"/>
      <c r="J44" s="24" t="s">
        <v>76</v>
      </c>
      <c r="K44" s="25">
        <v>26</v>
      </c>
      <c r="L44" s="20">
        <f t="shared" si="1"/>
        <v>0.57180558610072574</v>
      </c>
      <c r="M44" s="1"/>
      <c r="N44" s="1"/>
      <c r="O44" s="44"/>
      <c r="P44" s="44"/>
      <c r="Q44" s="44"/>
      <c r="R44" s="44"/>
      <c r="S44" s="44"/>
    </row>
    <row r="45" spans="2:19" ht="12" customHeight="1" x14ac:dyDescent="0.45">
      <c r="B45" s="8" t="s">
        <v>134</v>
      </c>
      <c r="C45" s="6">
        <v>11</v>
      </c>
      <c r="D45" s="20">
        <f t="shared" si="4"/>
        <v>0.24195041335783093</v>
      </c>
      <c r="E45" s="1"/>
      <c r="F45" s="1"/>
      <c r="G45" s="45"/>
      <c r="H45" s="45"/>
      <c r="I45" s="1"/>
      <c r="J45" s="24" t="s">
        <v>77</v>
      </c>
      <c r="K45" s="25">
        <v>25</v>
      </c>
      <c r="L45" s="20">
        <f t="shared" si="1"/>
        <v>0.54981306355839021</v>
      </c>
      <c r="M45" s="1"/>
      <c r="N45" s="1"/>
      <c r="O45" s="44"/>
      <c r="P45" s="44"/>
      <c r="Q45" s="44"/>
      <c r="R45" s="44"/>
      <c r="S45" s="44"/>
    </row>
    <row r="46" spans="2:19" ht="12" customHeight="1" x14ac:dyDescent="0.45">
      <c r="B46" s="8" t="s">
        <v>135</v>
      </c>
      <c r="C46" s="6">
        <v>7.0068471866528075</v>
      </c>
      <c r="D46" s="20">
        <f t="shared" si="4"/>
        <v>0.15411905210416377</v>
      </c>
      <c r="E46" s="1"/>
      <c r="F46" s="15"/>
      <c r="G46" s="15"/>
      <c r="H46" s="45"/>
      <c r="I46" s="1"/>
      <c r="J46" s="24" t="s">
        <v>78</v>
      </c>
      <c r="K46" s="25">
        <v>25</v>
      </c>
      <c r="L46" s="20">
        <f t="shared" si="1"/>
        <v>0.54981306355839021</v>
      </c>
      <c r="M46" s="1"/>
      <c r="N46" s="1"/>
      <c r="O46" s="44"/>
      <c r="P46" s="44"/>
      <c r="Q46" s="44"/>
      <c r="R46" s="44"/>
      <c r="S46" s="44"/>
    </row>
    <row r="47" spans="2:19" ht="12" customHeight="1" x14ac:dyDescent="0.45">
      <c r="B47" s="32" t="s">
        <v>136</v>
      </c>
      <c r="C47" s="13">
        <f>SUM(C22:C46)</f>
        <v>4546.3861157912652</v>
      </c>
      <c r="D47" s="13">
        <v>100</v>
      </c>
      <c r="E47" s="1"/>
      <c r="F47" s="1"/>
      <c r="G47" s="45"/>
      <c r="H47" s="45"/>
      <c r="I47" s="1"/>
      <c r="J47" s="24" t="s">
        <v>79</v>
      </c>
      <c r="K47" s="25">
        <v>25</v>
      </c>
      <c r="L47" s="20">
        <f t="shared" si="1"/>
        <v>0.54981306355839021</v>
      </c>
      <c r="M47" s="1"/>
      <c r="N47" s="1"/>
      <c r="O47" s="44"/>
      <c r="P47" s="44"/>
      <c r="Q47" s="44"/>
      <c r="R47" s="44"/>
      <c r="S47" s="44"/>
    </row>
    <row r="48" spans="2:19" ht="12" customHeight="1" x14ac:dyDescent="0.45">
      <c r="B48" s="61" t="s">
        <v>177</v>
      </c>
      <c r="C48" s="61"/>
      <c r="D48" s="61"/>
      <c r="E48" s="1"/>
      <c r="F48" s="1"/>
      <c r="G48" s="45"/>
      <c r="H48" s="45"/>
      <c r="I48" s="1"/>
      <c r="J48" s="24" t="s">
        <v>80</v>
      </c>
      <c r="K48" s="25">
        <v>24</v>
      </c>
      <c r="L48" s="20">
        <f t="shared" si="1"/>
        <v>0.52782054101605458</v>
      </c>
      <c r="M48" s="1"/>
      <c r="N48" s="1"/>
      <c r="O48" s="44"/>
      <c r="P48" s="44"/>
      <c r="Q48" s="44"/>
      <c r="R48" s="44"/>
      <c r="S48" s="44"/>
    </row>
    <row r="49" spans="2:19" ht="12" customHeight="1" x14ac:dyDescent="0.45">
      <c r="B49" s="62"/>
      <c r="C49" s="62"/>
      <c r="D49" s="62"/>
      <c r="E49" s="1"/>
      <c r="F49" s="1"/>
      <c r="G49" s="45"/>
      <c r="H49" s="45"/>
      <c r="I49" s="1"/>
      <c r="J49" s="24" t="s">
        <v>81</v>
      </c>
      <c r="K49" s="25">
        <v>23</v>
      </c>
      <c r="L49" s="20">
        <f t="shared" si="1"/>
        <v>0.50582801847371894</v>
      </c>
      <c r="M49" s="1"/>
      <c r="N49" s="1"/>
      <c r="O49" s="44"/>
      <c r="P49" s="44"/>
      <c r="Q49" s="44"/>
      <c r="R49" s="44"/>
      <c r="S49" s="44"/>
    </row>
    <row r="50" spans="2:19" ht="12" customHeight="1" x14ac:dyDescent="0.45">
      <c r="E50" s="1"/>
      <c r="F50" s="1"/>
      <c r="G50" s="45"/>
      <c r="H50" s="45"/>
      <c r="I50" s="1"/>
      <c r="J50" s="24" t="s">
        <v>82</v>
      </c>
      <c r="K50" s="25">
        <v>21</v>
      </c>
      <c r="L50" s="20">
        <f t="shared" si="1"/>
        <v>0.46184297338904773</v>
      </c>
      <c r="M50" s="1"/>
      <c r="N50" s="1"/>
      <c r="O50" s="44"/>
      <c r="P50" s="44"/>
      <c r="Q50" s="44"/>
      <c r="R50" s="44"/>
      <c r="S50" s="44"/>
    </row>
    <row r="51" spans="2:19" ht="12" customHeight="1" x14ac:dyDescent="0.45">
      <c r="B51" s="1"/>
      <c r="C51" s="15"/>
      <c r="D51" s="15"/>
      <c r="E51" s="1"/>
      <c r="F51" s="1"/>
      <c r="G51" s="45"/>
      <c r="H51" s="45"/>
      <c r="I51" s="1"/>
      <c r="J51" s="24" t="s">
        <v>83</v>
      </c>
      <c r="K51" s="25">
        <v>21</v>
      </c>
      <c r="L51" s="20">
        <f t="shared" si="1"/>
        <v>0.46184297338904773</v>
      </c>
      <c r="M51" s="1"/>
      <c r="N51" s="1"/>
      <c r="O51" s="44"/>
      <c r="P51" s="44"/>
      <c r="Q51" s="44"/>
      <c r="R51" s="44"/>
      <c r="S51" s="44"/>
    </row>
    <row r="52" spans="2:19" ht="12" customHeight="1" x14ac:dyDescent="0.45">
      <c r="D52" s="15"/>
      <c r="E52" s="1"/>
      <c r="F52" s="1"/>
      <c r="G52" s="45"/>
      <c r="H52" s="45"/>
      <c r="I52" s="1"/>
      <c r="J52" s="24" t="s">
        <v>84</v>
      </c>
      <c r="K52" s="25">
        <v>20</v>
      </c>
      <c r="L52" s="20">
        <f t="shared" si="1"/>
        <v>0.43985045084671209</v>
      </c>
      <c r="M52" s="1"/>
      <c r="N52" s="1"/>
      <c r="O52" s="44"/>
      <c r="P52" s="44"/>
      <c r="Q52" s="44"/>
      <c r="R52" s="44"/>
      <c r="S52" s="44"/>
    </row>
    <row r="53" spans="2:19" ht="12" customHeight="1" x14ac:dyDescent="0.45">
      <c r="D53" s="15"/>
      <c r="E53" s="1"/>
      <c r="F53" s="1"/>
      <c r="G53" s="45"/>
      <c r="H53" s="45"/>
      <c r="I53" s="1"/>
      <c r="J53" s="24" t="s">
        <v>85</v>
      </c>
      <c r="K53" s="25">
        <v>20</v>
      </c>
      <c r="L53" s="20">
        <f t="shared" si="1"/>
        <v>0.43985045084671209</v>
      </c>
      <c r="M53" s="1"/>
      <c r="N53" s="1"/>
      <c r="O53" s="44"/>
      <c r="P53" s="44"/>
      <c r="Q53" s="44"/>
      <c r="R53" s="44"/>
      <c r="S53" s="44"/>
    </row>
    <row r="54" spans="2:19" ht="12" customHeight="1" x14ac:dyDescent="0.45">
      <c r="B54" s="1"/>
      <c r="C54" s="15"/>
      <c r="D54" s="15"/>
      <c r="E54" s="1"/>
      <c r="F54" s="1"/>
      <c r="G54" s="45"/>
      <c r="H54" s="45"/>
      <c r="I54" s="1"/>
      <c r="J54" s="24" t="s">
        <v>86</v>
      </c>
      <c r="K54" s="25">
        <v>20</v>
      </c>
      <c r="L54" s="20">
        <f t="shared" si="1"/>
        <v>0.43985045084671209</v>
      </c>
      <c r="M54" s="1"/>
      <c r="N54" s="1"/>
      <c r="O54" s="44"/>
      <c r="P54" s="44"/>
      <c r="Q54" s="44"/>
      <c r="R54" s="44"/>
      <c r="S54" s="44"/>
    </row>
    <row r="55" spans="2:19" ht="12" customHeight="1" x14ac:dyDescent="0.45">
      <c r="B55" s="1"/>
      <c r="C55" s="15"/>
      <c r="D55" s="15"/>
      <c r="E55" s="1"/>
      <c r="F55" s="1"/>
      <c r="G55" s="45"/>
      <c r="H55" s="45"/>
      <c r="I55" s="1"/>
      <c r="J55" s="24" t="s">
        <v>87</v>
      </c>
      <c r="K55" s="25">
        <v>19</v>
      </c>
      <c r="L55" s="20">
        <f t="shared" si="1"/>
        <v>0.41785792830437657</v>
      </c>
      <c r="M55" s="1"/>
      <c r="N55" s="1"/>
      <c r="O55" s="44"/>
      <c r="P55" s="44"/>
      <c r="Q55" s="44"/>
      <c r="R55" s="44"/>
      <c r="S55" s="44"/>
    </row>
    <row r="56" spans="2:19" ht="12" customHeight="1" x14ac:dyDescent="0.45">
      <c r="B56" s="1"/>
      <c r="C56" s="15"/>
      <c r="D56" s="15"/>
      <c r="E56" s="1"/>
      <c r="F56" s="1"/>
      <c r="G56" s="45"/>
      <c r="H56" s="45"/>
      <c r="I56" s="1"/>
      <c r="J56" s="24" t="s">
        <v>88</v>
      </c>
      <c r="K56" s="25">
        <v>18</v>
      </c>
      <c r="L56" s="20">
        <f t="shared" si="1"/>
        <v>0.39586540576204093</v>
      </c>
      <c r="M56" s="1"/>
      <c r="N56" s="1"/>
      <c r="O56" s="44"/>
      <c r="P56" s="44"/>
      <c r="Q56" s="44"/>
      <c r="R56" s="44"/>
      <c r="S56" s="44"/>
    </row>
    <row r="57" spans="2:19" ht="12" customHeight="1" x14ac:dyDescent="0.45">
      <c r="B57" s="1"/>
      <c r="C57" s="15"/>
      <c r="D57" s="15"/>
      <c r="E57" s="1"/>
      <c r="F57" s="1"/>
      <c r="G57" s="45"/>
      <c r="H57" s="45"/>
      <c r="I57" s="1"/>
      <c r="J57" s="24" t="s">
        <v>89</v>
      </c>
      <c r="K57" s="25">
        <v>18</v>
      </c>
      <c r="L57" s="20">
        <f t="shared" si="1"/>
        <v>0.39586540576204093</v>
      </c>
      <c r="M57" s="1"/>
      <c r="N57" s="1"/>
      <c r="O57" s="44"/>
      <c r="P57" s="44"/>
      <c r="Q57" s="44"/>
      <c r="R57" s="44"/>
      <c r="S57" s="44"/>
    </row>
    <row r="58" spans="2:19" ht="12" customHeight="1" x14ac:dyDescent="0.45">
      <c r="B58" s="1"/>
      <c r="C58" s="15"/>
      <c r="D58" s="15"/>
      <c r="E58" s="1"/>
      <c r="F58" s="1"/>
      <c r="G58" s="45"/>
      <c r="H58" s="45"/>
      <c r="I58" s="1"/>
      <c r="J58" s="24" t="s">
        <v>90</v>
      </c>
      <c r="K58" s="25">
        <v>18</v>
      </c>
      <c r="L58" s="20">
        <f t="shared" si="1"/>
        <v>0.39586540576204093</v>
      </c>
      <c r="M58" s="1"/>
      <c r="N58" s="1"/>
      <c r="O58" s="44"/>
      <c r="P58" s="44"/>
      <c r="Q58" s="44"/>
      <c r="R58" s="44"/>
      <c r="S58" s="44"/>
    </row>
    <row r="59" spans="2:19" ht="12" customHeight="1" x14ac:dyDescent="0.45">
      <c r="B59" s="1"/>
      <c r="C59" s="15"/>
      <c r="D59" s="15"/>
      <c r="E59" s="1"/>
      <c r="F59" s="1"/>
      <c r="G59" s="45"/>
      <c r="H59" s="45"/>
      <c r="I59" s="1"/>
      <c r="J59" s="24" t="s">
        <v>91</v>
      </c>
      <c r="K59" s="25">
        <v>17</v>
      </c>
      <c r="L59" s="20">
        <f t="shared" si="1"/>
        <v>0.3738728832197053</v>
      </c>
      <c r="M59" s="1"/>
      <c r="N59" s="1"/>
      <c r="O59" s="44"/>
      <c r="P59" s="44"/>
      <c r="Q59" s="44"/>
      <c r="R59" s="44"/>
      <c r="S59" s="44"/>
    </row>
    <row r="60" spans="2:19" ht="12" customHeight="1" x14ac:dyDescent="0.45">
      <c r="B60" s="1"/>
      <c r="C60" s="15"/>
      <c r="D60" s="15"/>
      <c r="E60" s="1"/>
      <c r="F60" s="1"/>
      <c r="G60" s="45"/>
      <c r="H60" s="45"/>
      <c r="I60" s="1"/>
      <c r="J60" s="24" t="s">
        <v>92</v>
      </c>
      <c r="K60" s="25">
        <v>17</v>
      </c>
      <c r="L60" s="20">
        <f t="shared" si="1"/>
        <v>0.3738728832197053</v>
      </c>
      <c r="M60" s="1"/>
      <c r="N60" s="1"/>
      <c r="O60" s="44"/>
      <c r="P60" s="44"/>
      <c r="Q60" s="44"/>
      <c r="R60" s="44"/>
      <c r="S60" s="44"/>
    </row>
    <row r="61" spans="2:19" ht="12" customHeight="1" x14ac:dyDescent="0.45">
      <c r="B61" s="1"/>
      <c r="C61" s="15"/>
      <c r="D61" s="15"/>
      <c r="E61" s="1"/>
      <c r="F61" s="1"/>
      <c r="G61" s="45"/>
      <c r="H61" s="45"/>
      <c r="I61" s="1"/>
      <c r="J61" s="24" t="s">
        <v>93</v>
      </c>
      <c r="K61" s="25">
        <v>16</v>
      </c>
      <c r="L61" s="20">
        <f t="shared" si="1"/>
        <v>0.35188036067736966</v>
      </c>
      <c r="M61" s="1"/>
      <c r="N61" s="1"/>
      <c r="O61" s="44"/>
      <c r="P61" s="44"/>
      <c r="Q61" s="44"/>
      <c r="R61" s="44"/>
      <c r="S61" s="44"/>
    </row>
    <row r="62" spans="2:19" ht="12" customHeight="1" x14ac:dyDescent="0.45">
      <c r="B62" s="1"/>
      <c r="C62" s="15"/>
      <c r="D62" s="15"/>
      <c r="E62" s="1"/>
      <c r="F62" s="1"/>
      <c r="G62" s="45"/>
      <c r="H62" s="45"/>
      <c r="I62" s="1"/>
      <c r="J62" s="24" t="s">
        <v>94</v>
      </c>
      <c r="K62" s="25">
        <v>15</v>
      </c>
      <c r="L62" s="20">
        <f t="shared" si="1"/>
        <v>0.32988783813503408</v>
      </c>
      <c r="M62" s="1"/>
      <c r="N62" s="1"/>
      <c r="O62" s="44"/>
      <c r="P62" s="44"/>
      <c r="Q62" s="44"/>
      <c r="R62" s="44"/>
      <c r="S62" s="44"/>
    </row>
    <row r="63" spans="2:19" ht="12" customHeight="1" x14ac:dyDescent="0.45">
      <c r="B63" s="1"/>
      <c r="C63" s="15"/>
      <c r="D63" s="15"/>
      <c r="E63" s="1"/>
      <c r="F63" s="1"/>
      <c r="G63" s="45"/>
      <c r="H63" s="45"/>
      <c r="I63" s="1"/>
      <c r="J63" s="24" t="s">
        <v>95</v>
      </c>
      <c r="K63" s="25">
        <v>14</v>
      </c>
      <c r="L63" s="20">
        <f t="shared" si="1"/>
        <v>0.3078953155926985</v>
      </c>
      <c r="M63" s="1"/>
      <c r="N63" s="1"/>
      <c r="O63" s="44"/>
      <c r="P63" s="44"/>
      <c r="Q63" s="44"/>
      <c r="R63" s="44"/>
      <c r="S63" s="44"/>
    </row>
    <row r="64" spans="2:19" ht="12" customHeight="1" x14ac:dyDescent="0.45">
      <c r="B64" s="1"/>
      <c r="C64" s="15"/>
      <c r="D64" s="15"/>
      <c r="E64" s="1"/>
      <c r="F64" s="1"/>
      <c r="G64" s="45"/>
      <c r="H64" s="45"/>
      <c r="I64" s="1"/>
      <c r="J64" s="24" t="s">
        <v>96</v>
      </c>
      <c r="K64" s="25">
        <v>13</v>
      </c>
      <c r="L64" s="20">
        <f t="shared" si="1"/>
        <v>0.28590279305036287</v>
      </c>
      <c r="M64" s="1"/>
      <c r="N64" s="1"/>
      <c r="O64" s="44"/>
      <c r="P64" s="44"/>
      <c r="Q64" s="44"/>
      <c r="R64" s="44"/>
      <c r="S64" s="44"/>
    </row>
    <row r="65" spans="2:19" ht="12" customHeight="1" x14ac:dyDescent="0.45">
      <c r="B65" s="1"/>
      <c r="C65" s="15"/>
      <c r="D65" s="15"/>
      <c r="E65" s="1"/>
      <c r="F65" s="1"/>
      <c r="G65" s="45"/>
      <c r="H65" s="45"/>
      <c r="I65" s="1"/>
      <c r="J65" s="24" t="s">
        <v>97</v>
      </c>
      <c r="K65" s="25">
        <v>13</v>
      </c>
      <c r="L65" s="20">
        <f t="shared" si="1"/>
        <v>0.28590279305036287</v>
      </c>
      <c r="M65" s="1"/>
      <c r="N65" s="1"/>
      <c r="O65" s="44"/>
      <c r="P65" s="44"/>
      <c r="Q65" s="44"/>
      <c r="R65" s="44"/>
      <c r="S65" s="44"/>
    </row>
    <row r="66" spans="2:19" ht="12" customHeight="1" x14ac:dyDescent="0.45">
      <c r="B66" s="1"/>
      <c r="C66" s="15"/>
      <c r="D66" s="15"/>
      <c r="E66" s="1"/>
      <c r="F66" s="1"/>
      <c r="G66" s="45"/>
      <c r="H66" s="45"/>
      <c r="I66" s="1"/>
      <c r="J66" s="24" t="s">
        <v>98</v>
      </c>
      <c r="K66" s="25">
        <v>12</v>
      </c>
      <c r="L66" s="20">
        <f t="shared" si="1"/>
        <v>0.26391027050802729</v>
      </c>
      <c r="M66" s="1"/>
      <c r="N66" s="1"/>
      <c r="O66" s="44"/>
      <c r="P66" s="44"/>
      <c r="Q66" s="44"/>
      <c r="R66" s="44"/>
      <c r="S66" s="44"/>
    </row>
    <row r="67" spans="2:19" ht="12" customHeight="1" x14ac:dyDescent="0.45">
      <c r="B67" s="1"/>
      <c r="C67" s="15"/>
      <c r="D67" s="15"/>
      <c r="E67" s="1"/>
      <c r="F67" s="1"/>
      <c r="G67" s="45"/>
      <c r="H67" s="45"/>
      <c r="I67" s="1"/>
      <c r="J67" s="24" t="s">
        <v>99</v>
      </c>
      <c r="K67" s="25">
        <v>12</v>
      </c>
      <c r="L67" s="20">
        <f t="shared" si="1"/>
        <v>0.26391027050802729</v>
      </c>
      <c r="M67" s="1"/>
      <c r="N67" s="1"/>
      <c r="O67" s="44"/>
      <c r="P67" s="44"/>
      <c r="Q67" s="44"/>
      <c r="R67" s="44"/>
      <c r="S67" s="44"/>
    </row>
    <row r="68" spans="2:19" ht="12" customHeight="1" x14ac:dyDescent="0.45">
      <c r="B68" s="1"/>
      <c r="C68" s="15"/>
      <c r="D68" s="15"/>
      <c r="E68" s="1"/>
      <c r="F68" s="1"/>
      <c r="G68" s="45"/>
      <c r="H68" s="45"/>
      <c r="I68" s="1"/>
      <c r="J68" s="24" t="s">
        <v>100</v>
      </c>
      <c r="K68" s="25">
        <v>11</v>
      </c>
      <c r="L68" s="20">
        <f t="shared" si="1"/>
        <v>0.24191774796569168</v>
      </c>
      <c r="M68" s="1"/>
      <c r="N68" s="1"/>
      <c r="O68" s="44"/>
      <c r="P68" s="44"/>
      <c r="Q68" s="44"/>
      <c r="R68" s="44"/>
      <c r="S68" s="44"/>
    </row>
    <row r="69" spans="2:19" ht="12" customHeight="1" x14ac:dyDescent="0.45">
      <c r="B69" s="1"/>
      <c r="C69" s="15"/>
      <c r="D69" s="15"/>
      <c r="E69" s="1"/>
      <c r="F69" s="1"/>
      <c r="G69" s="45"/>
      <c r="H69" s="45"/>
      <c r="I69" s="1"/>
      <c r="J69" s="24" t="s">
        <v>101</v>
      </c>
      <c r="K69" s="25">
        <v>11</v>
      </c>
      <c r="L69" s="20">
        <f t="shared" si="1"/>
        <v>0.24191774796569168</v>
      </c>
      <c r="M69" s="1"/>
      <c r="N69" s="1"/>
      <c r="O69" s="44"/>
      <c r="P69" s="44"/>
      <c r="Q69" s="44"/>
      <c r="R69" s="44"/>
      <c r="S69" s="44"/>
    </row>
    <row r="70" spans="2:19" ht="12" customHeight="1" x14ac:dyDescent="0.45">
      <c r="B70" s="1"/>
      <c r="C70" s="15"/>
      <c r="D70" s="15"/>
      <c r="E70" s="1"/>
      <c r="F70" s="1"/>
      <c r="G70" s="45"/>
      <c r="H70" s="45"/>
      <c r="I70" s="1"/>
      <c r="J70" s="24" t="s">
        <v>102</v>
      </c>
      <c r="K70" s="25">
        <v>11</v>
      </c>
      <c r="L70" s="20">
        <f t="shared" si="1"/>
        <v>0.24191774796569168</v>
      </c>
      <c r="M70" s="1"/>
      <c r="N70" s="1"/>
      <c r="O70" s="44"/>
      <c r="P70" s="44"/>
      <c r="Q70" s="44"/>
      <c r="R70" s="44"/>
      <c r="S70" s="44"/>
    </row>
    <row r="71" spans="2:19" ht="12" customHeight="1" x14ac:dyDescent="0.45">
      <c r="B71" s="1"/>
      <c r="C71" s="15"/>
      <c r="D71" s="15"/>
      <c r="E71" s="1"/>
      <c r="F71" s="1"/>
      <c r="G71" s="45"/>
      <c r="H71" s="45"/>
      <c r="I71" s="1"/>
      <c r="J71" s="24" t="s">
        <v>103</v>
      </c>
      <c r="K71" s="25">
        <v>11</v>
      </c>
      <c r="L71" s="20">
        <f t="shared" ref="L71:L77" si="5">K71/K$78*100</f>
        <v>0.24191774796569168</v>
      </c>
      <c r="M71" s="1"/>
      <c r="N71" s="1"/>
      <c r="O71" s="44"/>
      <c r="P71" s="44"/>
      <c r="Q71" s="44"/>
      <c r="R71" s="44"/>
      <c r="S71" s="44"/>
    </row>
    <row r="72" spans="2:19" ht="12" customHeight="1" x14ac:dyDescent="0.45">
      <c r="B72" s="1"/>
      <c r="C72" s="15"/>
      <c r="D72" s="15"/>
      <c r="E72" s="1"/>
      <c r="F72" s="1"/>
      <c r="G72" s="45"/>
      <c r="H72" s="45"/>
      <c r="I72" s="1"/>
      <c r="J72" s="24" t="s">
        <v>104</v>
      </c>
      <c r="K72" s="25">
        <v>11</v>
      </c>
      <c r="L72" s="20">
        <f t="shared" si="5"/>
        <v>0.24191774796569168</v>
      </c>
      <c r="M72" s="1"/>
      <c r="N72" s="1"/>
      <c r="O72" s="44"/>
      <c r="P72" s="44"/>
      <c r="Q72" s="44"/>
      <c r="R72" s="44"/>
      <c r="S72" s="44"/>
    </row>
    <row r="73" spans="2:19" ht="12" customHeight="1" x14ac:dyDescent="0.45">
      <c r="B73" s="1"/>
      <c r="C73" s="15"/>
      <c r="D73" s="15"/>
      <c r="E73" s="1"/>
      <c r="F73" s="1"/>
      <c r="G73" s="45"/>
      <c r="H73" s="45"/>
      <c r="I73" s="1"/>
      <c r="J73" s="24" t="s">
        <v>105</v>
      </c>
      <c r="K73" s="25">
        <v>11</v>
      </c>
      <c r="L73" s="20">
        <f t="shared" si="5"/>
        <v>0.24191774796569168</v>
      </c>
      <c r="M73" s="1"/>
      <c r="N73" s="1"/>
      <c r="O73" s="44"/>
      <c r="P73" s="44"/>
      <c r="Q73" s="44"/>
      <c r="R73" s="44"/>
      <c r="S73" s="44"/>
    </row>
    <row r="74" spans="2:19" ht="12" customHeight="1" x14ac:dyDescent="0.45">
      <c r="B74" s="1"/>
      <c r="C74" s="15"/>
      <c r="D74" s="15"/>
      <c r="E74" s="1"/>
      <c r="F74" s="1"/>
      <c r="G74" s="45"/>
      <c r="H74" s="45"/>
      <c r="I74" s="1"/>
      <c r="J74" s="24" t="s">
        <v>106</v>
      </c>
      <c r="K74" s="25">
        <v>10</v>
      </c>
      <c r="L74" s="20">
        <f t="shared" si="5"/>
        <v>0.21992522542335605</v>
      </c>
      <c r="M74" s="1"/>
      <c r="N74" s="1"/>
      <c r="O74" s="44"/>
      <c r="P74" s="44"/>
      <c r="Q74" s="44"/>
      <c r="R74" s="44"/>
      <c r="S74" s="44"/>
    </row>
    <row r="75" spans="2:19" ht="12" customHeight="1" x14ac:dyDescent="0.45">
      <c r="B75" s="1"/>
      <c r="C75" s="15"/>
      <c r="D75" s="15"/>
      <c r="E75" s="1"/>
      <c r="F75" s="1"/>
      <c r="G75" s="45"/>
      <c r="H75" s="45"/>
      <c r="I75" s="1"/>
      <c r="J75" s="24" t="s">
        <v>107</v>
      </c>
      <c r="K75" s="25">
        <v>10</v>
      </c>
      <c r="L75" s="20">
        <f t="shared" si="5"/>
        <v>0.21992522542335605</v>
      </c>
      <c r="M75" s="1"/>
      <c r="N75" s="1"/>
      <c r="O75" s="44"/>
      <c r="P75" s="44"/>
      <c r="Q75" s="44"/>
      <c r="R75" s="44"/>
      <c r="S75" s="44"/>
    </row>
    <row r="76" spans="2:19" ht="12" customHeight="1" x14ac:dyDescent="0.45">
      <c r="B76" s="1"/>
      <c r="C76" s="15"/>
      <c r="D76" s="15"/>
      <c r="E76" s="1"/>
      <c r="F76" s="1"/>
      <c r="G76" s="45"/>
      <c r="H76" s="45"/>
      <c r="I76" s="1"/>
      <c r="J76" s="24" t="s">
        <v>108</v>
      </c>
      <c r="K76" s="25">
        <v>10</v>
      </c>
      <c r="L76" s="20">
        <f t="shared" si="5"/>
        <v>0.21992522542335605</v>
      </c>
      <c r="M76" s="1"/>
      <c r="N76" s="1"/>
      <c r="O76" s="44"/>
      <c r="P76" s="44"/>
      <c r="Q76" s="44"/>
      <c r="R76" s="44"/>
      <c r="S76" s="44"/>
    </row>
    <row r="77" spans="2:19" ht="12" customHeight="1" x14ac:dyDescent="0.45">
      <c r="B77" s="1"/>
      <c r="C77" s="15"/>
      <c r="D77" s="15"/>
      <c r="E77" s="1"/>
      <c r="F77" s="1"/>
      <c r="G77" s="45"/>
      <c r="H77" s="45"/>
      <c r="I77" s="1"/>
      <c r="J77" s="24" t="s">
        <v>109</v>
      </c>
      <c r="K77" s="25">
        <v>10</v>
      </c>
      <c r="L77" s="20">
        <f t="shared" si="5"/>
        <v>0.21992522542335605</v>
      </c>
      <c r="M77" s="1"/>
      <c r="N77" s="1"/>
      <c r="O77" s="44"/>
      <c r="P77" s="44"/>
      <c r="Q77" s="44"/>
      <c r="R77" s="44"/>
      <c r="S77" s="44"/>
    </row>
    <row r="78" spans="2:19" ht="12" customHeight="1" x14ac:dyDescent="0.45">
      <c r="B78" s="1"/>
      <c r="C78" s="15"/>
      <c r="D78" s="15"/>
      <c r="E78" s="1"/>
      <c r="F78" s="1"/>
      <c r="G78" s="45"/>
      <c r="H78" s="45"/>
      <c r="I78" s="1"/>
      <c r="J78" s="12" t="s">
        <v>110</v>
      </c>
      <c r="K78" s="13">
        <f>SUM(K6:K77)</f>
        <v>4547</v>
      </c>
      <c r="L78" s="13">
        <f>SUM(L6:L77)</f>
        <v>99.999999999999915</v>
      </c>
      <c r="M78" s="1"/>
      <c r="N78" s="1"/>
      <c r="O78" s="44"/>
      <c r="P78" s="44"/>
      <c r="Q78" s="44"/>
      <c r="R78" s="44"/>
      <c r="S78" s="44"/>
    </row>
    <row r="79" spans="2:19" ht="12" customHeight="1" x14ac:dyDescent="0.45">
      <c r="B79" s="1"/>
      <c r="C79" s="15"/>
      <c r="D79" s="15"/>
      <c r="E79" s="1"/>
      <c r="F79" s="1"/>
      <c r="G79" s="45"/>
      <c r="H79" s="45"/>
      <c r="I79" s="1"/>
      <c r="K79"/>
      <c r="M79" s="1"/>
      <c r="N79" s="1"/>
      <c r="O79" s="44"/>
      <c r="P79" s="44"/>
      <c r="Q79" s="44"/>
      <c r="R79" s="44"/>
      <c r="S79" s="44"/>
    </row>
    <row r="80" spans="2:19" ht="12" customHeight="1" x14ac:dyDescent="0.45">
      <c r="B80" s="1"/>
      <c r="C80" s="15"/>
      <c r="D80" s="15"/>
      <c r="E80" s="1"/>
      <c r="F80" s="1"/>
      <c r="G80" s="45"/>
      <c r="H80" s="45"/>
      <c r="I80" s="1"/>
      <c r="K80"/>
      <c r="M80" s="1"/>
      <c r="N80" s="1"/>
      <c r="O80" s="44"/>
      <c r="P80" s="44"/>
      <c r="Q80" s="44"/>
      <c r="R80" s="44"/>
      <c r="S80" s="44"/>
    </row>
    <row r="81" spans="2:19" ht="12" customHeight="1" x14ac:dyDescent="0.45">
      <c r="B81" s="1"/>
      <c r="C81" s="15"/>
      <c r="D81" s="15"/>
      <c r="E81" s="1"/>
      <c r="F81" s="1"/>
      <c r="G81" s="45"/>
      <c r="H81" s="45"/>
      <c r="I81" s="1"/>
      <c r="K81"/>
      <c r="M81" s="1"/>
      <c r="N81" s="1"/>
      <c r="O81" s="44"/>
      <c r="P81" s="44"/>
      <c r="Q81" s="44"/>
      <c r="R81" s="44"/>
      <c r="S81" s="44"/>
    </row>
    <row r="82" spans="2:19" ht="12" customHeight="1" x14ac:dyDescent="0.45">
      <c r="B82" s="1"/>
      <c r="C82" s="15"/>
      <c r="D82" s="15"/>
      <c r="E82" s="1"/>
      <c r="F82" s="1"/>
      <c r="G82" s="45"/>
      <c r="H82" s="45"/>
      <c r="I82" s="1"/>
      <c r="M82" s="1"/>
      <c r="N82" s="1"/>
      <c r="O82" s="44"/>
      <c r="P82" s="44"/>
      <c r="Q82" s="44"/>
      <c r="R82" s="44"/>
      <c r="S82" s="44"/>
    </row>
    <row r="83" spans="2:19" ht="12" customHeight="1" x14ac:dyDescent="0.45">
      <c r="E83" s="1"/>
      <c r="F83" s="1"/>
      <c r="G83" s="45"/>
      <c r="H83" s="45"/>
      <c r="I83" s="1"/>
      <c r="M83" s="1"/>
      <c r="N83" s="1"/>
      <c r="O83" s="44"/>
      <c r="P83" s="44"/>
      <c r="Q83" s="44"/>
      <c r="R83" s="44"/>
      <c r="S83" s="44"/>
    </row>
    <row r="84" spans="2:19" ht="12" customHeight="1" x14ac:dyDescent="0.45">
      <c r="E84" s="1"/>
      <c r="F84" s="1"/>
      <c r="G84" s="45"/>
      <c r="H84" s="45"/>
      <c r="I84" s="1"/>
      <c r="K84"/>
      <c r="M84" s="1"/>
      <c r="N84" s="1"/>
      <c r="O84" s="44"/>
      <c r="P84" s="44"/>
      <c r="Q84" s="44"/>
      <c r="R84" s="44"/>
      <c r="S84" s="44"/>
    </row>
    <row r="85" spans="2:19" ht="12" customHeight="1" x14ac:dyDescent="0.45">
      <c r="E85" s="1"/>
      <c r="F85" s="1"/>
      <c r="G85" s="45"/>
      <c r="H85" s="45"/>
      <c r="I85" s="1"/>
      <c r="K85"/>
      <c r="M85" s="1"/>
      <c r="N85" s="1"/>
      <c r="O85" s="44"/>
      <c r="P85" s="44"/>
      <c r="Q85" s="44"/>
      <c r="R85" s="44"/>
      <c r="S85" s="44"/>
    </row>
    <row r="86" spans="2:19" ht="12" customHeight="1" x14ac:dyDescent="0.45">
      <c r="E86" s="1"/>
      <c r="F86" s="1"/>
      <c r="G86" s="45"/>
      <c r="H86" s="45"/>
      <c r="I86" s="1"/>
      <c r="K86"/>
      <c r="M86" s="1"/>
      <c r="N86" s="1"/>
      <c r="O86" s="44"/>
      <c r="P86" s="44"/>
      <c r="Q86" s="44"/>
      <c r="R86" s="44"/>
      <c r="S86" s="44"/>
    </row>
    <row r="87" spans="2:19" ht="12" customHeight="1" x14ac:dyDescent="0.45">
      <c r="E87" s="1"/>
      <c r="I87" s="1"/>
      <c r="K87"/>
      <c r="M87" s="1"/>
      <c r="N87" s="1"/>
      <c r="O87" s="44"/>
      <c r="P87" s="44"/>
      <c r="Q87" s="44"/>
      <c r="R87" s="44"/>
      <c r="S87" s="44"/>
    </row>
    <row r="88" spans="2:19" ht="12" customHeight="1" x14ac:dyDescent="0.45">
      <c r="E88" s="1"/>
      <c r="I88" s="1"/>
      <c r="M88" s="1"/>
      <c r="N88" s="1"/>
      <c r="O88" s="44"/>
      <c r="P88" s="44"/>
      <c r="Q88" s="44"/>
      <c r="R88" s="44"/>
      <c r="S88" s="44"/>
    </row>
    <row r="89" spans="2:19" ht="12" customHeight="1" x14ac:dyDescent="0.45">
      <c r="E89" s="1"/>
      <c r="I89" s="1"/>
      <c r="K89"/>
      <c r="M89" s="1"/>
      <c r="N89" s="1"/>
      <c r="O89" s="44"/>
      <c r="P89" s="44"/>
      <c r="Q89" s="44"/>
      <c r="R89" s="44"/>
      <c r="S89" s="44"/>
    </row>
    <row r="90" spans="2:19" ht="12" customHeight="1" x14ac:dyDescent="0.45">
      <c r="E90" s="1"/>
      <c r="I90" s="1"/>
      <c r="K90"/>
      <c r="M90" s="1"/>
      <c r="N90" s="1"/>
      <c r="O90" s="44"/>
      <c r="P90" s="44"/>
      <c r="Q90" s="44"/>
      <c r="R90" s="44"/>
      <c r="S90" s="44"/>
    </row>
    <row r="91" spans="2:19" ht="12" customHeight="1" x14ac:dyDescent="0.45">
      <c r="K91"/>
      <c r="O91" s="51"/>
    </row>
    <row r="92" spans="2:19" ht="12" customHeight="1" x14ac:dyDescent="0.45">
      <c r="K92"/>
      <c r="O92" s="51"/>
    </row>
    <row r="93" spans="2:19" ht="12" customHeight="1" x14ac:dyDescent="0.45">
      <c r="K93"/>
      <c r="O93" s="51"/>
    </row>
    <row r="94" spans="2:19" ht="12" customHeight="1" x14ac:dyDescent="0.45">
      <c r="K94"/>
      <c r="O94" s="51"/>
    </row>
    <row r="95" spans="2:19" ht="12" customHeight="1" x14ac:dyDescent="0.45">
      <c r="K95"/>
      <c r="O95" s="51"/>
    </row>
    <row r="96" spans="2:19" ht="12" customHeight="1" x14ac:dyDescent="0.45">
      <c r="K96"/>
      <c r="O96" s="51"/>
    </row>
    <row r="97" spans="11:15" ht="12" customHeight="1" x14ac:dyDescent="0.45">
      <c r="K97"/>
      <c r="O97" s="51"/>
    </row>
    <row r="98" spans="11:15" ht="12" customHeight="1" x14ac:dyDescent="0.45">
      <c r="K98"/>
      <c r="O98" s="51"/>
    </row>
    <row r="99" spans="11:15" ht="12" customHeight="1" x14ac:dyDescent="0.45">
      <c r="K99"/>
      <c r="O99" s="51"/>
    </row>
    <row r="100" spans="11:15" ht="12" customHeight="1" x14ac:dyDescent="0.45">
      <c r="K100"/>
      <c r="O100" s="51"/>
    </row>
    <row r="101" spans="11:15" ht="12" customHeight="1" x14ac:dyDescent="0.45">
      <c r="K101"/>
      <c r="O101" s="51"/>
    </row>
    <row r="102" spans="11:15" ht="12" customHeight="1" x14ac:dyDescent="0.45">
      <c r="K102"/>
      <c r="O102" s="51"/>
    </row>
    <row r="103" spans="11:15" ht="12" customHeight="1" x14ac:dyDescent="0.45">
      <c r="K103"/>
      <c r="O103" s="51"/>
    </row>
    <row r="104" spans="11:15" ht="12" customHeight="1" x14ac:dyDescent="0.45">
      <c r="K104"/>
      <c r="O104" s="51"/>
    </row>
    <row r="105" spans="11:15" ht="12" customHeight="1" x14ac:dyDescent="0.45">
      <c r="K105"/>
      <c r="O105" s="51"/>
    </row>
    <row r="106" spans="11:15" ht="12" customHeight="1" x14ac:dyDescent="0.45">
      <c r="K106"/>
      <c r="O106" s="51"/>
    </row>
    <row r="107" spans="11:15" ht="12" customHeight="1" x14ac:dyDescent="0.45">
      <c r="K107"/>
      <c r="O107" s="51"/>
    </row>
    <row r="108" spans="11:15" ht="12" customHeight="1" x14ac:dyDescent="0.45">
      <c r="K108"/>
      <c r="O108" s="51"/>
    </row>
    <row r="109" spans="11:15" ht="12" customHeight="1" x14ac:dyDescent="0.45">
      <c r="K109"/>
      <c r="O109" s="51"/>
    </row>
    <row r="110" spans="11:15" ht="12" customHeight="1" x14ac:dyDescent="0.45">
      <c r="K110"/>
      <c r="O110" s="51"/>
    </row>
    <row r="111" spans="11:15" ht="12" customHeight="1" x14ac:dyDescent="0.45">
      <c r="K111"/>
      <c r="O111" s="51"/>
    </row>
    <row r="112" spans="11:15" ht="12" customHeight="1" x14ac:dyDescent="0.45">
      <c r="K112"/>
      <c r="O112" s="51"/>
    </row>
    <row r="113" spans="11:15" ht="12" customHeight="1" x14ac:dyDescent="0.45">
      <c r="K113"/>
      <c r="O113" s="51"/>
    </row>
    <row r="114" spans="11:15" ht="12" customHeight="1" x14ac:dyDescent="0.45">
      <c r="K114"/>
      <c r="O114" s="51"/>
    </row>
    <row r="115" spans="11:15" ht="12" customHeight="1" x14ac:dyDescent="0.45">
      <c r="K115"/>
      <c r="O115" s="51"/>
    </row>
    <row r="116" spans="11:15" ht="12" customHeight="1" x14ac:dyDescent="0.45">
      <c r="K116"/>
      <c r="O116" s="51"/>
    </row>
    <row r="117" spans="11:15" ht="12" customHeight="1" x14ac:dyDescent="0.45">
      <c r="K117"/>
      <c r="O117" s="51"/>
    </row>
    <row r="118" spans="11:15" ht="12" customHeight="1" x14ac:dyDescent="0.45">
      <c r="K118"/>
      <c r="O118" s="51"/>
    </row>
    <row r="119" spans="11:15" ht="12" customHeight="1" x14ac:dyDescent="0.45">
      <c r="K119"/>
      <c r="O119" s="51"/>
    </row>
    <row r="120" spans="11:15" ht="12" customHeight="1" x14ac:dyDescent="0.45">
      <c r="K120"/>
      <c r="O120" s="51"/>
    </row>
    <row r="121" spans="11:15" ht="12" customHeight="1" x14ac:dyDescent="0.45">
      <c r="K121"/>
      <c r="O121" s="51"/>
    </row>
    <row r="122" spans="11:15" ht="12" customHeight="1" x14ac:dyDescent="0.45">
      <c r="K122"/>
      <c r="O122" s="51"/>
    </row>
    <row r="123" spans="11:15" ht="12" customHeight="1" x14ac:dyDescent="0.45">
      <c r="K123"/>
      <c r="O123" s="51"/>
    </row>
    <row r="124" spans="11:15" ht="12" customHeight="1" x14ac:dyDescent="0.45">
      <c r="O124" s="51"/>
    </row>
    <row r="125" spans="11:15" ht="12" customHeight="1" x14ac:dyDescent="0.45">
      <c r="O125" s="51"/>
    </row>
    <row r="126" spans="11:15" ht="12" customHeight="1" x14ac:dyDescent="0.45">
      <c r="O126" s="51"/>
    </row>
    <row r="127" spans="11:15" ht="12" customHeight="1" x14ac:dyDescent="0.45">
      <c r="O127" s="51"/>
    </row>
    <row r="128" spans="11:15" ht="12" customHeight="1" x14ac:dyDescent="0.45">
      <c r="O128" s="51"/>
    </row>
    <row r="129" spans="15:15" ht="27.75" customHeight="1" x14ac:dyDescent="0.45">
      <c r="O129" s="51"/>
    </row>
    <row r="130" spans="15:15" ht="12" customHeight="1" x14ac:dyDescent="0.45">
      <c r="O130" s="51"/>
    </row>
    <row r="131" spans="15:15" ht="12" customHeight="1" x14ac:dyDescent="0.45">
      <c r="O131" s="51"/>
    </row>
    <row r="132" spans="15:15" x14ac:dyDescent="0.45">
      <c r="O132" s="51"/>
    </row>
  </sheetData>
  <sheetProtection sheet="1" objects="1" scenarios="1"/>
  <mergeCells count="5">
    <mergeCell ref="B1:L1"/>
    <mergeCell ref="N1:N5"/>
    <mergeCell ref="P1:R2"/>
    <mergeCell ref="B2:L2"/>
    <mergeCell ref="B48:D49"/>
  </mergeCells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A8955760</value>
    </field>
    <field name="Objective-Title">
      <value order="0">Asylum-seekers</value>
    </field>
    <field name="Objective-Description">
      <value order="0"/>
    </field>
    <field name="Objective-CreationStamp">
      <value order="0">2022-07-22T10:27:00Z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2022-07-23T10:30:09Z</value>
    </field>
    <field name="Objective-ModificationStamp">
      <value order="0">2023-05-10T02:43:52Z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vA11447357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Age &amp; Gender  Dec 2021</vt:lpstr>
      <vt:lpstr>Citizenship  Dec 2021</vt:lpstr>
      <vt:lpstr>Suburb  Dec 2021</vt:lpstr>
      <vt:lpstr>Municipality  Dec 2021</vt:lpstr>
      <vt:lpstr>Change  Dec 2021</vt:lpstr>
      <vt:lpstr>All Results Dec 2021</vt:lpstr>
      <vt:lpstr>'Age &amp; Gender  Dec 2021'!Print_Area</vt:lpstr>
      <vt:lpstr>'All Results Dec 2021'!Print_Area</vt:lpstr>
      <vt:lpstr>'Change  Dec 2021'!Print_Area</vt:lpstr>
      <vt:lpstr>'Citizenship  Dec 2021'!Print_Area</vt:lpstr>
      <vt:lpstr>'Municipality  Dec 2021'!Print_Area</vt:lpstr>
      <vt:lpstr>'Suburb  Dec 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</cp:lastModifiedBy>
  <dcterms:created xsi:type="dcterms:W3CDTF">2022-05-09T04:48:18Z</dcterms:created>
  <dcterms:modified xsi:type="dcterms:W3CDTF">2022-07-22T09:41:51Z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A8955760</vt:lpwstr>
  </property>
  <property fmtid="{D5CDD505-2E9C-101B-9397-08002B2CF9AE}" pid="4" name="Objective-Title">
    <vt:lpwstr>Asylum-seekers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2022-07-22T10:27:00Z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2022-07-23T10:30:09Z</vt:filetime>
  </property>
  <property fmtid="{D5CDD505-2E9C-101B-9397-08002B2CF9AE}" pid="10" name="Objective-ModificationStamp">
    <vt:filetime>2023-05-10T02:43:52Z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vA11447357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