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02abcf8aa5248d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~ ~ AA to objective\"/>
    </mc:Choice>
  </mc:AlternateContent>
  <xr:revisionPtr revIDLastSave="0" documentId="8_{29BEA308-B0DE-47FF-89FC-A8F104947CF4}" xr6:coauthVersionLast="47" xr6:coauthVersionMax="47" xr10:uidLastSave="{00000000-0000-0000-0000-000000000000}"/>
  <bookViews>
    <workbookView showSheetTabs="0" xWindow="-110" yWindow="-110" windowWidth="19420" windowHeight="10420" firstSheet="7" activeTab="7" xr2:uid="{00000000-000D-0000-FFFF-FFFF00000000}"/>
  </bookViews>
  <sheets>
    <sheet name="Ambulance" sheetId="1" state="hidden" r:id="rId1"/>
    <sheet name="Hospital" sheetId="2" state="hidden" r:id="rId2"/>
    <sheet name="Road Accidents" sheetId="3" state="hidden" r:id="rId3"/>
    <sheet name="Family Violence" sheetId="6" state="hidden" r:id="rId4"/>
    <sheet name="Deaths" sheetId="4" state="hidden" r:id="rId5"/>
    <sheet name="Assaults" sheetId="5" state="hidden" r:id="rId6"/>
    <sheet name="All" sheetId="8" state="hidden" r:id="rId7"/>
    <sheet name="Front" sheetId="9" r:id="rId8"/>
  </sheets>
  <definedNames>
    <definedName name="_xlnm.Print_Area" localSheetId="7">Front!$C$1:$S$63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9" l="1"/>
  <c r="O9" i="9" s="1"/>
  <c r="N10" i="9"/>
  <c r="O10" i="9" s="1"/>
  <c r="N11" i="9"/>
  <c r="O11" i="9" s="1"/>
  <c r="N12" i="9"/>
  <c r="O12" i="9" s="1"/>
  <c r="N13" i="9"/>
  <c r="O13" i="9" s="1"/>
  <c r="N14" i="9"/>
  <c r="O14" i="9" s="1"/>
  <c r="N15" i="9"/>
  <c r="O15" i="9" s="1"/>
  <c r="N16" i="9"/>
  <c r="O16" i="9" s="1"/>
  <c r="N17" i="9"/>
  <c r="O17" i="9" s="1"/>
  <c r="N18" i="9"/>
  <c r="O18" i="9" s="1"/>
  <c r="N19" i="9"/>
  <c r="O19" i="9" s="1"/>
  <c r="N20" i="9"/>
  <c r="O20" i="9" s="1"/>
  <c r="N21" i="9"/>
  <c r="O21" i="9" s="1"/>
  <c r="N22" i="9"/>
  <c r="O22" i="9" s="1"/>
  <c r="N23" i="9"/>
  <c r="O23" i="9" s="1"/>
  <c r="N24" i="9"/>
  <c r="O24" i="9" s="1"/>
  <c r="N25" i="9"/>
  <c r="O25" i="9" s="1"/>
  <c r="N26" i="9"/>
  <c r="O26" i="9" s="1"/>
  <c r="N27" i="9"/>
  <c r="O27" i="9" s="1"/>
  <c r="N28" i="9"/>
  <c r="O28" i="9" s="1"/>
  <c r="N29" i="9"/>
  <c r="O29" i="9" s="1"/>
  <c r="N30" i="9"/>
  <c r="O30" i="9" s="1"/>
  <c r="N31" i="9"/>
  <c r="O31" i="9" s="1"/>
  <c r="N32" i="9"/>
  <c r="O32" i="9" s="1"/>
  <c r="N33" i="9"/>
  <c r="O33" i="9" s="1"/>
  <c r="N34" i="9"/>
  <c r="O34" i="9" s="1"/>
  <c r="N35" i="9"/>
  <c r="O35" i="9" s="1"/>
  <c r="N36" i="9"/>
  <c r="O36" i="9" s="1"/>
  <c r="N37" i="9"/>
  <c r="O37" i="9" s="1"/>
  <c r="N38" i="9"/>
  <c r="O38" i="9" s="1"/>
  <c r="N39" i="9"/>
  <c r="O39" i="9" s="1"/>
  <c r="N40" i="9"/>
  <c r="O40" i="9" s="1"/>
  <c r="N41" i="9"/>
  <c r="O41" i="9" s="1"/>
  <c r="N42" i="9"/>
  <c r="O42" i="9" s="1"/>
  <c r="N43" i="9"/>
  <c r="O43" i="9" s="1"/>
  <c r="N44" i="9"/>
  <c r="O44" i="9" s="1"/>
  <c r="N45" i="9"/>
  <c r="O45" i="9" s="1"/>
  <c r="N46" i="9"/>
  <c r="O46" i="9" s="1"/>
  <c r="N47" i="9"/>
  <c r="O47" i="9" s="1"/>
  <c r="N48" i="9"/>
  <c r="O48" i="9" s="1"/>
  <c r="N49" i="9"/>
  <c r="O49" i="9" s="1"/>
  <c r="N50" i="9"/>
  <c r="O50" i="9" s="1"/>
  <c r="N51" i="9"/>
  <c r="O51" i="9" s="1"/>
  <c r="N52" i="9"/>
  <c r="O52" i="9" s="1"/>
  <c r="N53" i="9"/>
  <c r="O53" i="9" s="1"/>
  <c r="N54" i="9"/>
  <c r="O54" i="9" s="1"/>
  <c r="N55" i="9"/>
  <c r="O55" i="9" s="1"/>
  <c r="N56" i="9"/>
  <c r="O56" i="9" s="1"/>
  <c r="N57" i="9"/>
  <c r="O57" i="9" s="1"/>
  <c r="N58" i="9"/>
  <c r="O58" i="9" s="1"/>
  <c r="N59" i="9"/>
  <c r="O59" i="9" s="1"/>
  <c r="N60" i="9"/>
  <c r="O60" i="9" s="1"/>
  <c r="N61" i="9"/>
  <c r="O61" i="9" s="1"/>
  <c r="N62" i="9"/>
  <c r="O62" i="9" s="1"/>
  <c r="N63" i="9"/>
  <c r="O63" i="9" s="1"/>
  <c r="N64" i="9"/>
  <c r="O64" i="9" s="1"/>
  <c r="N65" i="9"/>
  <c r="O65" i="9" s="1"/>
  <c r="N66" i="9"/>
  <c r="O66" i="9" s="1"/>
  <c r="N67" i="9"/>
  <c r="O67" i="9" s="1"/>
  <c r="N68" i="9"/>
  <c r="O68" i="9" s="1"/>
  <c r="N69" i="9"/>
  <c r="O69" i="9" s="1"/>
  <c r="N70" i="9"/>
  <c r="O70" i="9" s="1"/>
  <c r="N71" i="9"/>
  <c r="O71" i="9" s="1"/>
  <c r="N72" i="9"/>
  <c r="O72" i="9" s="1"/>
  <c r="N73" i="9"/>
  <c r="O73" i="9" s="1"/>
  <c r="N74" i="9"/>
  <c r="O74" i="9" s="1"/>
  <c r="N75" i="9"/>
  <c r="O75" i="9" s="1"/>
  <c r="N76" i="9"/>
  <c r="O76" i="9" s="1"/>
  <c r="N77" i="9"/>
  <c r="O77" i="9" s="1"/>
  <c r="N78" i="9"/>
  <c r="O78" i="9" s="1"/>
  <c r="N79" i="9"/>
  <c r="O79" i="9" s="1"/>
  <c r="N80" i="9"/>
  <c r="O80" i="9" s="1"/>
  <c r="N81" i="9"/>
  <c r="O81" i="9" s="1"/>
  <c r="N82" i="9"/>
  <c r="O82" i="9" s="1"/>
  <c r="N83" i="9"/>
  <c r="O83" i="9" s="1"/>
  <c r="N84" i="9"/>
  <c r="O84" i="9" s="1"/>
  <c r="N85" i="9"/>
  <c r="O85" i="9" s="1"/>
  <c r="N86" i="9"/>
  <c r="O86" i="9" s="1"/>
  <c r="N8" i="9"/>
  <c r="O8" i="9" s="1"/>
  <c r="J7" i="9" a="1"/>
  <c r="J7" i="9" s="1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6" i="9"/>
  <c r="G48" i="9"/>
  <c r="G50" i="9"/>
  <c r="G52" i="9"/>
  <c r="G8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6" i="9"/>
  <c r="D48" i="9"/>
  <c r="D50" i="9"/>
  <c r="D52" i="9"/>
  <c r="AW4" i="8"/>
  <c r="AU4" i="8"/>
  <c r="AS4" i="8"/>
  <c r="AQ4" i="8"/>
  <c r="P8" i="9" l="1"/>
  <c r="P79" i="9"/>
  <c r="P55" i="9"/>
  <c r="P70" i="9"/>
  <c r="P62" i="9"/>
  <c r="P54" i="9"/>
  <c r="P46" i="9"/>
  <c r="P38" i="9"/>
  <c r="P30" i="9"/>
  <c r="P22" i="9"/>
  <c r="P14" i="9"/>
  <c r="P64" i="9"/>
  <c r="P31" i="9"/>
  <c r="P45" i="9"/>
  <c r="P37" i="9"/>
  <c r="P29" i="9"/>
  <c r="P21" i="9"/>
  <c r="P13" i="9"/>
  <c r="P56" i="9"/>
  <c r="P39" i="9"/>
  <c r="P78" i="9"/>
  <c r="P77" i="9"/>
  <c r="P76" i="9"/>
  <c r="P68" i="9"/>
  <c r="P60" i="9"/>
  <c r="P52" i="9"/>
  <c r="P44" i="9"/>
  <c r="P36" i="9"/>
  <c r="P28" i="9"/>
  <c r="P20" i="9"/>
  <c r="P12" i="9"/>
  <c r="P48" i="9"/>
  <c r="P71" i="9"/>
  <c r="P15" i="9"/>
  <c r="P53" i="9"/>
  <c r="P75" i="9"/>
  <c r="P51" i="9"/>
  <c r="P43" i="9"/>
  <c r="P35" i="9"/>
  <c r="P27" i="9"/>
  <c r="P19" i="9"/>
  <c r="P11" i="9"/>
  <c r="P40" i="9"/>
  <c r="P63" i="9"/>
  <c r="P72" i="9"/>
  <c r="P61" i="9"/>
  <c r="P67" i="9"/>
  <c r="P82" i="9"/>
  <c r="P66" i="9"/>
  <c r="P58" i="9"/>
  <c r="P50" i="9"/>
  <c r="P42" i="9"/>
  <c r="P34" i="9"/>
  <c r="P26" i="9"/>
  <c r="P18" i="9"/>
  <c r="P10" i="9"/>
  <c r="P32" i="9"/>
  <c r="P47" i="9"/>
  <c r="P86" i="9"/>
  <c r="P85" i="9"/>
  <c r="P84" i="9"/>
  <c r="P59" i="9"/>
  <c r="P73" i="9"/>
  <c r="P57" i="9"/>
  <c r="P41" i="9"/>
  <c r="P25" i="9"/>
  <c r="P17" i="9"/>
  <c r="P9" i="9"/>
  <c r="P24" i="9"/>
  <c r="P23" i="9"/>
  <c r="P69" i="9"/>
  <c r="P83" i="9"/>
  <c r="P74" i="9"/>
  <c r="P81" i="9"/>
  <c r="P65" i="9"/>
  <c r="P49" i="9"/>
  <c r="P33" i="9"/>
  <c r="P80" i="9"/>
  <c r="P16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8" i="9"/>
  <c r="J31" i="9"/>
  <c r="J46" i="9"/>
  <c r="J29" i="9"/>
  <c r="J20" i="9"/>
  <c r="J12" i="9"/>
  <c r="J26" i="9"/>
  <c r="J18" i="9"/>
  <c r="J10" i="9"/>
  <c r="J25" i="9"/>
  <c r="J17" i="9"/>
  <c r="J9" i="9"/>
  <c r="J24" i="9"/>
  <c r="J16" i="9"/>
  <c r="J52" i="9"/>
  <c r="J23" i="9"/>
  <c r="J15" i="9"/>
  <c r="J50" i="9"/>
  <c r="J22" i="9"/>
  <c r="J14" i="9"/>
  <c r="J48" i="9"/>
  <c r="J30" i="9"/>
  <c r="J21" i="9"/>
  <c r="J13" i="9"/>
  <c r="J27" i="9"/>
  <c r="J19" i="9"/>
  <c r="J11" i="9"/>
  <c r="Q61" i="9" l="1"/>
  <c r="Q33" i="9"/>
  <c r="R61" i="9"/>
  <c r="Q8" i="9"/>
  <c r="Q59" i="9"/>
  <c r="Q84" i="9"/>
  <c r="Q20" i="9"/>
  <c r="R47" i="9"/>
  <c r="R46" i="9"/>
  <c r="R14" i="9"/>
  <c r="Q74" i="9"/>
  <c r="Q42" i="9"/>
  <c r="Q10" i="9"/>
  <c r="R69" i="9"/>
  <c r="R37" i="9"/>
  <c r="Q63" i="9"/>
  <c r="Q29" i="9"/>
  <c r="Q31" i="9"/>
  <c r="R56" i="9"/>
  <c r="R24" i="9"/>
  <c r="Q80" i="9"/>
  <c r="Q48" i="9"/>
  <c r="Q16" i="9"/>
  <c r="R75" i="9"/>
  <c r="R43" i="9"/>
  <c r="R11" i="9"/>
  <c r="R74" i="9"/>
  <c r="R42" i="9"/>
  <c r="R10" i="9"/>
  <c r="Q70" i="9"/>
  <c r="Q38" i="9"/>
  <c r="R8" i="9"/>
  <c r="R65" i="9"/>
  <c r="R33" i="9"/>
  <c r="Q27" i="9"/>
  <c r="Q57" i="9"/>
  <c r="Q25" i="9"/>
  <c r="Q52" i="9"/>
  <c r="Q44" i="9"/>
  <c r="Q11" i="9"/>
  <c r="Q66" i="9"/>
  <c r="Q21" i="9"/>
  <c r="R79" i="9"/>
  <c r="R84" i="9"/>
  <c r="Q76" i="9"/>
  <c r="R39" i="9"/>
  <c r="Q85" i="9"/>
  <c r="R80" i="9"/>
  <c r="R48" i="9"/>
  <c r="R16" i="9"/>
  <c r="Q72" i="9"/>
  <c r="Q40" i="9"/>
  <c r="Q71" i="9"/>
  <c r="R67" i="9"/>
  <c r="R35" i="9"/>
  <c r="Q75" i="9"/>
  <c r="R66" i="9"/>
  <c r="R34" i="9"/>
  <c r="Q51" i="9"/>
  <c r="Q62" i="9"/>
  <c r="Q30" i="9"/>
  <c r="Q23" i="9"/>
  <c r="R57" i="9"/>
  <c r="R25" i="9"/>
  <c r="Q81" i="9"/>
  <c r="Q49" i="9"/>
  <c r="Q17" i="9"/>
  <c r="R60" i="9"/>
  <c r="R15" i="9"/>
  <c r="R20" i="9"/>
  <c r="R71" i="9"/>
  <c r="Q34" i="9"/>
  <c r="R76" i="9"/>
  <c r="R44" i="9"/>
  <c r="R12" i="9"/>
  <c r="Q68" i="9"/>
  <c r="Q36" i="9"/>
  <c r="Q47" i="9"/>
  <c r="R63" i="9"/>
  <c r="R31" i="9"/>
  <c r="Q43" i="9"/>
  <c r="R62" i="9"/>
  <c r="R30" i="9"/>
  <c r="Q19" i="9"/>
  <c r="Q58" i="9"/>
  <c r="Q26" i="9"/>
  <c r="R85" i="9"/>
  <c r="R53" i="9"/>
  <c r="R21" i="9"/>
  <c r="Q77" i="9"/>
  <c r="Q45" i="9"/>
  <c r="Q13" i="9"/>
  <c r="R28" i="9"/>
  <c r="R78" i="9"/>
  <c r="R52" i="9"/>
  <c r="Q12" i="9"/>
  <c r="R70" i="9"/>
  <c r="R38" i="9"/>
  <c r="Q79" i="9"/>
  <c r="Q55" i="9"/>
  <c r="R29" i="9"/>
  <c r="Q53" i="9"/>
  <c r="R72" i="9"/>
  <c r="R40" i="9"/>
  <c r="Q83" i="9"/>
  <c r="Q64" i="9"/>
  <c r="Q32" i="9"/>
  <c r="Q35" i="9"/>
  <c r="R59" i="9"/>
  <c r="R27" i="9"/>
  <c r="Q15" i="9"/>
  <c r="R58" i="9"/>
  <c r="R26" i="9"/>
  <c r="Q86" i="9"/>
  <c r="Q54" i="9"/>
  <c r="Q22" i="9"/>
  <c r="R81" i="9"/>
  <c r="R49" i="9"/>
  <c r="R17" i="9"/>
  <c r="Q73" i="9"/>
  <c r="Q41" i="9"/>
  <c r="Q9" i="9"/>
  <c r="R68" i="9"/>
  <c r="Q67" i="9"/>
  <c r="Q28" i="9"/>
  <c r="R55" i="9"/>
  <c r="R54" i="9"/>
  <c r="Q18" i="9"/>
  <c r="R36" i="9"/>
  <c r="Q60" i="9"/>
  <c r="R23" i="9"/>
  <c r="R86" i="9"/>
  <c r="R22" i="9"/>
  <c r="Q82" i="9"/>
  <c r="Q50" i="9"/>
  <c r="R77" i="9"/>
  <c r="R45" i="9"/>
  <c r="R13" i="9"/>
  <c r="Q69" i="9"/>
  <c r="Q37" i="9"/>
  <c r="R64" i="9"/>
  <c r="R32" i="9"/>
  <c r="Q39" i="9"/>
  <c r="Q56" i="9"/>
  <c r="Q24" i="9"/>
  <c r="R83" i="9"/>
  <c r="R51" i="9"/>
  <c r="R19" i="9"/>
  <c r="R82" i="9"/>
  <c r="R50" i="9"/>
  <c r="R18" i="9"/>
  <c r="Q78" i="9"/>
  <c r="Q46" i="9"/>
  <c r="Q14" i="9"/>
  <c r="R73" i="9"/>
  <c r="R41" i="9"/>
  <c r="R9" i="9"/>
  <c r="Q6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<sst xmlns="http://schemas.openxmlformats.org/spreadsheetml/2006/main" count="791" uniqueCount="141">
  <si>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</si>
  <si>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</si>
  <si>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</si>
  <si>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</si>
  <si>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</si>
  <si>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</si>
  <si>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</si>
  <si>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</si>
  <si>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</si>
  <si>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</si>
  <si>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</si>
  <si>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</si>
  <si>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</si>
  <si>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</si>
  <si>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</si>
  <si>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</si>
  <si>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</si>
  <si>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</si>
  <si>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</si>
  <si>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</si>
  <si>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</si>
  <si>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</si>
  <si>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</si>
  <si>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</si>
  <si>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</si>
  <si>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</si>
  <si>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</si>
  <si>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</si>
  <si>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</si>
  <si>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</si>
  <si>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</si>
  <si>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</si>
  <si>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</si>
  <si>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</si>
  <si>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</si>
  <si>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</si>
  <si>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</si>
  <si>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</si>
  <si>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</si>
  <si>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</si>
  <si>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</si>
  <si>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</si>
  <si>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</si>
  <si>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</si>
  <si>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</si>
  <si>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</si>
  <si>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</si>
  <si>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</si>
  <si>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</si>
  <si>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</si>
  <si>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</si>
  <si>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</si>
  <si>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</si>
  <si>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</si>
  <si>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</si>
  <si>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</si>
  <si>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</si>
  <si>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</si>
  <si>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</si>
  <si>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</si>
  <si>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</si>
  <si>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</si>
  <si>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</si>
  <si>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</si>
  <si>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</si>
  <si>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</si>
  <si>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</si>
  <si>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</si>
  <si>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</si>
  <si>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</si>
  <si>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</si>
  <si>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</si>
  <si>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</si>
  <si>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</si>
  <si>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</si>
  <si>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</si>
  <si>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</si>
  <si>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</si>
  <si>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</si>
  <si>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Alcohol Intoxication (w/wo Other Substance)</t>
  </si>
  <si>
    <t>Alcohol Only (Intoxication)</t>
  </si>
  <si>
    <t>Amphetamines (Any)</t>
  </si>
  <si>
    <t>Amphetamines (Crystal)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</si>
  <si>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</si>
  <si>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</si>
  <si>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</si>
  <si>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</si>
  <si>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</si>
  <si>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</si>
  <si>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</si>
  <si>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 (Any)</t>
  </si>
  <si>
    <t>Heroin Overdose (Responded to Naloxone)</t>
  </si>
  <si>
    <t>Illicit Drugs (Any)</t>
  </si>
  <si>
    <t>Inhalants</t>
  </si>
  <si>
    <t>Opioids</t>
  </si>
  <si>
    <t>Other Sedatives</t>
  </si>
  <si>
    <t>Other Stimulants</t>
  </si>
  <si>
    <t>Pharmaceutical Drugs (Any)</t>
  </si>
  <si>
    <t>Pharmacotherapy</t>
  </si>
  <si>
    <t>N/A</t>
  </si>
  <si>
    <t>Ambulance attendances per 100,000 pop, 2021/22, by Municipality and drug</t>
  </si>
  <si>
    <t>Hospital Admissions per 100,000 pop, 2019, by Municipality and drug</t>
  </si>
  <si>
    <t>Road Accidents (during high-alcohol hours) per 1,000 pop, 2019, by Municipality</t>
  </si>
  <si>
    <t>Alcohol</t>
  </si>
  <si>
    <t>Rate of deaths for alcohol-related events per 100,000 population, 2020</t>
  </si>
  <si>
    <t>Rate of Asssults during high alcohol hours (per 100,000), 2020</t>
  </si>
  <si>
    <t>Rate of FV incidents due in part, to definite or likely alcohol cosumption 2020/21, per 100,000 pop.</t>
  </si>
  <si>
    <t>Metro</t>
  </si>
  <si>
    <t>Metro Melbourne</t>
  </si>
  <si>
    <t>Regional Victoria</t>
  </si>
  <si>
    <t>ROAD ACCIDENTS</t>
  </si>
  <si>
    <t>FAMILY VIOLENCE</t>
  </si>
  <si>
    <t>DEATHS</t>
  </si>
  <si>
    <t>ASSAULTS</t>
  </si>
  <si>
    <r>
      <t xml:space="preserve">Heroin Overdose </t>
    </r>
    <r>
      <rPr>
        <sz val="7"/>
        <color theme="1"/>
        <rFont val="Calibri"/>
        <family val="2"/>
        <scheme val="minor"/>
      </rPr>
      <t>(Responded to Naloxone)</t>
    </r>
  </si>
  <si>
    <r>
      <t xml:space="preserve">Alcohol Intoxication </t>
    </r>
    <r>
      <rPr>
        <sz val="7"/>
        <color theme="1"/>
        <rFont val="Calibri"/>
        <family val="2"/>
        <scheme val="minor"/>
      </rPr>
      <t>(w/wo Other Substance)</t>
    </r>
  </si>
  <si>
    <r>
      <t xml:space="preserve">Pharmaceutical Drugs </t>
    </r>
    <r>
      <rPr>
        <sz val="7"/>
        <color theme="1"/>
        <rFont val="Calibri"/>
        <family val="2"/>
        <scheme val="minor"/>
      </rPr>
      <t>(Any)</t>
    </r>
  </si>
  <si>
    <r>
      <t>Amphetamines</t>
    </r>
    <r>
      <rPr>
        <sz val="7"/>
        <color theme="1"/>
        <rFont val="Calibri"/>
        <family val="2"/>
        <scheme val="minor"/>
      </rPr>
      <t xml:space="preserve"> (Any)</t>
    </r>
  </si>
  <si>
    <r>
      <t>Amphetamines</t>
    </r>
    <r>
      <rPr>
        <sz val="7"/>
        <color theme="1"/>
        <rFont val="Calibri"/>
        <family val="2"/>
        <scheme val="minor"/>
      </rPr>
      <t xml:space="preserve"> (Crystal)</t>
    </r>
  </si>
  <si>
    <t>Municipal comparison</t>
  </si>
  <si>
    <r>
      <t xml:space="preserve">Heroin </t>
    </r>
    <r>
      <rPr>
        <sz val="7"/>
        <color theme="1"/>
        <rFont val="Calibri"/>
        <family val="2"/>
        <scheme val="minor"/>
      </rPr>
      <t>(Any)</t>
    </r>
  </si>
  <si>
    <r>
      <t xml:space="preserve">Illicit Drugs </t>
    </r>
    <r>
      <rPr>
        <sz val="7"/>
        <color theme="1"/>
        <rFont val="Calibri"/>
        <family val="2"/>
        <scheme val="minor"/>
      </rPr>
      <t>(Any)</t>
    </r>
  </si>
  <si>
    <r>
      <t xml:space="preserve">Amphetamines </t>
    </r>
    <r>
      <rPr>
        <sz val="7"/>
        <color theme="1"/>
        <rFont val="Calibri"/>
        <family val="2"/>
        <scheme val="minor"/>
      </rPr>
      <t>(Any)</t>
    </r>
  </si>
  <si>
    <r>
      <t>Heroin</t>
    </r>
    <r>
      <rPr>
        <sz val="7"/>
        <color theme="1"/>
        <rFont val="Calibri"/>
        <family val="2"/>
        <scheme val="minor"/>
      </rPr>
      <t xml:space="preserve"> (Any)</t>
    </r>
  </si>
  <si>
    <r>
      <t>Illicit Drugs</t>
    </r>
    <r>
      <rPr>
        <sz val="7"/>
        <color theme="1"/>
        <rFont val="Calibri"/>
        <family val="2"/>
        <scheme val="minor"/>
      </rPr>
      <t xml:space="preserve"> (Any)</t>
    </r>
  </si>
  <si>
    <r>
      <t>Pharmaceutical Drugs</t>
    </r>
    <r>
      <rPr>
        <sz val="7"/>
        <color theme="1"/>
        <rFont val="Calibri"/>
        <family val="2"/>
        <scheme val="minor"/>
      </rPr>
      <t xml:space="preserve"> (Any)</t>
    </r>
  </si>
  <si>
    <r>
      <t xml:space="preserve">Alcohol only </t>
    </r>
    <r>
      <rPr>
        <sz val="7"/>
        <color theme="1"/>
        <rFont val="Calibri"/>
        <family val="2"/>
        <scheme val="minor"/>
      </rPr>
      <t>(Intoxication)</t>
    </r>
  </si>
  <si>
    <t>Ambulance attendances per 100,000 pop, 2022/23, by Municipality and drug</t>
  </si>
  <si>
    <t>AMBULANCE ATTENDANCE
per 100,000 pop, 2022/23</t>
  </si>
  <si>
    <t>HOSPITAL ADMISSION
per 100,000 pop, 2021/22</t>
  </si>
  <si>
    <t>Hospital Admissions per 100,000 pop, 2021/22, by Municipality and drug</t>
  </si>
  <si>
    <t>Rate of FV incidents due in part, to definite or likely alcohol cosumption 2021/22, per 100,000 pop.</t>
  </si>
  <si>
    <t>Victoria</t>
  </si>
  <si>
    <t>Rate of deaths for alcohol-related events per 100,000 population, 2021</t>
  </si>
  <si>
    <r>
      <rPr>
        <b/>
        <sz val="10"/>
        <color theme="1"/>
        <rFont val="Calibri"/>
        <family val="2"/>
        <scheme val="minor"/>
      </rPr>
      <t>AMBULANCE ATTENDANCE</t>
    </r>
    <r>
      <rPr>
        <sz val="8"/>
        <color theme="1"/>
        <rFont val="Calibri"/>
        <family val="2"/>
        <scheme val="minor"/>
      </rPr>
      <t xml:space="preserve">
per 100,000 pop, 2022/23</t>
    </r>
  </si>
  <si>
    <r>
      <rPr>
        <b/>
        <sz val="10"/>
        <color theme="1"/>
        <rFont val="Calibri"/>
        <family val="2"/>
        <scheme val="minor"/>
      </rPr>
      <t>HOSPITAL ADMISSION</t>
    </r>
    <r>
      <rPr>
        <sz val="8"/>
        <color theme="1"/>
        <rFont val="Calibri"/>
        <family val="2"/>
        <scheme val="minor"/>
      </rPr>
      <t xml:space="preserve">
per 100,000 pop, 2021/22</t>
    </r>
  </si>
  <si>
    <t>Rate of FV incidents associated with definite or likely alcohol consumption 2021/22, per 100,000 pop.</t>
  </si>
  <si>
    <t>Rate of deaths connected to alcohol consumption, per 100,000 population, 2021</t>
  </si>
  <si>
    <t>Rate of Asssults during high alcohol hours (per 100,000), 2021/22</t>
  </si>
  <si>
    <t>Rate of Assaults during high alcohol hours (per 100,000 pop.), 2021/22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</si>
  <si>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Calibri"/>
        <family val="2"/>
        <scheme val="minor"/>
      </rPr>
      <t xml:space="preserve">
</t>
    </r>
    <r>
      <rPr>
        <sz val="9"/>
        <color rgb="FFFFFF00"/>
        <rFont val="Calibri"/>
        <family val="2"/>
        <scheme val="minor"/>
      </rPr>
      <t>by drug category and municipality: latest available years</t>
    </r>
    <r>
      <rPr>
        <sz val="12"/>
        <color rgb="FFFFFF00"/>
        <rFont val="Calibri"/>
        <family val="1"/>
        <scheme val="minor"/>
      </rPr>
      <t xml:space="preserve">
</t>
    </r>
    <r>
      <rPr>
        <sz val="9"/>
        <color rgb="FFFFFF00"/>
        <rFont val="Calibri"/>
        <family val="2"/>
        <scheme val="minor"/>
      </rPr>
      <t>(from Turning Point, accessed a: https://aodstats.org.au/)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</si>
</sst>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444444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rgb="FF444444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rgb="FFFFFF00"/>
      <name val="Calibri"/>
      <family val="1"/>
      <scheme val="minor"/>
    </font>
    <font>
      <sz val="16"/>
      <color rgb="FFFFFF00"/>
      <name val="Garamond"/>
      <family val="1"/>
    </font>
    <font>
      <sz val="12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sz val="6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8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right" indent="1"/>
    </xf>
    <xf numFmtId="0" fontId="5" fillId="0" borderId="0" xfId="0" applyFont="1"/>
    <xf numFmtId="164" fontId="4" fillId="0" borderId="0" xfId="0" applyNumberFormat="1" applyFont="1" applyAlignment="1">
      <alignment horizontal="center" vertical="center" wrapText="1"/>
    </xf>
    <xf numFmtId="0" fontId="7" fillId="0" borderId="0" xfId="0" applyFont="1"/>
    <xf numFmtId="164" fontId="3" fillId="2" borderId="1" xfId="0" applyNumberFormat="1" applyFont="1" applyFill="1" applyBorder="1" applyProtection="1">
      <protection hidden="1"/>
    </xf>
    <xf numFmtId="164" fontId="3" fillId="0" borderId="0" xfId="0" applyNumberFormat="1" applyFont="1"/>
    <xf numFmtId="164" fontId="0" fillId="0" borderId="0" xfId="0" applyNumberFormat="1"/>
    <xf numFmtId="0" fontId="0" fillId="0" borderId="0" xfId="0" applyAlignment="1">
      <alignment horizontal="left" vertical="center"/>
    </xf>
    <xf numFmtId="0" fontId="8" fillId="0" borderId="0" xfId="0" applyFont="1"/>
    <xf numFmtId="0" fontId="9" fillId="0" borderId="0" xfId="0" applyFont="1"/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7" fillId="0" borderId="0" xfId="0" applyNumberFormat="1" applyFont="1"/>
    <xf numFmtId="164" fontId="4" fillId="0" borderId="0" xfId="0" applyNumberFormat="1" applyFont="1"/>
    <xf numFmtId="164" fontId="4" fillId="0" borderId="0" xfId="0" applyNumberFormat="1" applyFont="1" applyAlignment="1">
      <alignment horizontal="right"/>
    </xf>
    <xf numFmtId="0" fontId="10" fillId="0" borderId="0" xfId="0" applyFont="1"/>
    <xf numFmtId="164" fontId="2" fillId="0" borderId="0" xfId="0" applyNumberFormat="1" applyFont="1"/>
    <xf numFmtId="0" fontId="11" fillId="0" borderId="0" xfId="0" applyFont="1"/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6" fillId="4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2" fontId="0" fillId="0" borderId="0" xfId="0" applyNumberFormat="1" applyAlignment="1" applyProtection="1">
      <alignment horizontal="left" vertical="center" inden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2" fontId="4" fillId="4" borderId="0" xfId="0" applyNumberFormat="1" applyFont="1" applyFill="1" applyAlignment="1" applyProtection="1">
      <alignment horizontal="left" vertical="center" wrapText="1" inden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2" fontId="3" fillId="0" borderId="0" xfId="0" applyNumberFormat="1" applyFont="1" applyAlignment="1" applyProtection="1">
      <alignment horizontal="left" vertical="center" indent="1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  <xf numFmtId="3" fontId="4" fillId="6" borderId="1" xfId="0" applyNumberFormat="1" applyFont="1" applyFill="1" applyBorder="1" applyAlignment="1" applyProtection="1">
      <alignment horizontal="center" vertical="center"/>
      <protection hidden="1"/>
    </xf>
    <xf numFmtId="2" fontId="3" fillId="0" borderId="1" xfId="0" applyNumberFormat="1" applyFont="1" applyBorder="1" applyAlignment="1" applyProtection="1">
      <alignment horizontal="left" vertical="center" indent="1"/>
      <protection hidden="1"/>
    </xf>
    <xf numFmtId="164" fontId="4" fillId="0" borderId="1" xfId="0" applyNumberFormat="1" applyFont="1" applyBorder="1" applyAlignment="1" applyProtection="1">
      <alignment horizontal="center" vertical="center"/>
      <protection hidden="1"/>
    </xf>
    <xf numFmtId="2" fontId="4" fillId="0" borderId="0" xfId="0" applyNumberFormat="1" applyFont="1" applyAlignment="1" applyProtection="1">
      <alignment horizontal="left" vertical="center" indent="1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2" fontId="10" fillId="4" borderId="0" xfId="0" applyNumberFormat="1" applyFont="1" applyFill="1" applyAlignment="1" applyProtection="1">
      <alignment horizontal="left" vertical="center" indent="1"/>
      <protection hidden="1"/>
    </xf>
    <xf numFmtId="2" fontId="4" fillId="0" borderId="1" xfId="0" applyNumberFormat="1" applyFont="1" applyBorder="1" applyAlignment="1" applyProtection="1">
      <alignment horizontal="left" vertical="center" wrapText="1" indent="1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4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0" fillId="0" borderId="0" xfId="0" applyFont="1"/>
    <xf numFmtId="164" fontId="21" fillId="0" borderId="0" xfId="0" applyNumberFormat="1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12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2" fontId="13" fillId="5" borderId="0" xfId="0" applyNumberFormat="1" applyFont="1" applyFill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dbf5ed1267514df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Greater Dandenong</c:v>
                </c:pt>
                <c:pt idx="4">
                  <c:v>Latrobe</c:v>
                </c:pt>
                <c:pt idx="5">
                  <c:v>Mildura</c:v>
                </c:pt>
                <c:pt idx="6">
                  <c:v>Ararat</c:v>
                </c:pt>
                <c:pt idx="7">
                  <c:v>Stonnington</c:v>
                </c:pt>
                <c:pt idx="8">
                  <c:v>Maribyrnong</c:v>
                </c:pt>
                <c:pt idx="9">
                  <c:v>Frankston</c:v>
                </c:pt>
                <c:pt idx="10">
                  <c:v>East Gippsland</c:v>
                </c:pt>
                <c:pt idx="11">
                  <c:v>Moreland</c:v>
                </c:pt>
                <c:pt idx="12">
                  <c:v>Greater Geelong</c:v>
                </c:pt>
                <c:pt idx="13">
                  <c:v>Wellington</c:v>
                </c:pt>
                <c:pt idx="14">
                  <c:v>Darebin</c:v>
                </c:pt>
                <c:pt idx="15">
                  <c:v>Ballarat</c:v>
                </c:pt>
                <c:pt idx="16">
                  <c:v>Benalla</c:v>
                </c:pt>
                <c:pt idx="17">
                  <c:v>Greater Shepparton</c:v>
                </c:pt>
                <c:pt idx="18">
                  <c:v>Greater Bendigo</c:v>
                </c:pt>
                <c:pt idx="19">
                  <c:v>Horsham</c:v>
                </c:pt>
                <c:pt idx="20">
                  <c:v>Mount Alexander</c:v>
                </c:pt>
                <c:pt idx="21">
                  <c:v>Wodonga</c:v>
                </c:pt>
                <c:pt idx="22">
                  <c:v>Wangaratta</c:v>
                </c:pt>
                <c:pt idx="23">
                  <c:v>Corangamite</c:v>
                </c:pt>
                <c:pt idx="24">
                  <c:v>Gannawarra</c:v>
                </c:pt>
                <c:pt idx="25">
                  <c:v>Mitchell</c:v>
                </c:pt>
                <c:pt idx="26">
                  <c:v>Brimbank</c:v>
                </c:pt>
                <c:pt idx="27">
                  <c:v>Central Goldfields</c:v>
                </c:pt>
                <c:pt idx="28">
                  <c:v>Glenelg</c:v>
                </c:pt>
                <c:pt idx="29">
                  <c:v>Baw Baw</c:v>
                </c:pt>
                <c:pt idx="30">
                  <c:v>Moorabool</c:v>
                </c:pt>
                <c:pt idx="31">
                  <c:v>Swan Hill</c:v>
                </c:pt>
                <c:pt idx="32">
                  <c:v>Bass Coast</c:v>
                </c:pt>
                <c:pt idx="33">
                  <c:v>Hobsons Bay</c:v>
                </c:pt>
                <c:pt idx="34">
                  <c:v>Maroondah</c:v>
                </c:pt>
                <c:pt idx="35">
                  <c:v>Hume</c:v>
                </c:pt>
                <c:pt idx="36">
                  <c:v>Banyule</c:v>
                </c:pt>
                <c:pt idx="37">
                  <c:v>Kingston</c:v>
                </c:pt>
                <c:pt idx="38">
                  <c:v>Northern Grampians</c:v>
                </c:pt>
                <c:pt idx="39">
                  <c:v>Warrnambool</c:v>
                </c:pt>
                <c:pt idx="40">
                  <c:v>Monash</c:v>
                </c:pt>
                <c:pt idx="41">
                  <c:v>Knox</c:v>
                </c:pt>
                <c:pt idx="42">
                  <c:v>Buloke</c:v>
                </c:pt>
                <c:pt idx="43">
                  <c:v>Colac-Otway</c:v>
                </c:pt>
                <c:pt idx="44">
                  <c:v>Moira</c:v>
                </c:pt>
                <c:pt idx="45">
                  <c:v>Melton</c:v>
                </c:pt>
                <c:pt idx="46">
                  <c:v>Cardinia</c:v>
                </c:pt>
                <c:pt idx="47">
                  <c:v>Strathbogie</c:v>
                </c:pt>
                <c:pt idx="48">
                  <c:v>Mornington Peninsula</c:v>
                </c:pt>
                <c:pt idx="49">
                  <c:v>Southern Grampians</c:v>
                </c:pt>
                <c:pt idx="50">
                  <c:v>Casey</c:v>
                </c:pt>
                <c:pt idx="51">
                  <c:v>South Gippsland</c:v>
                </c:pt>
                <c:pt idx="52">
                  <c:v>Campaspe</c:v>
                </c:pt>
                <c:pt idx="53">
                  <c:v>Yarra Ranges</c:v>
                </c:pt>
                <c:pt idx="54">
                  <c:v>Moonee Valley</c:v>
                </c:pt>
                <c:pt idx="55">
                  <c:v>Loddon</c:v>
                </c:pt>
                <c:pt idx="56">
                  <c:v>Pyrenees</c:v>
                </c:pt>
                <c:pt idx="57">
                  <c:v>Whittlesea</c:v>
                </c:pt>
                <c:pt idx="58">
                  <c:v>Whitehorse</c:v>
                </c:pt>
                <c:pt idx="59">
                  <c:v>Moyne</c:v>
                </c:pt>
                <c:pt idx="60">
                  <c:v>Nillumbik</c:v>
                </c:pt>
                <c:pt idx="61">
                  <c:v>Wyndham</c:v>
                </c:pt>
                <c:pt idx="62">
                  <c:v>Hepburn</c:v>
                </c:pt>
                <c:pt idx="63">
                  <c:v>Boroondara</c:v>
                </c:pt>
                <c:pt idx="64">
                  <c:v>Bayside</c:v>
                </c:pt>
                <c:pt idx="65">
                  <c:v>Glen Eira</c:v>
                </c:pt>
                <c:pt idx="66">
                  <c:v>Mansfield</c:v>
                </c:pt>
                <c:pt idx="67">
                  <c:v>Alpine</c:v>
                </c:pt>
                <c:pt idx="68">
                  <c:v>Murrindindi</c:v>
                </c:pt>
                <c:pt idx="69">
                  <c:v>Manningham</c:v>
                </c:pt>
                <c:pt idx="70">
                  <c:v>Macedon Ranges</c:v>
                </c:pt>
                <c:pt idx="71">
                  <c:v>Indigo</c:v>
                </c:pt>
                <c:pt idx="72">
                  <c:v>Surf Coast</c:v>
                </c:pt>
                <c:pt idx="73">
                  <c:v>Golden Plains</c:v>
                </c:pt>
                <c:pt idx="74">
                  <c:v>Yarriambiack</c:v>
                </c:pt>
                <c:pt idx="75">
                  <c:v>West Wimmera</c:v>
                </c:pt>
                <c:pt idx="76">
                  <c:v>Towong</c:v>
                </c:pt>
                <c:pt idx="77">
                  <c:v>Queenscliffe</c:v>
                </c:pt>
                <c:pt idx="78">
                  <c:v>Hindmarsh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206.88177861958556</c:v>
                </c:pt>
                <c:pt idx="1">
                  <c:v>196.32013879377251</c:v>
                </c:pt>
                <c:pt idx="2">
                  <c:v>141.61398899926112</c:v>
                </c:pt>
                <c:pt idx="3">
                  <c:v>116.61131190778549</c:v>
                </c:pt>
                <c:pt idx="4">
                  <c:v>104.92105330501319</c:v>
                </c:pt>
                <c:pt idx="5">
                  <c:v>104.24992181255865</c:v>
                </c:pt>
                <c:pt idx="6">
                  <c:v>102.71334417529744</c:v>
                </c:pt>
                <c:pt idx="7">
                  <c:v>99.699106300803876</c:v>
                </c:pt>
                <c:pt idx="8">
                  <c:v>98.079815174037179</c:v>
                </c:pt>
                <c:pt idx="9">
                  <c:v>95.220758125271317</c:v>
                </c:pt>
                <c:pt idx="10">
                  <c:v>87.435694097073949</c:v>
                </c:pt>
                <c:pt idx="11">
                  <c:v>86.08178873542542</c:v>
                </c:pt>
                <c:pt idx="12">
                  <c:v>85.92371529901807</c:v>
                </c:pt>
                <c:pt idx="13">
                  <c:v>82.386610007805047</c:v>
                </c:pt>
                <c:pt idx="14">
                  <c:v>79.649030401521046</c:v>
                </c:pt>
                <c:pt idx="15">
                  <c:v>76.182736991797654</c:v>
                </c:pt>
                <c:pt idx="16">
                  <c:v>75.710647670176883</c:v>
                </c:pt>
                <c:pt idx="17">
                  <c:v>75.215158747378325</c:v>
                </c:pt>
                <c:pt idx="18">
                  <c:v>74.089583970879573</c:v>
                </c:pt>
                <c:pt idx="19">
                  <c:v>73.837066207236035</c:v>
                </c:pt>
                <c:pt idx="20">
                  <c:v>72.900466562986011</c:v>
                </c:pt>
                <c:pt idx="21">
                  <c:v>70.015358207606837</c:v>
                </c:pt>
                <c:pt idx="22">
                  <c:v>69.99533364442371</c:v>
                </c:pt>
                <c:pt idx="23">
                  <c:v>68.974166039628784</c:v>
                </c:pt>
                <c:pt idx="24">
                  <c:v>67.178502879078692</c:v>
                </c:pt>
                <c:pt idx="25">
                  <c:v>67.010405226811613</c:v>
                </c:pt>
                <c:pt idx="26">
                  <c:v>66.82105220203421</c:v>
                </c:pt>
                <c:pt idx="27">
                  <c:v>66.303226757035517</c:v>
                </c:pt>
                <c:pt idx="28">
                  <c:v>64.928578563580061</c:v>
                </c:pt>
                <c:pt idx="29">
                  <c:v>64.309742101444485</c:v>
                </c:pt>
                <c:pt idx="30">
                  <c:v>61.393635526450424</c:v>
                </c:pt>
                <c:pt idx="31">
                  <c:v>61.286064491797092</c:v>
                </c:pt>
                <c:pt idx="32">
                  <c:v>60.848603992604552</c:v>
                </c:pt>
                <c:pt idx="33">
                  <c:v>55.473767308882202</c:v>
                </c:pt>
                <c:pt idx="34">
                  <c:v>54.498697140521486</c:v>
                </c:pt>
                <c:pt idx="35">
                  <c:v>54.040888401759752</c:v>
                </c:pt>
                <c:pt idx="36">
                  <c:v>54.011512168022101</c:v>
                </c:pt>
                <c:pt idx="37">
                  <c:v>53.138208204050713</c:v>
                </c:pt>
                <c:pt idx="38">
                  <c:v>50.509302129808901</c:v>
                </c:pt>
                <c:pt idx="39">
                  <c:v>50.129501211462944</c:v>
                </c:pt>
                <c:pt idx="40">
                  <c:v>50.108076242876791</c:v>
                </c:pt>
                <c:pt idx="41">
                  <c:v>50.07232669411372</c:v>
                </c:pt>
                <c:pt idx="42">
                  <c:v>49.668874172185433</c:v>
                </c:pt>
                <c:pt idx="43">
                  <c:v>49.387150361424148</c:v>
                </c:pt>
                <c:pt idx="44">
                  <c:v>48.740861088545898</c:v>
                </c:pt>
                <c:pt idx="45">
                  <c:v>47.556655505410781</c:v>
                </c:pt>
                <c:pt idx="46">
                  <c:v>43.320730938878384</c:v>
                </c:pt>
                <c:pt idx="47">
                  <c:v>43.185351528761444</c:v>
                </c:pt>
                <c:pt idx="48">
                  <c:v>42.879883460700299</c:v>
                </c:pt>
                <c:pt idx="49">
                  <c:v>42.501517911353972</c:v>
                </c:pt>
                <c:pt idx="50">
                  <c:v>42.335059039555226</c:v>
                </c:pt>
                <c:pt idx="51">
                  <c:v>42.176296921130323</c:v>
                </c:pt>
                <c:pt idx="52">
                  <c:v>39.16551345988146</c:v>
                </c:pt>
                <c:pt idx="53">
                  <c:v>39.068899895396171</c:v>
                </c:pt>
                <c:pt idx="54">
                  <c:v>38.739465237259459</c:v>
                </c:pt>
                <c:pt idx="55">
                  <c:v>38.724667613269652</c:v>
                </c:pt>
                <c:pt idx="56">
                  <c:v>38.53069612124326</c:v>
                </c:pt>
                <c:pt idx="57">
                  <c:v>37.954691077382677</c:v>
                </c:pt>
                <c:pt idx="58">
                  <c:v>37.505807802327602</c:v>
                </c:pt>
                <c:pt idx="59">
                  <c:v>34.071550255536629</c:v>
                </c:pt>
                <c:pt idx="60">
                  <c:v>33.194233687405159</c:v>
                </c:pt>
                <c:pt idx="61">
                  <c:v>32.707266875869756</c:v>
                </c:pt>
                <c:pt idx="62">
                  <c:v>29.994001199760046</c:v>
                </c:pt>
                <c:pt idx="63">
                  <c:v>29.220165351759228</c:v>
                </c:pt>
                <c:pt idx="64">
                  <c:v>28.770906858984194</c:v>
                </c:pt>
                <c:pt idx="65">
                  <c:v>28.692209108819988</c:v>
                </c:pt>
                <c:pt idx="66">
                  <c:v>28.446804475630572</c:v>
                </c:pt>
                <c:pt idx="67">
                  <c:v>22.758306781975421</c:v>
                </c:pt>
                <c:pt idx="68">
                  <c:v>19.377341428755976</c:v>
                </c:pt>
                <c:pt idx="69">
                  <c:v>18.530815201445403</c:v>
                </c:pt>
                <c:pt idx="70">
                  <c:v>17.006802721088434</c:v>
                </c:pt>
                <c:pt idx="71">
                  <c:v>16.985618842713169</c:v>
                </c:pt>
                <c:pt idx="72">
                  <c:v>15.270284027282907</c:v>
                </c:pt>
                <c:pt idx="73">
                  <c:v>11.619800139437602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7-44BA-BB9E-3300F0231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All!$C$5:$C$85" sel="26" val="0"/>
</file>

<file path=xl/ctrlProps/ctrlProp2.xml><?xml version="1.0" encoding="utf-8"?>
<formControlPr xmlns="http://schemas.microsoft.com/office/spreadsheetml/2009/9/main" objectType="Drop" dropLines="45" dropStyle="combo" dx="39" fmlaLink="$G$5" fmlaRange="All!$C$5:$C$85" sel="80" val="40"/>
</file>

<file path=xl/ctrlProps/ctrlProp3.xml><?xml version="1.0" encoding="utf-8"?>
<formControlPr xmlns="http://schemas.microsoft.com/office/spreadsheetml/2009/9/main" objectType="Drop" dropLines="40" dropStyle="combo" dx="31" fmlaLink="$N$5" fmlaRange="Front!$C$7:$C$52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25400</xdr:rowOff>
        </xdr:to>
        <xdr:sp macro="" textlink="">
          <xdr:nvSpPr>
            <xdr:cNvPr id="8194" name="Drop Dow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18</xdr:col>
          <xdr:colOff>25400</xdr:colOff>
          <xdr:row>4</xdr:row>
          <xdr:rowOff>190500</xdr:rowOff>
        </xdr:to>
        <xdr:sp macro="" textlink="">
          <xdr:nvSpPr>
            <xdr:cNvPr id="8195" name="Drop Dow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28222</xdr:colOff>
      <xdr:row>6</xdr:row>
      <xdr:rowOff>14111</xdr:rowOff>
    </xdr:from>
    <xdr:to>
      <xdr:col>18</xdr:col>
      <xdr:colOff>56446</xdr:colOff>
      <xdr:row>62</xdr:row>
      <xdr:rowOff>190498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85"/>
  <sheetViews>
    <sheetView zoomScale="90" zoomScaleNormal="90" workbookViewId="0">
      <selection activeCell="C5" sqref="C5:C83"/>
    </sheetView>
  </sheetViews>
  <sheetFormatPr defaultColWidth="11" defaultRowHeight="12" x14ac:dyDescent="0.3"/>
  <cols>
    <col min="1" max="1" width="5.25" style="3" customWidth="1"/>
    <col min="2" max="2" width="14.1640625" style="3" customWidth="1"/>
    <col min="3" max="22" width="11.75" style="6" customWidth="1"/>
    <col min="23" max="16384" width="11" style="3"/>
  </cols>
  <sheetData>
    <row r="1" spans="2:22" ht="21" x14ac:dyDescent="0.5">
      <c r="B1" s="7" t="s">
        <v>100</v>
      </c>
    </row>
    <row r="3" spans="2:22" ht="13" x14ac:dyDescent="0.3">
      <c r="C3" s="21" t="s">
        <v>100</v>
      </c>
    </row>
    <row r="4" spans="2:22" s="5" customFormat="1" ht="31.5" x14ac:dyDescent="0.35">
      <c r="C4" s="8" t="s">
        <v>79</v>
      </c>
      <c r="D4" s="8" t="s">
        <v>80</v>
      </c>
      <c r="E4" s="8" t="s">
        <v>81</v>
      </c>
      <c r="F4" s="8" t="s">
        <v>82</v>
      </c>
      <c r="G4" s="8" t="s">
        <v>83</v>
      </c>
      <c r="H4" s="8" t="s">
        <v>84</v>
      </c>
      <c r="I4" s="8" t="s">
        <v>85</v>
      </c>
      <c r="J4" s="8" t="s">
        <v>86</v>
      </c>
      <c r="K4" s="8" t="s">
        <v>87</v>
      </c>
      <c r="L4" s="8" t="s">
        <v>88</v>
      </c>
      <c r="M4" s="8" t="s">
        <v>89</v>
      </c>
      <c r="N4" s="8" t="s">
        <v>90</v>
      </c>
      <c r="O4" s="8" t="s">
        <v>91</v>
      </c>
      <c r="P4" s="8" t="s">
        <v>92</v>
      </c>
      <c r="Q4" s="8" t="s">
        <v>93</v>
      </c>
      <c r="R4" s="8" t="s">
        <v>94</v>
      </c>
      <c r="S4" s="8" t="s">
        <v>95</v>
      </c>
      <c r="T4" s="8" t="s">
        <v>96</v>
      </c>
      <c r="U4" s="8" t="s">
        <v>97</v>
      </c>
      <c r="V4" s="8" t="s">
        <v>98</v>
      </c>
    </row>
    <row r="5" spans="2:22" x14ac:dyDescent="0.3">
      <c r="B5" s="3" t="s">
        <v>0</v>
      </c>
      <c r="C5" s="6">
        <v>326.85000000000002</v>
      </c>
      <c r="D5" s="6">
        <v>296.44</v>
      </c>
      <c r="H5" s="6">
        <v>0</v>
      </c>
      <c r="K5" s="6">
        <v>45.61</v>
      </c>
      <c r="L5" s="6">
        <v>0</v>
      </c>
      <c r="M5" s="6">
        <v>0</v>
      </c>
      <c r="N5" s="6">
        <v>0</v>
      </c>
      <c r="O5" s="6">
        <v>0</v>
      </c>
      <c r="P5" s="6">
        <v>68.41</v>
      </c>
      <c r="Q5" s="6">
        <v>0</v>
      </c>
      <c r="U5" s="6">
        <v>45.61</v>
      </c>
      <c r="V5" s="6">
        <v>0</v>
      </c>
    </row>
    <row r="6" spans="2:22" x14ac:dyDescent="0.3">
      <c r="B6" s="3" t="s">
        <v>1</v>
      </c>
      <c r="C6" s="6">
        <v>380.68</v>
      </c>
      <c r="D6" s="6">
        <v>321.45999999999998</v>
      </c>
      <c r="F6" s="6">
        <v>0</v>
      </c>
      <c r="J6" s="6">
        <v>67.680000000000007</v>
      </c>
      <c r="K6" s="6">
        <v>76.14</v>
      </c>
      <c r="L6" s="6">
        <v>0</v>
      </c>
      <c r="N6" s="6">
        <v>0</v>
      </c>
      <c r="O6" s="6">
        <v>0</v>
      </c>
      <c r="P6" s="6">
        <v>135.35</v>
      </c>
      <c r="U6" s="6">
        <v>169.19</v>
      </c>
      <c r="V6" s="6">
        <v>0</v>
      </c>
    </row>
    <row r="7" spans="2:22" x14ac:dyDescent="0.3">
      <c r="B7" s="3" t="s">
        <v>2</v>
      </c>
      <c r="C7" s="6">
        <v>492.59000000000003</v>
      </c>
      <c r="D7" s="6">
        <v>381.56</v>
      </c>
      <c r="E7" s="6">
        <v>87.24</v>
      </c>
      <c r="F7" s="6">
        <v>47.58</v>
      </c>
      <c r="G7" s="6">
        <v>57.28</v>
      </c>
      <c r="H7" s="6">
        <v>50.230000000000004</v>
      </c>
      <c r="I7" s="6">
        <v>51.99</v>
      </c>
      <c r="J7" s="6">
        <v>101.34</v>
      </c>
      <c r="K7" s="6">
        <v>121.61</v>
      </c>
      <c r="L7" s="6">
        <v>12.34</v>
      </c>
      <c r="M7" s="6">
        <v>10.57</v>
      </c>
      <c r="N7" s="6">
        <v>25.55</v>
      </c>
      <c r="O7" s="6">
        <v>14.98</v>
      </c>
      <c r="P7" s="6">
        <v>248.5</v>
      </c>
      <c r="Q7" s="6">
        <v>4.41</v>
      </c>
      <c r="R7" s="6">
        <v>35.25</v>
      </c>
      <c r="S7" s="6">
        <v>48.47</v>
      </c>
      <c r="T7" s="6">
        <v>17.62</v>
      </c>
      <c r="U7" s="6">
        <v>281.10000000000002</v>
      </c>
      <c r="V7" s="6">
        <v>12.34</v>
      </c>
    </row>
    <row r="8" spans="2:22" x14ac:dyDescent="0.3">
      <c r="B8" s="3" t="s">
        <v>3</v>
      </c>
      <c r="C8" s="6">
        <v>334.44</v>
      </c>
      <c r="D8" s="6">
        <v>282.63</v>
      </c>
      <c r="E8" s="6">
        <v>41.61</v>
      </c>
      <c r="F8" s="6">
        <v>24.34</v>
      </c>
      <c r="G8" s="6">
        <v>33.76</v>
      </c>
      <c r="H8" s="6">
        <v>25.12</v>
      </c>
      <c r="I8" s="6">
        <v>25.91</v>
      </c>
      <c r="J8" s="6">
        <v>72.23</v>
      </c>
      <c r="K8" s="6">
        <v>48.67</v>
      </c>
      <c r="L8" s="6">
        <v>19.63</v>
      </c>
      <c r="M8" s="6">
        <v>7.07</v>
      </c>
      <c r="N8" s="6">
        <v>37.68</v>
      </c>
      <c r="O8" s="6">
        <v>10.210000000000001</v>
      </c>
      <c r="P8" s="6">
        <v>141.31</v>
      </c>
      <c r="R8" s="6">
        <v>18.84</v>
      </c>
      <c r="S8" s="6">
        <v>17.27</v>
      </c>
      <c r="T8" s="6">
        <v>8.64</v>
      </c>
      <c r="U8" s="6">
        <v>157.80000000000001</v>
      </c>
      <c r="V8" s="6">
        <v>3.93</v>
      </c>
    </row>
    <row r="9" spans="2:22" x14ac:dyDescent="0.3">
      <c r="B9" s="3" t="s">
        <v>4</v>
      </c>
      <c r="C9" s="6">
        <v>506.88</v>
      </c>
      <c r="D9" s="6">
        <v>403.53000000000003</v>
      </c>
      <c r="E9" s="6">
        <v>46.75</v>
      </c>
      <c r="F9" s="6">
        <v>31.990000000000002</v>
      </c>
      <c r="G9" s="6">
        <v>44.29</v>
      </c>
      <c r="H9" s="6">
        <v>44.29</v>
      </c>
      <c r="I9" s="6">
        <v>29.53</v>
      </c>
      <c r="J9" s="6">
        <v>51.67</v>
      </c>
      <c r="K9" s="6">
        <v>83.66</v>
      </c>
      <c r="P9" s="6">
        <v>159.94</v>
      </c>
      <c r="Q9" s="6">
        <v>0</v>
      </c>
      <c r="R9" s="6">
        <v>29.53</v>
      </c>
      <c r="S9" s="6">
        <v>24.61</v>
      </c>
      <c r="T9" s="6">
        <v>14.76</v>
      </c>
      <c r="U9" s="6">
        <v>179.62</v>
      </c>
      <c r="V9" s="6">
        <v>0</v>
      </c>
    </row>
    <row r="10" spans="2:22" x14ac:dyDescent="0.3">
      <c r="B10" s="3" t="s">
        <v>5</v>
      </c>
      <c r="C10" s="6">
        <v>276.14</v>
      </c>
      <c r="D10" s="6">
        <v>225.77</v>
      </c>
      <c r="E10" s="6">
        <v>33</v>
      </c>
      <c r="F10" s="6">
        <v>20.84</v>
      </c>
      <c r="G10" s="6">
        <v>22.580000000000002</v>
      </c>
      <c r="H10" s="6">
        <v>26.05</v>
      </c>
      <c r="I10" s="6">
        <v>22.580000000000002</v>
      </c>
      <c r="J10" s="6">
        <v>45.15</v>
      </c>
      <c r="K10" s="6">
        <v>88.570000000000007</v>
      </c>
      <c r="L10" s="6">
        <v>20.84</v>
      </c>
      <c r="P10" s="6">
        <v>147.62</v>
      </c>
      <c r="R10" s="6">
        <v>15.63</v>
      </c>
      <c r="S10" s="6">
        <v>17.37</v>
      </c>
      <c r="T10" s="6">
        <v>13.89</v>
      </c>
      <c r="U10" s="6">
        <v>126.78</v>
      </c>
    </row>
    <row r="11" spans="2:22" x14ac:dyDescent="0.3">
      <c r="B11" s="3" t="s">
        <v>6</v>
      </c>
      <c r="C11" s="6">
        <v>223.77</v>
      </c>
      <c r="D11" s="6">
        <v>182.73</v>
      </c>
      <c r="E11" s="6">
        <v>33.22</v>
      </c>
      <c r="F11" s="6">
        <v>19.54</v>
      </c>
      <c r="G11" s="6">
        <v>14.66</v>
      </c>
      <c r="H11" s="6">
        <v>8.7900000000000009</v>
      </c>
      <c r="I11" s="6">
        <v>16.61</v>
      </c>
      <c r="J11" s="6">
        <v>51.79</v>
      </c>
      <c r="K11" s="6">
        <v>28.34</v>
      </c>
      <c r="L11" s="6">
        <v>14.66</v>
      </c>
      <c r="N11" s="6">
        <v>26.38</v>
      </c>
      <c r="O11" s="6">
        <v>11.73</v>
      </c>
      <c r="P11" s="6">
        <v>102.60000000000001</v>
      </c>
      <c r="Q11" s="6">
        <v>4.8899999999999997</v>
      </c>
      <c r="R11" s="6">
        <v>4.8899999999999997</v>
      </c>
      <c r="S11" s="6">
        <v>7.82</v>
      </c>
      <c r="T11" s="6">
        <v>7.82</v>
      </c>
      <c r="U11" s="6">
        <v>94.78</v>
      </c>
      <c r="V11" s="6">
        <v>8.7900000000000009</v>
      </c>
    </row>
    <row r="12" spans="2:22" x14ac:dyDescent="0.3">
      <c r="B12" s="3" t="s">
        <v>7</v>
      </c>
      <c r="C12" s="6">
        <v>748.39</v>
      </c>
      <c r="D12" s="6">
        <v>602.87</v>
      </c>
      <c r="E12" s="6">
        <v>97.01</v>
      </c>
      <c r="F12" s="6">
        <v>55.44</v>
      </c>
      <c r="G12" s="6">
        <v>124.73</v>
      </c>
      <c r="H12" s="6">
        <v>55.44</v>
      </c>
      <c r="I12" s="6">
        <v>110.87</v>
      </c>
      <c r="J12" s="6">
        <v>97.01</v>
      </c>
      <c r="K12" s="6">
        <v>138.59</v>
      </c>
      <c r="P12" s="6">
        <v>263.32</v>
      </c>
      <c r="S12" s="6">
        <v>48.51</v>
      </c>
      <c r="U12" s="6">
        <v>346.48</v>
      </c>
    </row>
    <row r="13" spans="2:22" x14ac:dyDescent="0.3">
      <c r="B13" s="3" t="s">
        <v>8</v>
      </c>
      <c r="C13" s="6">
        <v>201.29</v>
      </c>
      <c r="D13" s="6">
        <v>160.09</v>
      </c>
      <c r="E13" s="6">
        <v>30.02</v>
      </c>
      <c r="F13" s="6">
        <v>17.07</v>
      </c>
      <c r="G13" s="6">
        <v>25.900000000000002</v>
      </c>
      <c r="H13" s="6">
        <v>12.950000000000001</v>
      </c>
      <c r="I13" s="6">
        <v>20.010000000000002</v>
      </c>
      <c r="J13" s="6">
        <v>41.79</v>
      </c>
      <c r="K13" s="6">
        <v>34.14</v>
      </c>
      <c r="L13" s="6">
        <v>12.950000000000001</v>
      </c>
      <c r="M13" s="6">
        <v>5.3</v>
      </c>
      <c r="N13" s="6">
        <v>15.3</v>
      </c>
      <c r="O13" s="6">
        <v>7.65</v>
      </c>
      <c r="P13" s="6">
        <v>104.18</v>
      </c>
      <c r="R13" s="6">
        <v>8.24</v>
      </c>
      <c r="S13" s="6">
        <v>13.540000000000001</v>
      </c>
      <c r="T13" s="6">
        <v>15.3</v>
      </c>
      <c r="U13" s="6">
        <v>104.18</v>
      </c>
      <c r="V13" s="6">
        <v>5.3</v>
      </c>
    </row>
    <row r="14" spans="2:22" x14ac:dyDescent="0.3">
      <c r="B14" s="3" t="s">
        <v>9</v>
      </c>
      <c r="C14" s="6">
        <v>310.61</v>
      </c>
      <c r="D14" s="6">
        <v>271.45999999999998</v>
      </c>
      <c r="E14" s="6">
        <v>79.3</v>
      </c>
      <c r="F14" s="6">
        <v>46.77</v>
      </c>
      <c r="G14" s="6">
        <v>24.91</v>
      </c>
      <c r="H14" s="6">
        <v>15.76</v>
      </c>
      <c r="I14" s="6">
        <v>22.37</v>
      </c>
      <c r="J14" s="6">
        <v>52.36</v>
      </c>
      <c r="K14" s="6">
        <v>55.92</v>
      </c>
      <c r="L14" s="6">
        <v>20.330000000000002</v>
      </c>
      <c r="N14" s="6">
        <v>101.67</v>
      </c>
      <c r="O14" s="6">
        <v>44.74</v>
      </c>
      <c r="P14" s="6">
        <v>233.34</v>
      </c>
      <c r="Q14" s="6">
        <v>6.1000000000000005</v>
      </c>
      <c r="R14" s="6">
        <v>22.37</v>
      </c>
      <c r="S14" s="6">
        <v>10.68</v>
      </c>
      <c r="T14" s="6">
        <v>8.1300000000000008</v>
      </c>
      <c r="U14" s="6">
        <v>132.68</v>
      </c>
      <c r="V14" s="6">
        <v>6.1000000000000005</v>
      </c>
    </row>
    <row r="15" spans="2:22" x14ac:dyDescent="0.3">
      <c r="B15" s="3" t="s">
        <v>10</v>
      </c>
      <c r="C15" s="6">
        <v>358.89</v>
      </c>
      <c r="D15" s="6">
        <v>293.64</v>
      </c>
      <c r="G15" s="6">
        <v>97.88</v>
      </c>
      <c r="J15" s="6">
        <v>81.570000000000007</v>
      </c>
      <c r="L15" s="6">
        <v>97.88</v>
      </c>
      <c r="N15" s="6">
        <v>0</v>
      </c>
      <c r="O15" s="6">
        <v>0</v>
      </c>
      <c r="P15" s="6">
        <v>195.76</v>
      </c>
      <c r="Q15" s="6">
        <v>0</v>
      </c>
      <c r="S15" s="6">
        <v>130.51</v>
      </c>
      <c r="U15" s="6">
        <v>277.32</v>
      </c>
      <c r="V15" s="6">
        <v>0</v>
      </c>
    </row>
    <row r="16" spans="2:22" x14ac:dyDescent="0.3">
      <c r="B16" s="3" t="s">
        <v>11</v>
      </c>
      <c r="C16" s="6">
        <v>518.87</v>
      </c>
      <c r="D16" s="6">
        <v>430.67</v>
      </c>
      <c r="E16" s="6">
        <v>90.8</v>
      </c>
      <c r="F16" s="6">
        <v>54.480000000000004</v>
      </c>
      <c r="G16" s="6">
        <v>28.54</v>
      </c>
      <c r="H16" s="6">
        <v>36.32</v>
      </c>
      <c r="I16" s="6">
        <v>54.480000000000004</v>
      </c>
      <c r="J16" s="6">
        <v>57.08</v>
      </c>
      <c r="K16" s="6">
        <v>127.12</v>
      </c>
      <c r="O16" s="6">
        <v>0</v>
      </c>
      <c r="P16" s="6">
        <v>210.14000000000001</v>
      </c>
      <c r="R16" s="6">
        <v>20.75</v>
      </c>
      <c r="S16" s="6">
        <v>23.35</v>
      </c>
      <c r="T16" s="6">
        <v>12.97</v>
      </c>
      <c r="U16" s="6">
        <v>186.79</v>
      </c>
    </row>
    <row r="17" spans="2:22" x14ac:dyDescent="0.3">
      <c r="B17" s="3" t="s">
        <v>12</v>
      </c>
      <c r="C17" s="6">
        <v>280.29000000000002</v>
      </c>
      <c r="D17" s="6">
        <v>209.17000000000002</v>
      </c>
      <c r="E17" s="6">
        <v>41.83</v>
      </c>
      <c r="F17" s="6">
        <v>24.26</v>
      </c>
      <c r="G17" s="6">
        <v>34.300000000000004</v>
      </c>
      <c r="H17" s="6">
        <v>37.65</v>
      </c>
      <c r="I17" s="6">
        <v>20.92</v>
      </c>
      <c r="J17" s="6">
        <v>54.38</v>
      </c>
      <c r="K17" s="6">
        <v>61.08</v>
      </c>
      <c r="L17" s="6">
        <v>23.43</v>
      </c>
      <c r="M17" s="6">
        <v>5.86</v>
      </c>
      <c r="N17" s="6">
        <v>7.53</v>
      </c>
      <c r="P17" s="6">
        <v>132.19</v>
      </c>
      <c r="R17" s="6">
        <v>25.1</v>
      </c>
      <c r="S17" s="6">
        <v>19.240000000000002</v>
      </c>
      <c r="T17" s="6">
        <v>14.22</v>
      </c>
      <c r="U17" s="6">
        <v>169.84</v>
      </c>
      <c r="V17" s="6">
        <v>0</v>
      </c>
    </row>
    <row r="18" spans="2:22" x14ac:dyDescent="0.3">
      <c r="B18" s="3" t="s">
        <v>13</v>
      </c>
      <c r="C18" s="6">
        <v>257.95</v>
      </c>
      <c r="D18" s="6">
        <v>204.09</v>
      </c>
      <c r="E18" s="6">
        <v>44.39</v>
      </c>
      <c r="F18" s="6">
        <v>26.26</v>
      </c>
      <c r="G18" s="6">
        <v>22.740000000000002</v>
      </c>
      <c r="H18" s="6">
        <v>28.69</v>
      </c>
      <c r="I18" s="6">
        <v>24.36</v>
      </c>
      <c r="J18" s="6">
        <v>54.13</v>
      </c>
      <c r="K18" s="6">
        <v>55.76</v>
      </c>
      <c r="L18" s="6">
        <v>29.5</v>
      </c>
      <c r="M18" s="6">
        <v>4.87</v>
      </c>
      <c r="N18" s="6">
        <v>9.74</v>
      </c>
      <c r="O18" s="6">
        <v>2.98</v>
      </c>
      <c r="P18" s="6">
        <v>134.79</v>
      </c>
      <c r="Q18" s="6">
        <v>1.8900000000000001</v>
      </c>
      <c r="R18" s="6">
        <v>16.240000000000002</v>
      </c>
      <c r="S18" s="6">
        <v>12.99</v>
      </c>
      <c r="T18" s="6">
        <v>8.120000000000001</v>
      </c>
      <c r="U18" s="6">
        <v>131.28</v>
      </c>
      <c r="V18" s="6">
        <v>2.98</v>
      </c>
    </row>
    <row r="19" spans="2:22" x14ac:dyDescent="0.3">
      <c r="B19" s="3" t="s">
        <v>14</v>
      </c>
      <c r="C19" s="6">
        <v>665.07</v>
      </c>
      <c r="D19" s="6">
        <v>493.2</v>
      </c>
      <c r="E19" s="6">
        <v>74.73</v>
      </c>
      <c r="F19" s="6">
        <v>52.31</v>
      </c>
      <c r="G19" s="6">
        <v>44.84</v>
      </c>
      <c r="H19" s="6">
        <v>44.84</v>
      </c>
      <c r="I19" s="6">
        <v>74.73</v>
      </c>
      <c r="J19" s="6">
        <v>89.67</v>
      </c>
      <c r="K19" s="6">
        <v>224.18</v>
      </c>
      <c r="L19" s="6">
        <v>0</v>
      </c>
      <c r="M19" s="6">
        <v>0</v>
      </c>
      <c r="P19" s="6">
        <v>306.38</v>
      </c>
      <c r="T19" s="6">
        <v>0</v>
      </c>
      <c r="U19" s="6">
        <v>254.07</v>
      </c>
    </row>
    <row r="20" spans="2:22" x14ac:dyDescent="0.3">
      <c r="B20" s="3" t="s">
        <v>15</v>
      </c>
      <c r="C20" s="6">
        <v>434.90000000000003</v>
      </c>
      <c r="D20" s="6">
        <v>394.55</v>
      </c>
      <c r="G20" s="6">
        <v>26.900000000000002</v>
      </c>
      <c r="H20" s="6">
        <v>53.800000000000004</v>
      </c>
      <c r="J20" s="6">
        <v>62.77</v>
      </c>
      <c r="K20" s="6">
        <v>31.38</v>
      </c>
      <c r="N20" s="6">
        <v>26.900000000000002</v>
      </c>
      <c r="P20" s="6">
        <v>103.12</v>
      </c>
      <c r="Q20" s="6">
        <v>0</v>
      </c>
      <c r="S20" s="6">
        <v>22.42</v>
      </c>
      <c r="U20" s="6">
        <v>156.92000000000002</v>
      </c>
    </row>
    <row r="21" spans="2:22" x14ac:dyDescent="0.3">
      <c r="B21" s="3" t="s">
        <v>16</v>
      </c>
      <c r="C21" s="6">
        <v>549</v>
      </c>
      <c r="D21" s="6">
        <v>486.62</v>
      </c>
      <c r="E21" s="6">
        <v>31.19</v>
      </c>
      <c r="G21" s="6">
        <v>93.58</v>
      </c>
      <c r="I21" s="6">
        <v>43.67</v>
      </c>
      <c r="K21" s="6">
        <v>49.910000000000004</v>
      </c>
      <c r="L21" s="6">
        <v>0</v>
      </c>
      <c r="M21" s="6">
        <v>0</v>
      </c>
      <c r="N21" s="6">
        <v>0</v>
      </c>
      <c r="O21" s="6">
        <v>0</v>
      </c>
      <c r="P21" s="6">
        <v>81.100000000000009</v>
      </c>
      <c r="Q21" s="6">
        <v>0</v>
      </c>
      <c r="T21" s="6">
        <v>0</v>
      </c>
      <c r="U21" s="6">
        <v>237.07</v>
      </c>
      <c r="V21" s="6">
        <v>0</v>
      </c>
    </row>
    <row r="22" spans="2:22" x14ac:dyDescent="0.3">
      <c r="B22" s="3" t="s">
        <v>17</v>
      </c>
      <c r="C22" s="6">
        <v>364.52</v>
      </c>
      <c r="D22" s="6">
        <v>284.7</v>
      </c>
      <c r="E22" s="6">
        <v>80.489999999999995</v>
      </c>
      <c r="F22" s="6">
        <v>45.9</v>
      </c>
      <c r="G22" s="6">
        <v>48.56</v>
      </c>
      <c r="H22" s="6">
        <v>27.94</v>
      </c>
      <c r="I22" s="6">
        <v>58.54</v>
      </c>
      <c r="J22" s="6">
        <v>77.83</v>
      </c>
      <c r="K22" s="6">
        <v>75.83</v>
      </c>
      <c r="L22" s="6">
        <v>40.58</v>
      </c>
      <c r="M22" s="6">
        <v>6.65</v>
      </c>
      <c r="N22" s="6">
        <v>59.870000000000005</v>
      </c>
      <c r="O22" s="6">
        <v>24.61</v>
      </c>
      <c r="P22" s="6">
        <v>243.46</v>
      </c>
      <c r="Q22" s="6">
        <v>3.33</v>
      </c>
      <c r="R22" s="6">
        <v>13.3</v>
      </c>
      <c r="S22" s="6">
        <v>20.62</v>
      </c>
      <c r="T22" s="6">
        <v>11.97</v>
      </c>
      <c r="U22" s="6">
        <v>212.19</v>
      </c>
      <c r="V22" s="6">
        <v>9.31</v>
      </c>
    </row>
    <row r="23" spans="2:22" x14ac:dyDescent="0.3">
      <c r="B23" s="3" t="s">
        <v>18</v>
      </c>
      <c r="C23" s="6">
        <v>565.5</v>
      </c>
      <c r="D23" s="6">
        <v>476.75</v>
      </c>
      <c r="E23" s="6">
        <v>61.92</v>
      </c>
      <c r="F23" s="6">
        <v>30.96</v>
      </c>
      <c r="G23" s="6">
        <v>76.36</v>
      </c>
      <c r="H23" s="6">
        <v>30.96</v>
      </c>
      <c r="I23" s="6">
        <v>74.3</v>
      </c>
      <c r="J23" s="6">
        <v>55.72</v>
      </c>
      <c r="K23" s="6">
        <v>90.81</v>
      </c>
      <c r="P23" s="6">
        <v>154.79</v>
      </c>
      <c r="Q23" s="6">
        <v>0</v>
      </c>
      <c r="R23" s="6">
        <v>24.77</v>
      </c>
      <c r="S23" s="6">
        <v>14.450000000000001</v>
      </c>
      <c r="U23" s="6">
        <v>227.02</v>
      </c>
      <c r="V23" s="6">
        <v>0</v>
      </c>
    </row>
    <row r="24" spans="2:22" x14ac:dyDescent="0.3">
      <c r="B24" s="3" t="s">
        <v>19</v>
      </c>
      <c r="C24" s="6">
        <v>588.74</v>
      </c>
      <c r="D24" s="6">
        <v>461.62</v>
      </c>
      <c r="E24" s="6">
        <v>104.4</v>
      </c>
      <c r="F24" s="6">
        <v>66.05</v>
      </c>
      <c r="G24" s="6">
        <v>53.97</v>
      </c>
      <c r="H24" s="6">
        <v>43.32</v>
      </c>
      <c r="I24" s="6">
        <v>53.26</v>
      </c>
      <c r="J24" s="6">
        <v>91.61</v>
      </c>
      <c r="K24" s="6">
        <v>121.44</v>
      </c>
      <c r="L24" s="6">
        <v>40.480000000000004</v>
      </c>
      <c r="M24" s="6">
        <v>3.5500000000000003</v>
      </c>
      <c r="N24" s="6">
        <v>37.64</v>
      </c>
      <c r="O24" s="6">
        <v>20.6</v>
      </c>
      <c r="P24" s="6">
        <v>281.23</v>
      </c>
      <c r="Q24" s="6">
        <v>6.3900000000000006</v>
      </c>
      <c r="R24" s="6">
        <v>24.150000000000002</v>
      </c>
      <c r="S24" s="6">
        <v>32.67</v>
      </c>
      <c r="T24" s="6">
        <v>22.02</v>
      </c>
      <c r="U24" s="6">
        <v>255.67000000000002</v>
      </c>
      <c r="V24" s="6">
        <v>10.65</v>
      </c>
    </row>
    <row r="25" spans="2:22" x14ac:dyDescent="0.3">
      <c r="B25" s="3" t="s">
        <v>20</v>
      </c>
      <c r="C25" s="6">
        <v>310.97000000000003</v>
      </c>
      <c r="D25" s="6">
        <v>263.85000000000002</v>
      </c>
      <c r="E25" s="6">
        <v>56.54</v>
      </c>
      <c r="F25" s="6">
        <v>56.54</v>
      </c>
      <c r="J25" s="6">
        <v>65.960000000000008</v>
      </c>
      <c r="M25" s="6">
        <v>0</v>
      </c>
      <c r="N25" s="6">
        <v>0</v>
      </c>
      <c r="O25" s="6">
        <v>0</v>
      </c>
      <c r="P25" s="6">
        <v>94.23</v>
      </c>
      <c r="Q25" s="6">
        <v>0</v>
      </c>
      <c r="S25" s="6">
        <v>0</v>
      </c>
      <c r="T25" s="6">
        <v>0</v>
      </c>
      <c r="U25" s="6">
        <v>131.93</v>
      </c>
    </row>
    <row r="26" spans="2:22" x14ac:dyDescent="0.3">
      <c r="B26" s="3" t="s">
        <v>21</v>
      </c>
      <c r="C26" s="6">
        <v>229.62</v>
      </c>
      <c r="D26" s="6">
        <v>183.16</v>
      </c>
      <c r="E26" s="6">
        <v>37.83</v>
      </c>
      <c r="F26" s="6">
        <v>20.57</v>
      </c>
      <c r="G26" s="6">
        <v>25.88</v>
      </c>
      <c r="H26" s="6">
        <v>15.26</v>
      </c>
      <c r="I26" s="6">
        <v>17.25</v>
      </c>
      <c r="J26" s="6">
        <v>55.75</v>
      </c>
      <c r="K26" s="6">
        <v>39.82</v>
      </c>
      <c r="L26" s="6">
        <v>13.27</v>
      </c>
      <c r="N26" s="6">
        <v>21.900000000000002</v>
      </c>
      <c r="O26" s="6">
        <v>8.6300000000000008</v>
      </c>
      <c r="P26" s="6">
        <v>118.79</v>
      </c>
      <c r="Q26" s="6">
        <v>9.2900000000000009</v>
      </c>
      <c r="R26" s="6">
        <v>7.3</v>
      </c>
      <c r="S26" s="6">
        <v>17.25</v>
      </c>
      <c r="T26" s="6">
        <v>9.9500000000000011</v>
      </c>
      <c r="U26" s="6">
        <v>115.47</v>
      </c>
      <c r="V26" s="6">
        <v>3.3200000000000003</v>
      </c>
    </row>
    <row r="27" spans="2:22" x14ac:dyDescent="0.3">
      <c r="B27" s="3" t="s">
        <v>22</v>
      </c>
      <c r="C27" s="6">
        <v>473.67</v>
      </c>
      <c r="D27" s="6">
        <v>344.04</v>
      </c>
      <c r="E27" s="6">
        <v>94.73</v>
      </c>
      <c r="F27" s="6">
        <v>69.8</v>
      </c>
      <c r="G27" s="6">
        <v>54.85</v>
      </c>
      <c r="H27" s="6">
        <v>49.86</v>
      </c>
      <c r="I27" s="6">
        <v>49.86</v>
      </c>
      <c r="J27" s="6">
        <v>49.86</v>
      </c>
      <c r="K27" s="6">
        <v>74.790000000000006</v>
      </c>
      <c r="L27" s="6">
        <v>0</v>
      </c>
      <c r="O27" s="6">
        <v>0</v>
      </c>
      <c r="P27" s="6">
        <v>199.44</v>
      </c>
      <c r="Q27" s="6">
        <v>0</v>
      </c>
      <c r="R27" s="6">
        <v>39.89</v>
      </c>
      <c r="S27" s="6">
        <v>34.9</v>
      </c>
      <c r="T27" s="6">
        <v>24.93</v>
      </c>
      <c r="U27" s="6">
        <v>209.41</v>
      </c>
    </row>
    <row r="28" spans="2:22" x14ac:dyDescent="0.3">
      <c r="B28" s="3" t="s">
        <v>23</v>
      </c>
      <c r="C28" s="6">
        <v>152.74</v>
      </c>
      <c r="D28" s="6">
        <v>128.62</v>
      </c>
      <c r="F28" s="6">
        <v>0</v>
      </c>
      <c r="G28" s="6">
        <v>32.160000000000004</v>
      </c>
      <c r="H28" s="6">
        <v>20.100000000000001</v>
      </c>
      <c r="I28" s="6">
        <v>28.14</v>
      </c>
      <c r="J28" s="6">
        <v>32.160000000000004</v>
      </c>
      <c r="K28" s="6">
        <v>20.100000000000001</v>
      </c>
      <c r="L28" s="6">
        <v>0</v>
      </c>
      <c r="N28" s="6">
        <v>0</v>
      </c>
      <c r="O28" s="6">
        <v>0</v>
      </c>
      <c r="P28" s="6">
        <v>40.19</v>
      </c>
      <c r="Q28" s="6">
        <v>0</v>
      </c>
      <c r="R28" s="6">
        <v>24.12</v>
      </c>
      <c r="U28" s="6">
        <v>104.51</v>
      </c>
    </row>
    <row r="29" spans="2:22" x14ac:dyDescent="0.3">
      <c r="B29" s="3" t="s">
        <v>24</v>
      </c>
      <c r="C29" s="6">
        <v>497.44</v>
      </c>
      <c r="D29" s="6">
        <v>407.52</v>
      </c>
      <c r="E29" s="6">
        <v>74.239999999999995</v>
      </c>
      <c r="F29" s="6">
        <v>33</v>
      </c>
      <c r="G29" s="6">
        <v>52.800000000000004</v>
      </c>
      <c r="H29" s="6">
        <v>41.25</v>
      </c>
      <c r="I29" s="6">
        <v>65.17</v>
      </c>
      <c r="J29" s="6">
        <v>52.800000000000004</v>
      </c>
      <c r="K29" s="6">
        <v>94.04</v>
      </c>
      <c r="L29" s="6">
        <v>13.200000000000001</v>
      </c>
      <c r="N29" s="6">
        <v>18.150000000000002</v>
      </c>
      <c r="O29" s="6">
        <v>4.12</v>
      </c>
      <c r="P29" s="6">
        <v>198.81</v>
      </c>
      <c r="R29" s="6">
        <v>16.5</v>
      </c>
      <c r="S29" s="6">
        <v>16.5</v>
      </c>
      <c r="T29" s="6">
        <v>17.32</v>
      </c>
      <c r="U29" s="6">
        <v>218.61</v>
      </c>
      <c r="V29" s="6">
        <v>5.7700000000000005</v>
      </c>
    </row>
    <row r="30" spans="2:22" x14ac:dyDescent="0.3">
      <c r="B30" s="3" t="s">
        <v>25</v>
      </c>
      <c r="C30" s="6">
        <v>429.54</v>
      </c>
      <c r="D30" s="6">
        <v>362.74</v>
      </c>
      <c r="E30" s="6">
        <v>115.5</v>
      </c>
      <c r="F30" s="6">
        <v>69.930000000000007</v>
      </c>
      <c r="G30" s="6">
        <v>29.34</v>
      </c>
      <c r="H30" s="6">
        <v>19.350000000000001</v>
      </c>
      <c r="I30" s="6">
        <v>23.72</v>
      </c>
      <c r="J30" s="6">
        <v>59.94</v>
      </c>
      <c r="K30" s="6">
        <v>88.66</v>
      </c>
      <c r="L30" s="6">
        <v>44.95</v>
      </c>
      <c r="N30" s="6">
        <v>73.05</v>
      </c>
      <c r="O30" s="6">
        <v>26.22</v>
      </c>
      <c r="P30" s="6">
        <v>290.31</v>
      </c>
      <c r="Q30" s="6">
        <v>3.75</v>
      </c>
      <c r="R30" s="6">
        <v>9.36</v>
      </c>
      <c r="S30" s="6">
        <v>14.98</v>
      </c>
      <c r="T30" s="6">
        <v>13.74</v>
      </c>
      <c r="U30" s="6">
        <v>162.33000000000001</v>
      </c>
      <c r="V30" s="6">
        <v>8.74</v>
      </c>
    </row>
    <row r="31" spans="2:22" x14ac:dyDescent="0.3">
      <c r="B31" s="3" t="s">
        <v>26</v>
      </c>
      <c r="C31" s="6">
        <v>448.71000000000004</v>
      </c>
      <c r="D31" s="6">
        <v>356.38</v>
      </c>
      <c r="E31" s="6">
        <v>77.55</v>
      </c>
      <c r="F31" s="6">
        <v>42.47</v>
      </c>
      <c r="G31" s="6">
        <v>36.93</v>
      </c>
      <c r="H31" s="6">
        <v>32.869999999999997</v>
      </c>
      <c r="I31" s="6">
        <v>42.1</v>
      </c>
      <c r="J31" s="6">
        <v>71.650000000000006</v>
      </c>
      <c r="K31" s="6">
        <v>90.11</v>
      </c>
      <c r="L31" s="6">
        <v>22.16</v>
      </c>
      <c r="M31" s="6">
        <v>5.91</v>
      </c>
      <c r="N31" s="6">
        <v>32.5</v>
      </c>
      <c r="O31" s="6">
        <v>10.34</v>
      </c>
      <c r="P31" s="6">
        <v>228.97</v>
      </c>
      <c r="Q31" s="6">
        <v>1.85</v>
      </c>
      <c r="R31" s="6">
        <v>21.42</v>
      </c>
      <c r="S31" s="6">
        <v>22.16</v>
      </c>
      <c r="T31" s="6">
        <v>16.25</v>
      </c>
      <c r="U31" s="6">
        <v>200.17000000000002</v>
      </c>
      <c r="V31" s="6">
        <v>8.120000000000001</v>
      </c>
    </row>
    <row r="32" spans="2:22" x14ac:dyDescent="0.3">
      <c r="B32" s="3" t="s">
        <v>27</v>
      </c>
      <c r="C32" s="6">
        <v>535.59</v>
      </c>
      <c r="D32" s="6">
        <v>398.41</v>
      </c>
      <c r="E32" s="6">
        <v>54</v>
      </c>
      <c r="F32" s="6">
        <v>27.73</v>
      </c>
      <c r="G32" s="6">
        <v>72.97</v>
      </c>
      <c r="H32" s="6">
        <v>55.46</v>
      </c>
      <c r="I32" s="6">
        <v>78.81</v>
      </c>
      <c r="J32" s="6">
        <v>68.59</v>
      </c>
      <c r="K32" s="6">
        <v>137.18</v>
      </c>
      <c r="L32" s="6">
        <v>14.59</v>
      </c>
      <c r="M32" s="6">
        <v>7.3</v>
      </c>
      <c r="N32" s="6">
        <v>0</v>
      </c>
      <c r="O32" s="6">
        <v>0</v>
      </c>
      <c r="P32" s="6">
        <v>221.83</v>
      </c>
      <c r="Q32" s="6">
        <v>7.3</v>
      </c>
      <c r="R32" s="6">
        <v>24.810000000000002</v>
      </c>
      <c r="S32" s="6">
        <v>46.7</v>
      </c>
      <c r="T32" s="6">
        <v>26.27</v>
      </c>
      <c r="U32" s="6">
        <v>300.63</v>
      </c>
    </row>
    <row r="33" spans="2:22" x14ac:dyDescent="0.3">
      <c r="B33" s="3" t="s">
        <v>28</v>
      </c>
      <c r="C33" s="6">
        <v>540.18000000000006</v>
      </c>
      <c r="D33" s="6">
        <v>467.35</v>
      </c>
      <c r="G33" s="6">
        <v>78.900000000000006</v>
      </c>
      <c r="H33" s="6">
        <v>42.49</v>
      </c>
      <c r="I33" s="6">
        <v>36.42</v>
      </c>
      <c r="J33" s="6">
        <v>54.620000000000005</v>
      </c>
      <c r="K33" s="6">
        <v>60.69</v>
      </c>
      <c r="M33" s="6">
        <v>0</v>
      </c>
      <c r="O33" s="6">
        <v>0</v>
      </c>
      <c r="P33" s="6">
        <v>91.04</v>
      </c>
      <c r="Q33" s="6">
        <v>0</v>
      </c>
      <c r="R33" s="6">
        <v>36.42</v>
      </c>
      <c r="S33" s="6">
        <v>30.35</v>
      </c>
      <c r="U33" s="6">
        <v>279.19</v>
      </c>
      <c r="V33" s="6">
        <v>0</v>
      </c>
    </row>
    <row r="34" spans="2:22" x14ac:dyDescent="0.3">
      <c r="B34" s="3" t="s">
        <v>29</v>
      </c>
      <c r="C34" s="6">
        <v>212.16</v>
      </c>
      <c r="D34" s="6">
        <v>176.8</v>
      </c>
      <c r="F34" s="6">
        <v>0</v>
      </c>
      <c r="M34" s="6">
        <v>0</v>
      </c>
      <c r="N34" s="6">
        <v>0</v>
      </c>
      <c r="O34" s="6">
        <v>0</v>
      </c>
      <c r="P34" s="6">
        <v>106.08</v>
      </c>
      <c r="Q34" s="6">
        <v>0</v>
      </c>
      <c r="R34" s="6">
        <v>0</v>
      </c>
      <c r="U34" s="6">
        <v>123.76</v>
      </c>
      <c r="V34" s="6">
        <v>0</v>
      </c>
    </row>
    <row r="35" spans="2:22" x14ac:dyDescent="0.3">
      <c r="B35" s="3" t="s">
        <v>30</v>
      </c>
      <c r="C35" s="6">
        <v>379.3</v>
      </c>
      <c r="D35" s="6">
        <v>321.86</v>
      </c>
      <c r="E35" s="6">
        <v>46.6</v>
      </c>
      <c r="F35" s="6">
        <v>27.09</v>
      </c>
      <c r="G35" s="6">
        <v>41.18</v>
      </c>
      <c r="H35" s="6">
        <v>33.6</v>
      </c>
      <c r="I35" s="6">
        <v>19.510000000000002</v>
      </c>
      <c r="J35" s="6">
        <v>67.19</v>
      </c>
      <c r="K35" s="6">
        <v>54.19</v>
      </c>
      <c r="L35" s="6">
        <v>23.84</v>
      </c>
      <c r="N35" s="6">
        <v>57.44</v>
      </c>
      <c r="O35" s="6">
        <v>23.84</v>
      </c>
      <c r="P35" s="6">
        <v>180.98</v>
      </c>
      <c r="R35" s="6">
        <v>11.92</v>
      </c>
      <c r="S35" s="6">
        <v>21.67</v>
      </c>
      <c r="T35" s="6">
        <v>9.75</v>
      </c>
      <c r="U35" s="6">
        <v>182.06</v>
      </c>
      <c r="V35" s="6">
        <v>6.5</v>
      </c>
    </row>
    <row r="36" spans="2:22" x14ac:dyDescent="0.3">
      <c r="B36" s="3" t="s">
        <v>31</v>
      </c>
      <c r="C36" s="6">
        <v>1246.99</v>
      </c>
      <c r="D36" s="6">
        <v>1016.25</v>
      </c>
      <c r="E36" s="6">
        <v>73.64</v>
      </c>
      <c r="F36" s="6">
        <v>34.369999999999997</v>
      </c>
      <c r="G36" s="6">
        <v>58.910000000000004</v>
      </c>
      <c r="J36" s="6">
        <v>73.64</v>
      </c>
      <c r="K36" s="6">
        <v>132.55000000000001</v>
      </c>
      <c r="N36" s="6">
        <v>24.55</v>
      </c>
      <c r="O36" s="6">
        <v>0</v>
      </c>
      <c r="P36" s="6">
        <v>240.56</v>
      </c>
      <c r="Q36" s="6">
        <v>0</v>
      </c>
      <c r="R36" s="6">
        <v>39.28</v>
      </c>
      <c r="S36" s="6">
        <v>29.46</v>
      </c>
      <c r="U36" s="6">
        <v>270.02</v>
      </c>
    </row>
    <row r="37" spans="2:22" x14ac:dyDescent="0.3">
      <c r="B37" s="3" t="s">
        <v>32</v>
      </c>
      <c r="C37" s="6">
        <v>262.10000000000002</v>
      </c>
      <c r="D37" s="6">
        <v>212.68</v>
      </c>
      <c r="E37" s="6">
        <v>57.120000000000005</v>
      </c>
      <c r="F37" s="6">
        <v>30.38</v>
      </c>
      <c r="G37" s="6">
        <v>35.24</v>
      </c>
      <c r="H37" s="6">
        <v>27.95</v>
      </c>
      <c r="I37" s="6">
        <v>23.09</v>
      </c>
      <c r="J37" s="6">
        <v>56.31</v>
      </c>
      <c r="K37" s="6">
        <v>76.97</v>
      </c>
      <c r="L37" s="6">
        <v>25.12</v>
      </c>
      <c r="M37" s="6">
        <v>2.4300000000000002</v>
      </c>
      <c r="N37" s="6">
        <v>18.23</v>
      </c>
      <c r="O37" s="6">
        <v>6.08</v>
      </c>
      <c r="P37" s="6">
        <v>185.13</v>
      </c>
      <c r="Q37" s="6">
        <v>11.34</v>
      </c>
      <c r="R37" s="6">
        <v>18.23</v>
      </c>
      <c r="S37" s="6">
        <v>15.39</v>
      </c>
      <c r="T37" s="6">
        <v>19.45</v>
      </c>
      <c r="U37" s="6">
        <v>147.05000000000001</v>
      </c>
      <c r="V37" s="6">
        <v>3.24</v>
      </c>
    </row>
    <row r="38" spans="2:22" x14ac:dyDescent="0.3">
      <c r="B38" s="3" t="s">
        <v>33</v>
      </c>
      <c r="C38" s="6">
        <v>260.88</v>
      </c>
      <c r="D38" s="6">
        <v>231.9</v>
      </c>
      <c r="F38" s="6">
        <v>0</v>
      </c>
      <c r="G38" s="6">
        <v>28.990000000000002</v>
      </c>
      <c r="K38" s="6">
        <v>52.18</v>
      </c>
      <c r="L38" s="6">
        <v>0</v>
      </c>
      <c r="N38" s="6">
        <v>0</v>
      </c>
      <c r="O38" s="6">
        <v>0</v>
      </c>
      <c r="P38" s="6">
        <v>57.97</v>
      </c>
      <c r="Q38" s="6">
        <v>0</v>
      </c>
      <c r="U38" s="6">
        <v>98.56</v>
      </c>
    </row>
    <row r="39" spans="2:22" x14ac:dyDescent="0.3">
      <c r="B39" s="3" t="s">
        <v>34</v>
      </c>
      <c r="C39" s="6">
        <v>355.96</v>
      </c>
      <c r="D39" s="6">
        <v>282.64</v>
      </c>
      <c r="E39" s="6">
        <v>48.26</v>
      </c>
      <c r="F39" s="6">
        <v>26.95</v>
      </c>
      <c r="G39" s="6">
        <v>27.57</v>
      </c>
      <c r="H39" s="6">
        <v>15.67</v>
      </c>
      <c r="I39" s="6">
        <v>19.43</v>
      </c>
      <c r="J39" s="6">
        <v>57.03</v>
      </c>
      <c r="K39" s="6">
        <v>41.36</v>
      </c>
      <c r="L39" s="6">
        <v>17.55</v>
      </c>
      <c r="M39" s="6">
        <v>8.15</v>
      </c>
      <c r="N39" s="6">
        <v>18.8</v>
      </c>
      <c r="O39" s="6">
        <v>6.8900000000000006</v>
      </c>
      <c r="P39" s="6">
        <v>134.11000000000001</v>
      </c>
      <c r="R39" s="6">
        <v>14.41</v>
      </c>
      <c r="S39" s="6">
        <v>17.55</v>
      </c>
      <c r="T39" s="6">
        <v>17.55</v>
      </c>
      <c r="U39" s="6">
        <v>132.86000000000001</v>
      </c>
      <c r="V39" s="6">
        <v>6.8900000000000006</v>
      </c>
    </row>
    <row r="40" spans="2:22" x14ac:dyDescent="0.3">
      <c r="B40" s="3" t="s">
        <v>35</v>
      </c>
      <c r="C40" s="6">
        <v>274.17</v>
      </c>
      <c r="D40" s="6">
        <v>217.47</v>
      </c>
      <c r="E40" s="6">
        <v>54.21</v>
      </c>
      <c r="F40" s="6">
        <v>29.91</v>
      </c>
      <c r="G40" s="6">
        <v>31.16</v>
      </c>
      <c r="H40" s="6">
        <v>15.58</v>
      </c>
      <c r="I40" s="6">
        <v>22.43</v>
      </c>
      <c r="J40" s="6">
        <v>42.99</v>
      </c>
      <c r="K40" s="6">
        <v>61.690000000000005</v>
      </c>
      <c r="L40" s="6">
        <v>13.71</v>
      </c>
      <c r="N40" s="6">
        <v>19.940000000000001</v>
      </c>
      <c r="O40" s="6">
        <v>8.7200000000000006</v>
      </c>
      <c r="P40" s="6">
        <v>144.56</v>
      </c>
      <c r="Q40" s="6">
        <v>3.12</v>
      </c>
      <c r="R40" s="6">
        <v>8.1</v>
      </c>
      <c r="S40" s="6">
        <v>9.9700000000000006</v>
      </c>
      <c r="T40" s="6">
        <v>10.59</v>
      </c>
      <c r="U40" s="6">
        <v>117.15</v>
      </c>
      <c r="V40" s="6">
        <v>4.3600000000000003</v>
      </c>
    </row>
    <row r="41" spans="2:22" x14ac:dyDescent="0.3">
      <c r="B41" s="3" t="s">
        <v>36</v>
      </c>
      <c r="C41" s="6">
        <v>681.06000000000006</v>
      </c>
      <c r="D41" s="6">
        <v>575.98</v>
      </c>
      <c r="E41" s="6">
        <v>99.89</v>
      </c>
      <c r="F41" s="6">
        <v>57.08</v>
      </c>
      <c r="G41" s="6">
        <v>63.57</v>
      </c>
      <c r="H41" s="6">
        <v>42.81</v>
      </c>
      <c r="I41" s="6">
        <v>50.59</v>
      </c>
      <c r="J41" s="6">
        <v>54.480000000000004</v>
      </c>
      <c r="K41" s="6">
        <v>155.67000000000002</v>
      </c>
      <c r="L41" s="6">
        <v>25.95</v>
      </c>
      <c r="M41" s="6">
        <v>9.08</v>
      </c>
      <c r="N41" s="6">
        <v>38.92</v>
      </c>
      <c r="O41" s="6">
        <v>22.05</v>
      </c>
      <c r="P41" s="6">
        <v>316.53000000000003</v>
      </c>
      <c r="Q41" s="6">
        <v>6.49</v>
      </c>
      <c r="R41" s="6">
        <v>35.03</v>
      </c>
      <c r="S41" s="6">
        <v>25.95</v>
      </c>
      <c r="T41" s="6">
        <v>20.76</v>
      </c>
      <c r="U41" s="6">
        <v>278.91000000000003</v>
      </c>
      <c r="V41" s="6">
        <v>7.78</v>
      </c>
    </row>
    <row r="42" spans="2:22" x14ac:dyDescent="0.3">
      <c r="B42" s="3" t="s">
        <v>37</v>
      </c>
      <c r="C42" s="6">
        <v>285.70999999999998</v>
      </c>
      <c r="D42" s="6">
        <v>207.79</v>
      </c>
      <c r="J42" s="6">
        <v>77.92</v>
      </c>
      <c r="M42" s="6">
        <v>0</v>
      </c>
      <c r="N42" s="6">
        <v>0</v>
      </c>
      <c r="O42" s="6">
        <v>0</v>
      </c>
      <c r="P42" s="6">
        <v>90.91</v>
      </c>
      <c r="Q42" s="6">
        <v>0</v>
      </c>
      <c r="R42" s="6">
        <v>0</v>
      </c>
      <c r="U42" s="6">
        <v>168.83</v>
      </c>
      <c r="V42" s="6">
        <v>0</v>
      </c>
    </row>
    <row r="43" spans="2:22" x14ac:dyDescent="0.3">
      <c r="B43" s="3" t="s">
        <v>38</v>
      </c>
      <c r="C43" s="6">
        <v>248.18</v>
      </c>
      <c r="D43" s="6">
        <v>197.77</v>
      </c>
      <c r="E43" s="6">
        <v>25.21</v>
      </c>
      <c r="F43" s="6">
        <v>11.63</v>
      </c>
      <c r="G43" s="6">
        <v>38.78</v>
      </c>
      <c r="H43" s="6">
        <v>23.27</v>
      </c>
      <c r="I43" s="6">
        <v>34.9</v>
      </c>
      <c r="J43" s="6">
        <v>36.840000000000003</v>
      </c>
      <c r="K43" s="6">
        <v>29.080000000000002</v>
      </c>
      <c r="O43" s="6">
        <v>0</v>
      </c>
      <c r="P43" s="6">
        <v>69.8</v>
      </c>
      <c r="Q43" s="6">
        <v>0</v>
      </c>
      <c r="R43" s="6">
        <v>9.69</v>
      </c>
      <c r="T43" s="6">
        <v>9.69</v>
      </c>
      <c r="U43" s="6">
        <v>149.29</v>
      </c>
    </row>
    <row r="44" spans="2:22" x14ac:dyDescent="0.3">
      <c r="B44" s="3" t="s">
        <v>39</v>
      </c>
      <c r="C44" s="6">
        <v>130.34</v>
      </c>
      <c r="D44" s="6">
        <v>105.7</v>
      </c>
      <c r="E44" s="6">
        <v>24.64</v>
      </c>
      <c r="F44" s="6">
        <v>8.74</v>
      </c>
      <c r="G44" s="6">
        <v>17.48</v>
      </c>
      <c r="H44" s="6">
        <v>11.13</v>
      </c>
      <c r="I44" s="6">
        <v>6.36</v>
      </c>
      <c r="J44" s="6">
        <v>24.64</v>
      </c>
      <c r="K44" s="6">
        <v>19.07</v>
      </c>
      <c r="L44" s="6">
        <v>16.690000000000001</v>
      </c>
      <c r="M44" s="6">
        <v>3.97</v>
      </c>
      <c r="O44" s="6">
        <v>0</v>
      </c>
      <c r="P44" s="6">
        <v>68.350000000000009</v>
      </c>
      <c r="Q44" s="6">
        <v>3.97</v>
      </c>
      <c r="S44" s="6">
        <v>5.5600000000000005</v>
      </c>
      <c r="T44" s="6">
        <v>12.72</v>
      </c>
      <c r="U44" s="6">
        <v>60.4</v>
      </c>
      <c r="V44" s="6">
        <v>4.7700000000000005</v>
      </c>
    </row>
    <row r="45" spans="2:22" x14ac:dyDescent="0.3">
      <c r="B45" s="3" t="s">
        <v>40</v>
      </c>
      <c r="C45" s="6">
        <v>257.12</v>
      </c>
      <c r="D45" s="6">
        <v>207.67000000000002</v>
      </c>
      <c r="F45" s="6">
        <v>0</v>
      </c>
      <c r="H45" s="6">
        <v>69.22</v>
      </c>
      <c r="J45" s="6">
        <v>69.22</v>
      </c>
      <c r="L45" s="6">
        <v>0</v>
      </c>
      <c r="N45" s="6">
        <v>0</v>
      </c>
      <c r="O45" s="6">
        <v>0</v>
      </c>
      <c r="P45" s="6">
        <v>59.34</v>
      </c>
      <c r="Q45" s="6">
        <v>0</v>
      </c>
      <c r="U45" s="6">
        <v>148.34</v>
      </c>
      <c r="V45" s="6">
        <v>0</v>
      </c>
    </row>
    <row r="46" spans="2:22" x14ac:dyDescent="0.3">
      <c r="B46" s="3" t="s">
        <v>41</v>
      </c>
      <c r="C46" s="6">
        <v>462.97</v>
      </c>
      <c r="D46" s="6">
        <v>369.22</v>
      </c>
      <c r="E46" s="6">
        <v>82.18</v>
      </c>
      <c r="F46" s="6">
        <v>48.61</v>
      </c>
      <c r="G46" s="6">
        <v>34.72</v>
      </c>
      <c r="H46" s="6">
        <v>18.52</v>
      </c>
      <c r="I46" s="6">
        <v>41.67</v>
      </c>
      <c r="J46" s="6">
        <v>92.59</v>
      </c>
      <c r="K46" s="6">
        <v>81.02</v>
      </c>
      <c r="L46" s="6">
        <v>38.200000000000003</v>
      </c>
      <c r="M46" s="6">
        <v>8.1</v>
      </c>
      <c r="N46" s="6">
        <v>119.22</v>
      </c>
      <c r="O46" s="6">
        <v>53.24</v>
      </c>
      <c r="P46" s="6">
        <v>313.66000000000003</v>
      </c>
      <c r="R46" s="6">
        <v>15.05</v>
      </c>
      <c r="S46" s="6">
        <v>13.89</v>
      </c>
      <c r="T46" s="6">
        <v>21.990000000000002</v>
      </c>
      <c r="U46" s="6">
        <v>194.45000000000002</v>
      </c>
      <c r="V46" s="6">
        <v>9.26</v>
      </c>
    </row>
    <row r="47" spans="2:22" x14ac:dyDescent="0.3">
      <c r="B47" s="3" t="s">
        <v>42</v>
      </c>
      <c r="C47" s="6">
        <v>485.87</v>
      </c>
      <c r="D47" s="6">
        <v>395.42</v>
      </c>
      <c r="E47" s="6">
        <v>63.75</v>
      </c>
      <c r="F47" s="6">
        <v>35.32</v>
      </c>
      <c r="G47" s="6">
        <v>36.18</v>
      </c>
      <c r="H47" s="6">
        <v>37.04</v>
      </c>
      <c r="I47" s="6">
        <v>47.38</v>
      </c>
      <c r="J47" s="6">
        <v>88.73</v>
      </c>
      <c r="K47" s="6">
        <v>75.81</v>
      </c>
      <c r="L47" s="6">
        <v>25.84</v>
      </c>
      <c r="M47" s="6">
        <v>5.17</v>
      </c>
      <c r="N47" s="6">
        <v>31.87</v>
      </c>
      <c r="O47" s="6">
        <v>11.200000000000001</v>
      </c>
      <c r="P47" s="6">
        <v>202.45000000000002</v>
      </c>
      <c r="Q47" s="6">
        <v>17.23</v>
      </c>
      <c r="R47" s="6">
        <v>18.09</v>
      </c>
      <c r="S47" s="6">
        <v>16.37</v>
      </c>
      <c r="T47" s="6">
        <v>15.51</v>
      </c>
      <c r="U47" s="6">
        <v>206.75</v>
      </c>
      <c r="V47" s="6">
        <v>6.8900000000000006</v>
      </c>
    </row>
    <row r="48" spans="2:22" x14ac:dyDescent="0.3">
      <c r="B48" s="3" t="s">
        <v>43</v>
      </c>
      <c r="C48" s="6">
        <v>1371.73</v>
      </c>
      <c r="D48" s="6">
        <v>1110.79</v>
      </c>
      <c r="E48" s="6">
        <v>289.57</v>
      </c>
      <c r="F48" s="6">
        <v>158.78</v>
      </c>
      <c r="G48" s="6">
        <v>49.46</v>
      </c>
      <c r="H48" s="6">
        <v>34.49</v>
      </c>
      <c r="I48" s="6">
        <v>52.71</v>
      </c>
      <c r="J48" s="6">
        <v>139.91</v>
      </c>
      <c r="K48" s="6">
        <v>171.79</v>
      </c>
      <c r="L48" s="6">
        <v>221.25</v>
      </c>
      <c r="M48" s="6">
        <v>16.920000000000002</v>
      </c>
      <c r="N48" s="6">
        <v>253.78</v>
      </c>
      <c r="O48" s="6">
        <v>91.75</v>
      </c>
      <c r="P48" s="6">
        <v>905.81000000000006</v>
      </c>
      <c r="Q48" s="6">
        <v>16.920000000000002</v>
      </c>
      <c r="R48" s="6">
        <v>14.97</v>
      </c>
      <c r="S48" s="6">
        <v>57.910000000000004</v>
      </c>
      <c r="T48" s="6">
        <v>86.55</v>
      </c>
      <c r="U48" s="6">
        <v>313</v>
      </c>
      <c r="V48" s="6">
        <v>22.12</v>
      </c>
    </row>
    <row r="49" spans="2:22" x14ac:dyDescent="0.3">
      <c r="B49" s="3" t="s">
        <v>44</v>
      </c>
      <c r="C49" s="6">
        <v>269.83</v>
      </c>
      <c r="D49" s="6">
        <v>208.58</v>
      </c>
      <c r="E49" s="6">
        <v>63.46</v>
      </c>
      <c r="F49" s="6">
        <v>40.28</v>
      </c>
      <c r="G49" s="6">
        <v>41.94</v>
      </c>
      <c r="H49" s="6">
        <v>27.59</v>
      </c>
      <c r="I49" s="6">
        <v>22.62</v>
      </c>
      <c r="J49" s="6">
        <v>62.910000000000004</v>
      </c>
      <c r="K49" s="6">
        <v>78.36</v>
      </c>
      <c r="L49" s="6">
        <v>27.04</v>
      </c>
      <c r="M49" s="6">
        <v>2.7600000000000002</v>
      </c>
      <c r="N49" s="6">
        <v>18.21</v>
      </c>
      <c r="O49" s="6">
        <v>6.07</v>
      </c>
      <c r="P49" s="6">
        <v>177.13</v>
      </c>
      <c r="Q49" s="6">
        <v>2.7600000000000002</v>
      </c>
      <c r="R49" s="6">
        <v>22.07</v>
      </c>
      <c r="S49" s="6">
        <v>13.24</v>
      </c>
      <c r="T49" s="6">
        <v>15.450000000000001</v>
      </c>
      <c r="U49" s="6">
        <v>167.20000000000002</v>
      </c>
      <c r="V49" s="6">
        <v>7.17</v>
      </c>
    </row>
    <row r="50" spans="2:22" x14ac:dyDescent="0.3">
      <c r="B50" s="3" t="s">
        <v>45</v>
      </c>
      <c r="C50" s="6">
        <v>475.7</v>
      </c>
      <c r="D50" s="6">
        <v>387.93</v>
      </c>
      <c r="E50" s="6">
        <v>38.619999999999997</v>
      </c>
      <c r="F50" s="6">
        <v>17.55</v>
      </c>
      <c r="G50" s="6">
        <v>61.44</v>
      </c>
      <c r="H50" s="6">
        <v>52.660000000000004</v>
      </c>
      <c r="I50" s="6">
        <v>50.9</v>
      </c>
      <c r="J50" s="6">
        <v>61.44</v>
      </c>
      <c r="K50" s="6">
        <v>93.03</v>
      </c>
      <c r="N50" s="6">
        <v>22.82</v>
      </c>
      <c r="P50" s="6">
        <v>165</v>
      </c>
      <c r="R50" s="6">
        <v>17.55</v>
      </c>
      <c r="S50" s="6">
        <v>8.7799999999999994</v>
      </c>
      <c r="T50" s="6">
        <v>12.290000000000001</v>
      </c>
      <c r="U50" s="6">
        <v>193.09</v>
      </c>
    </row>
    <row r="51" spans="2:22" x14ac:dyDescent="0.3">
      <c r="B51" s="3" t="s">
        <v>46</v>
      </c>
      <c r="C51" s="6">
        <v>348.2</v>
      </c>
      <c r="D51" s="6">
        <v>259.64</v>
      </c>
      <c r="E51" s="6">
        <v>38.24</v>
      </c>
      <c r="F51" s="6">
        <v>26.17</v>
      </c>
      <c r="G51" s="6">
        <v>44.28</v>
      </c>
      <c r="H51" s="6">
        <v>42.27</v>
      </c>
      <c r="I51" s="6">
        <v>44.28</v>
      </c>
      <c r="J51" s="6">
        <v>58.370000000000005</v>
      </c>
      <c r="K51" s="6">
        <v>90.570000000000007</v>
      </c>
      <c r="O51" s="6">
        <v>0</v>
      </c>
      <c r="P51" s="6">
        <v>146.93</v>
      </c>
      <c r="Q51" s="6">
        <v>12.08</v>
      </c>
      <c r="R51" s="6">
        <v>20.13</v>
      </c>
      <c r="S51" s="6">
        <v>20.13</v>
      </c>
      <c r="U51" s="6">
        <v>185.17000000000002</v>
      </c>
      <c r="V51" s="6">
        <v>0</v>
      </c>
    </row>
    <row r="52" spans="2:22" x14ac:dyDescent="0.3">
      <c r="B52" s="3" t="s">
        <v>47</v>
      </c>
      <c r="C52" s="6">
        <v>599.65</v>
      </c>
      <c r="D52" s="6">
        <v>504.1</v>
      </c>
      <c r="E52" s="6">
        <v>49.42</v>
      </c>
      <c r="F52" s="6">
        <v>32.950000000000003</v>
      </c>
      <c r="G52" s="6">
        <v>36.24</v>
      </c>
      <c r="H52" s="6">
        <v>59.31</v>
      </c>
      <c r="I52" s="6">
        <v>36.24</v>
      </c>
      <c r="J52" s="6">
        <v>42.83</v>
      </c>
      <c r="K52" s="6">
        <v>59.31</v>
      </c>
      <c r="P52" s="6">
        <v>144.97</v>
      </c>
      <c r="Q52" s="6">
        <v>0</v>
      </c>
      <c r="R52" s="6">
        <v>32.950000000000003</v>
      </c>
      <c r="U52" s="6">
        <v>200.98000000000002</v>
      </c>
    </row>
    <row r="53" spans="2:22" x14ac:dyDescent="0.3">
      <c r="B53" s="3" t="s">
        <v>48</v>
      </c>
      <c r="C53" s="6">
        <v>207.20000000000002</v>
      </c>
      <c r="D53" s="6">
        <v>165.76</v>
      </c>
      <c r="E53" s="6">
        <v>41.96</v>
      </c>
      <c r="F53" s="6">
        <v>23.31</v>
      </c>
      <c r="G53" s="6">
        <v>16.059999999999999</v>
      </c>
      <c r="H53" s="6">
        <v>20.72</v>
      </c>
      <c r="I53" s="6">
        <v>20.72</v>
      </c>
      <c r="J53" s="6">
        <v>43.51</v>
      </c>
      <c r="K53" s="6">
        <v>45.58</v>
      </c>
      <c r="L53" s="6">
        <v>21.76</v>
      </c>
      <c r="M53" s="6">
        <v>6.22</v>
      </c>
      <c r="N53" s="6">
        <v>21.76</v>
      </c>
      <c r="O53" s="6">
        <v>5.18</v>
      </c>
      <c r="P53" s="6">
        <v>124.84</v>
      </c>
      <c r="R53" s="6">
        <v>7.25</v>
      </c>
      <c r="S53" s="6">
        <v>8.81</v>
      </c>
      <c r="T53" s="6">
        <v>9.84</v>
      </c>
      <c r="U53" s="6">
        <v>104.64</v>
      </c>
      <c r="V53" s="6">
        <v>3.63</v>
      </c>
    </row>
    <row r="54" spans="2:22" x14ac:dyDescent="0.3">
      <c r="B54" s="3" t="s">
        <v>49</v>
      </c>
      <c r="C54" s="6">
        <v>325.3</v>
      </c>
      <c r="D54" s="6">
        <v>278.13</v>
      </c>
      <c r="E54" s="6">
        <v>51.230000000000004</v>
      </c>
      <c r="F54" s="6">
        <v>22.77</v>
      </c>
      <c r="G54" s="6">
        <v>23.580000000000002</v>
      </c>
      <c r="H54" s="6">
        <v>13.83</v>
      </c>
      <c r="I54" s="6">
        <v>19.52</v>
      </c>
      <c r="J54" s="6">
        <v>45.54</v>
      </c>
      <c r="K54" s="6">
        <v>34.160000000000004</v>
      </c>
      <c r="L54" s="6">
        <v>21.14</v>
      </c>
      <c r="N54" s="6">
        <v>19.52</v>
      </c>
      <c r="O54" s="6">
        <v>8.1300000000000008</v>
      </c>
      <c r="P54" s="6">
        <v>132.56</v>
      </c>
      <c r="Q54" s="6">
        <v>8.9500000000000011</v>
      </c>
      <c r="R54" s="6">
        <v>6.51</v>
      </c>
      <c r="S54" s="6">
        <v>13.01</v>
      </c>
      <c r="T54" s="6">
        <v>15.450000000000001</v>
      </c>
      <c r="U54" s="6">
        <v>107.35000000000001</v>
      </c>
      <c r="V54" s="6">
        <v>4.88</v>
      </c>
    </row>
    <row r="55" spans="2:22" x14ac:dyDescent="0.3">
      <c r="B55" s="3" t="s">
        <v>50</v>
      </c>
      <c r="C55" s="6">
        <v>292.91000000000003</v>
      </c>
      <c r="D55" s="6">
        <v>226.94</v>
      </c>
      <c r="E55" s="6">
        <v>68.61</v>
      </c>
      <c r="F55" s="6">
        <v>31.67</v>
      </c>
      <c r="G55" s="6">
        <v>36.94</v>
      </c>
      <c r="H55" s="6">
        <v>34.31</v>
      </c>
      <c r="I55" s="6">
        <v>26.39</v>
      </c>
      <c r="J55" s="6">
        <v>42.22</v>
      </c>
      <c r="K55" s="6">
        <v>58.06</v>
      </c>
      <c r="L55" s="6">
        <v>36.94</v>
      </c>
      <c r="O55" s="6">
        <v>0</v>
      </c>
      <c r="P55" s="6">
        <v>160.97</v>
      </c>
      <c r="Q55" s="6">
        <v>0</v>
      </c>
      <c r="R55" s="6">
        <v>31.67</v>
      </c>
      <c r="S55" s="6">
        <v>26.39</v>
      </c>
      <c r="T55" s="6">
        <v>13.19</v>
      </c>
      <c r="U55" s="6">
        <v>145.14000000000001</v>
      </c>
    </row>
    <row r="56" spans="2:22" x14ac:dyDescent="0.3">
      <c r="B56" s="3" t="s">
        <v>51</v>
      </c>
      <c r="C56" s="6">
        <v>332.49</v>
      </c>
      <c r="D56" s="6">
        <v>260.45999999999998</v>
      </c>
      <c r="E56" s="6">
        <v>87.01</v>
      </c>
      <c r="F56" s="6">
        <v>52.44</v>
      </c>
      <c r="G56" s="6">
        <v>39.76</v>
      </c>
      <c r="H56" s="6">
        <v>19.59</v>
      </c>
      <c r="I56" s="6">
        <v>32.270000000000003</v>
      </c>
      <c r="J56" s="6">
        <v>70.3</v>
      </c>
      <c r="K56" s="6">
        <v>84.13</v>
      </c>
      <c r="L56" s="6">
        <v>42.64</v>
      </c>
      <c r="M56" s="6">
        <v>9.2200000000000006</v>
      </c>
      <c r="N56" s="6">
        <v>43.22</v>
      </c>
      <c r="O56" s="6">
        <v>17.86</v>
      </c>
      <c r="P56" s="6">
        <v>233.95000000000002</v>
      </c>
      <c r="Q56" s="6">
        <v>5.76</v>
      </c>
      <c r="R56" s="6">
        <v>16.13</v>
      </c>
      <c r="S56" s="6">
        <v>17.86</v>
      </c>
      <c r="T56" s="6">
        <v>17.86</v>
      </c>
      <c r="U56" s="6">
        <v>170.56</v>
      </c>
      <c r="V56" s="6">
        <v>3.46</v>
      </c>
    </row>
    <row r="57" spans="2:22" x14ac:dyDescent="0.3">
      <c r="B57" s="3" t="s">
        <v>52</v>
      </c>
      <c r="C57" s="6">
        <v>452.49</v>
      </c>
      <c r="D57" s="6">
        <v>359.76</v>
      </c>
      <c r="E57" s="6">
        <v>49.300000000000004</v>
      </c>
      <c r="F57" s="6">
        <v>27.580000000000002</v>
      </c>
      <c r="G57" s="6">
        <v>35.21</v>
      </c>
      <c r="H57" s="6">
        <v>32.869999999999997</v>
      </c>
      <c r="I57" s="6">
        <v>34.630000000000003</v>
      </c>
      <c r="J57" s="6">
        <v>82.75</v>
      </c>
      <c r="K57" s="6">
        <v>64.56</v>
      </c>
      <c r="L57" s="6">
        <v>22.3</v>
      </c>
      <c r="M57" s="6">
        <v>5.87</v>
      </c>
      <c r="N57" s="6">
        <v>2.93</v>
      </c>
      <c r="O57" s="6">
        <v>0</v>
      </c>
      <c r="P57" s="6">
        <v>152</v>
      </c>
      <c r="R57" s="6">
        <v>28.17</v>
      </c>
      <c r="S57" s="6">
        <v>20.54</v>
      </c>
      <c r="T57" s="6">
        <v>18.78</v>
      </c>
      <c r="U57" s="6">
        <v>190.15</v>
      </c>
      <c r="V57" s="6">
        <v>4.1100000000000003</v>
      </c>
    </row>
    <row r="58" spans="2:22" x14ac:dyDescent="0.3">
      <c r="B58" s="3" t="s">
        <v>53</v>
      </c>
      <c r="C58" s="6">
        <v>273.55</v>
      </c>
      <c r="D58" s="6">
        <v>193.97</v>
      </c>
      <c r="E58" s="6">
        <v>34.82</v>
      </c>
      <c r="I58" s="6">
        <v>24.87</v>
      </c>
      <c r="J58" s="6">
        <v>74.600000000000009</v>
      </c>
      <c r="K58" s="6">
        <v>69.63</v>
      </c>
      <c r="P58" s="6">
        <v>129.31</v>
      </c>
      <c r="Q58" s="6">
        <v>0</v>
      </c>
      <c r="R58" s="6">
        <v>24.87</v>
      </c>
      <c r="S58" s="6">
        <v>29.84</v>
      </c>
      <c r="T58" s="6">
        <v>0</v>
      </c>
      <c r="U58" s="6">
        <v>193.97</v>
      </c>
    </row>
    <row r="59" spans="2:22" x14ac:dyDescent="0.3">
      <c r="B59" s="3" t="s">
        <v>54</v>
      </c>
      <c r="C59" s="6">
        <v>179.28</v>
      </c>
      <c r="D59" s="6">
        <v>156.15</v>
      </c>
      <c r="E59" s="6">
        <v>0</v>
      </c>
      <c r="F59" s="6">
        <v>0</v>
      </c>
      <c r="G59" s="6">
        <v>34.700000000000003</v>
      </c>
      <c r="L59" s="6">
        <v>0</v>
      </c>
      <c r="M59" s="6">
        <v>0</v>
      </c>
      <c r="N59" s="6">
        <v>0</v>
      </c>
      <c r="O59" s="6">
        <v>0</v>
      </c>
      <c r="Q59" s="6">
        <v>0</v>
      </c>
      <c r="U59" s="6">
        <v>98.320000000000007</v>
      </c>
      <c r="V59" s="6">
        <v>0</v>
      </c>
    </row>
    <row r="60" spans="2:22" x14ac:dyDescent="0.3">
      <c r="B60" s="3" t="s">
        <v>55</v>
      </c>
      <c r="C60" s="6">
        <v>522</v>
      </c>
      <c r="D60" s="6">
        <v>403.07</v>
      </c>
      <c r="E60" s="6">
        <v>33.04</v>
      </c>
      <c r="G60" s="6">
        <v>72.680000000000007</v>
      </c>
      <c r="H60" s="6">
        <v>46.25</v>
      </c>
      <c r="J60" s="6">
        <v>79.290000000000006</v>
      </c>
      <c r="K60" s="6">
        <v>52.86</v>
      </c>
      <c r="O60" s="6">
        <v>0</v>
      </c>
      <c r="P60" s="6">
        <v>112.33</v>
      </c>
      <c r="Q60" s="6">
        <v>0</v>
      </c>
      <c r="U60" s="6">
        <v>231.27</v>
      </c>
    </row>
    <row r="61" spans="2:22" x14ac:dyDescent="0.3">
      <c r="B61" s="3" t="s">
        <v>56</v>
      </c>
      <c r="C61" s="6">
        <v>231.66</v>
      </c>
      <c r="D61" s="6">
        <v>192.27</v>
      </c>
      <c r="E61" s="6">
        <v>25.22</v>
      </c>
      <c r="F61" s="6">
        <v>18.91</v>
      </c>
      <c r="G61" s="6">
        <v>39.4</v>
      </c>
      <c r="H61" s="6">
        <v>15.76</v>
      </c>
      <c r="I61" s="6">
        <v>17.34</v>
      </c>
      <c r="J61" s="6">
        <v>40.97</v>
      </c>
      <c r="K61" s="6">
        <v>36.25</v>
      </c>
      <c r="N61" s="6">
        <v>14.18</v>
      </c>
      <c r="P61" s="6">
        <v>81.95</v>
      </c>
      <c r="R61" s="6">
        <v>11.03</v>
      </c>
      <c r="T61" s="6">
        <v>11.03</v>
      </c>
      <c r="U61" s="6">
        <v>127.65</v>
      </c>
    </row>
    <row r="62" spans="2:22" x14ac:dyDescent="0.3">
      <c r="B62" s="3" t="s">
        <v>57</v>
      </c>
      <c r="C62" s="6">
        <v>706.77</v>
      </c>
      <c r="D62" s="6">
        <v>605.81000000000006</v>
      </c>
      <c r="E62" s="6">
        <v>58.9</v>
      </c>
      <c r="F62" s="6">
        <v>42.07</v>
      </c>
      <c r="G62" s="6">
        <v>84.14</v>
      </c>
      <c r="H62" s="6">
        <v>67.31</v>
      </c>
      <c r="I62" s="6">
        <v>58.9</v>
      </c>
      <c r="J62" s="6">
        <v>100.97</v>
      </c>
      <c r="K62" s="6">
        <v>92.55</v>
      </c>
      <c r="N62" s="6">
        <v>50.480000000000004</v>
      </c>
      <c r="P62" s="6">
        <v>210.35</v>
      </c>
      <c r="Q62" s="6">
        <v>0</v>
      </c>
      <c r="T62" s="6">
        <v>0</v>
      </c>
      <c r="U62" s="6">
        <v>252.42000000000002</v>
      </c>
      <c r="V62" s="6">
        <v>0</v>
      </c>
    </row>
    <row r="63" spans="2:22" x14ac:dyDescent="0.3">
      <c r="B63" s="3" t="s">
        <v>58</v>
      </c>
      <c r="C63" s="6">
        <v>718.79</v>
      </c>
      <c r="D63" s="6">
        <v>587.39</v>
      </c>
      <c r="E63" s="6">
        <v>157.47999999999999</v>
      </c>
      <c r="F63" s="6">
        <v>85.98</v>
      </c>
      <c r="G63" s="6">
        <v>45.410000000000004</v>
      </c>
      <c r="H63" s="6">
        <v>21.25</v>
      </c>
      <c r="I63" s="6">
        <v>38.64</v>
      </c>
      <c r="J63" s="6">
        <v>94.68</v>
      </c>
      <c r="K63" s="6">
        <v>99.51</v>
      </c>
      <c r="L63" s="6">
        <v>97.58</v>
      </c>
      <c r="M63" s="6">
        <v>13.530000000000001</v>
      </c>
      <c r="N63" s="6">
        <v>142.02000000000001</v>
      </c>
      <c r="O63" s="6">
        <v>46.37</v>
      </c>
      <c r="P63" s="6">
        <v>481.12</v>
      </c>
      <c r="R63" s="6">
        <v>27.05</v>
      </c>
      <c r="S63" s="6">
        <v>30.92</v>
      </c>
      <c r="T63" s="6">
        <v>57</v>
      </c>
      <c r="U63" s="6">
        <v>235.73000000000002</v>
      </c>
      <c r="V63" s="6">
        <v>13.530000000000001</v>
      </c>
    </row>
    <row r="64" spans="2:22" x14ac:dyDescent="0.3">
      <c r="B64" s="3" t="s">
        <v>59</v>
      </c>
      <c r="C64" s="6">
        <v>459.74</v>
      </c>
      <c r="D64" s="6">
        <v>407.2</v>
      </c>
      <c r="L64" s="6">
        <v>0</v>
      </c>
      <c r="N64" s="6">
        <v>0</v>
      </c>
      <c r="O64" s="6">
        <v>0</v>
      </c>
      <c r="Q64" s="6">
        <v>0</v>
      </c>
      <c r="R64" s="6">
        <v>0</v>
      </c>
      <c r="T64" s="6">
        <v>0</v>
      </c>
      <c r="U64" s="6">
        <v>118.22</v>
      </c>
      <c r="V64" s="6">
        <v>0</v>
      </c>
    </row>
    <row r="65" spans="2:22" x14ac:dyDescent="0.3">
      <c r="B65" s="3" t="s">
        <v>60</v>
      </c>
      <c r="C65" s="6">
        <v>216.38</v>
      </c>
      <c r="D65" s="6">
        <v>185.47</v>
      </c>
      <c r="E65" s="6">
        <v>0</v>
      </c>
      <c r="F65" s="6">
        <v>0</v>
      </c>
      <c r="I65" s="6">
        <v>0</v>
      </c>
      <c r="L65" s="6">
        <v>0</v>
      </c>
      <c r="M65" s="6">
        <v>0</v>
      </c>
      <c r="N65" s="6">
        <v>0</v>
      </c>
      <c r="O65" s="6">
        <v>0</v>
      </c>
      <c r="Q65" s="6">
        <v>0</v>
      </c>
      <c r="R65" s="6">
        <v>0</v>
      </c>
      <c r="V65" s="6">
        <v>0</v>
      </c>
    </row>
    <row r="66" spans="2:22" x14ac:dyDescent="0.3">
      <c r="B66" s="3" t="s">
        <v>61</v>
      </c>
      <c r="C66" s="6">
        <v>329.19</v>
      </c>
      <c r="D66" s="6">
        <v>253.47</v>
      </c>
      <c r="E66" s="6">
        <v>23.04</v>
      </c>
      <c r="G66" s="6">
        <v>32.92</v>
      </c>
      <c r="H66" s="6">
        <v>32.92</v>
      </c>
      <c r="I66" s="6">
        <v>23.04</v>
      </c>
      <c r="J66" s="6">
        <v>39.5</v>
      </c>
      <c r="K66" s="6">
        <v>62.550000000000004</v>
      </c>
      <c r="L66" s="6">
        <v>0</v>
      </c>
      <c r="M66" s="6">
        <v>19.75</v>
      </c>
      <c r="O66" s="6">
        <v>0</v>
      </c>
      <c r="P66" s="6">
        <v>111.92</v>
      </c>
      <c r="Q66" s="6">
        <v>0</v>
      </c>
      <c r="U66" s="6">
        <v>125.09</v>
      </c>
    </row>
    <row r="67" spans="2:22" x14ac:dyDescent="0.3">
      <c r="B67" s="3" t="s">
        <v>62</v>
      </c>
      <c r="C67" s="6">
        <v>733.87</v>
      </c>
      <c r="D67" s="6">
        <v>600.44000000000005</v>
      </c>
      <c r="E67" s="6">
        <v>78.850000000000009</v>
      </c>
      <c r="F67" s="6">
        <v>48.52</v>
      </c>
      <c r="G67" s="6">
        <v>78.850000000000009</v>
      </c>
      <c r="H67" s="6">
        <v>84.91</v>
      </c>
      <c r="I67" s="6">
        <v>36.39</v>
      </c>
      <c r="J67" s="6">
        <v>72.78</v>
      </c>
      <c r="K67" s="6">
        <v>84.91</v>
      </c>
      <c r="P67" s="6">
        <v>212.28</v>
      </c>
      <c r="Q67" s="6">
        <v>36.39</v>
      </c>
      <c r="S67" s="6">
        <v>30.330000000000002</v>
      </c>
      <c r="U67" s="6">
        <v>248.67000000000002</v>
      </c>
    </row>
    <row r="68" spans="2:22" x14ac:dyDescent="0.3">
      <c r="B68" s="3" t="s">
        <v>63</v>
      </c>
      <c r="C68" s="6">
        <v>612.54</v>
      </c>
      <c r="D68" s="6">
        <v>486.46000000000004</v>
      </c>
      <c r="E68" s="6">
        <v>95.97</v>
      </c>
      <c r="F68" s="6">
        <v>51.75</v>
      </c>
      <c r="G68" s="6">
        <v>26.35</v>
      </c>
      <c r="H68" s="6">
        <v>18.82</v>
      </c>
      <c r="I68" s="6">
        <v>24.46</v>
      </c>
      <c r="J68" s="6">
        <v>92.210000000000008</v>
      </c>
      <c r="K68" s="6">
        <v>70.570000000000007</v>
      </c>
      <c r="L68" s="6">
        <v>73.39</v>
      </c>
      <c r="M68" s="6">
        <v>14.11</v>
      </c>
      <c r="N68" s="6">
        <v>99.740000000000009</v>
      </c>
      <c r="O68" s="6">
        <v>29.17</v>
      </c>
      <c r="P68" s="6">
        <v>350.03000000000003</v>
      </c>
      <c r="R68" s="6">
        <v>12.23</v>
      </c>
      <c r="S68" s="6">
        <v>44.22</v>
      </c>
      <c r="T68" s="6">
        <v>63.980000000000004</v>
      </c>
      <c r="U68" s="6">
        <v>169.37</v>
      </c>
      <c r="V68" s="6">
        <v>9.41</v>
      </c>
    </row>
    <row r="69" spans="2:22" x14ac:dyDescent="0.3">
      <c r="B69" s="3" t="s">
        <v>64</v>
      </c>
      <c r="C69" s="6">
        <v>571.98</v>
      </c>
      <c r="D69" s="6">
        <v>483.98</v>
      </c>
      <c r="E69" s="6">
        <v>61.6</v>
      </c>
      <c r="G69" s="6">
        <v>52.800000000000004</v>
      </c>
      <c r="I69" s="6">
        <v>44</v>
      </c>
      <c r="J69" s="6">
        <v>52.800000000000004</v>
      </c>
      <c r="K69" s="6">
        <v>44</v>
      </c>
      <c r="L69" s="6">
        <v>0</v>
      </c>
      <c r="M69" s="6">
        <v>0</v>
      </c>
      <c r="N69" s="6">
        <v>0</v>
      </c>
      <c r="O69" s="6">
        <v>0</v>
      </c>
      <c r="P69" s="6">
        <v>132</v>
      </c>
      <c r="U69" s="6">
        <v>202.39000000000001</v>
      </c>
      <c r="V69" s="6">
        <v>0</v>
      </c>
    </row>
    <row r="70" spans="2:22" x14ac:dyDescent="0.3">
      <c r="B70" s="3" t="s">
        <v>65</v>
      </c>
      <c r="C70" s="6">
        <v>284.40000000000003</v>
      </c>
      <c r="D70" s="6">
        <v>212.64000000000001</v>
      </c>
      <c r="G70" s="6">
        <v>31.900000000000002</v>
      </c>
      <c r="H70" s="6">
        <v>23.92</v>
      </c>
      <c r="I70" s="6">
        <v>18.61</v>
      </c>
      <c r="J70" s="6">
        <v>55.82</v>
      </c>
      <c r="K70" s="6">
        <v>37.21</v>
      </c>
      <c r="L70" s="6">
        <v>0</v>
      </c>
      <c r="O70" s="6">
        <v>0</v>
      </c>
      <c r="P70" s="6">
        <v>79.739999999999995</v>
      </c>
      <c r="R70" s="6">
        <v>13.290000000000001</v>
      </c>
      <c r="S70" s="6">
        <v>21.26</v>
      </c>
      <c r="T70" s="6">
        <v>13.290000000000001</v>
      </c>
      <c r="U70" s="6">
        <v>122.27</v>
      </c>
    </row>
    <row r="71" spans="2:22" x14ac:dyDescent="0.3">
      <c r="B71" s="3" t="s">
        <v>66</v>
      </c>
      <c r="C71" s="6">
        <v>472.34000000000003</v>
      </c>
      <c r="D71" s="6">
        <v>383.48</v>
      </c>
      <c r="G71" s="6">
        <v>37.410000000000004</v>
      </c>
      <c r="H71" s="6">
        <v>28.060000000000002</v>
      </c>
      <c r="I71" s="6">
        <v>32.74</v>
      </c>
      <c r="K71" s="6">
        <v>102.89</v>
      </c>
      <c r="P71" s="6">
        <v>177.71</v>
      </c>
      <c r="T71" s="6">
        <v>28.060000000000002</v>
      </c>
      <c r="U71" s="6">
        <v>140.30000000000001</v>
      </c>
    </row>
    <row r="72" spans="2:22" x14ac:dyDescent="0.3">
      <c r="B72" s="3" t="s">
        <v>67</v>
      </c>
      <c r="C72" s="6">
        <v>258.77</v>
      </c>
      <c r="D72" s="6">
        <v>194.08</v>
      </c>
      <c r="E72" s="6">
        <v>0</v>
      </c>
      <c r="F72" s="6">
        <v>0</v>
      </c>
      <c r="L72" s="6">
        <v>0</v>
      </c>
      <c r="N72" s="6">
        <v>0</v>
      </c>
      <c r="O72" s="6">
        <v>0</v>
      </c>
      <c r="Q72" s="6">
        <v>0</v>
      </c>
      <c r="T72" s="6">
        <v>0</v>
      </c>
      <c r="U72" s="6">
        <v>97.04</v>
      </c>
      <c r="V72" s="6">
        <v>0</v>
      </c>
    </row>
    <row r="73" spans="2:22" x14ac:dyDescent="0.3">
      <c r="B73" s="3" t="s">
        <v>68</v>
      </c>
      <c r="C73" s="6">
        <v>702.76</v>
      </c>
      <c r="D73" s="6">
        <v>571.62</v>
      </c>
      <c r="E73" s="6">
        <v>50.44</v>
      </c>
      <c r="F73" s="6">
        <v>30.26</v>
      </c>
      <c r="G73" s="6">
        <v>141.22</v>
      </c>
      <c r="H73" s="6">
        <v>36.99</v>
      </c>
      <c r="I73" s="6">
        <v>73.97</v>
      </c>
      <c r="J73" s="6">
        <v>73.97</v>
      </c>
      <c r="K73" s="6">
        <v>57.160000000000004</v>
      </c>
      <c r="M73" s="6">
        <v>0</v>
      </c>
      <c r="P73" s="6">
        <v>124.41</v>
      </c>
      <c r="R73" s="6">
        <v>40.35</v>
      </c>
      <c r="U73" s="6">
        <v>312.70999999999998</v>
      </c>
    </row>
    <row r="74" spans="2:22" x14ac:dyDescent="0.3">
      <c r="B74" s="3" t="s">
        <v>69</v>
      </c>
      <c r="C74" s="6">
        <v>556.20000000000005</v>
      </c>
      <c r="D74" s="6">
        <v>477.15000000000003</v>
      </c>
      <c r="E74" s="6">
        <v>45.17</v>
      </c>
      <c r="F74" s="6">
        <v>19.760000000000002</v>
      </c>
      <c r="G74" s="6">
        <v>50.82</v>
      </c>
      <c r="H74" s="6">
        <v>62.11</v>
      </c>
      <c r="I74" s="6">
        <v>33.880000000000003</v>
      </c>
      <c r="J74" s="6">
        <v>45.17</v>
      </c>
      <c r="K74" s="6">
        <v>62.11</v>
      </c>
      <c r="M74" s="6">
        <v>0</v>
      </c>
      <c r="N74" s="6">
        <v>19.760000000000002</v>
      </c>
      <c r="O74" s="6">
        <v>16.940000000000001</v>
      </c>
      <c r="P74" s="6">
        <v>152.46</v>
      </c>
      <c r="Q74" s="6">
        <v>0</v>
      </c>
      <c r="R74" s="6">
        <v>19.760000000000002</v>
      </c>
      <c r="S74" s="6">
        <v>28.23</v>
      </c>
      <c r="T74" s="6">
        <v>16.940000000000001</v>
      </c>
      <c r="U74" s="6">
        <v>194.81</v>
      </c>
    </row>
    <row r="75" spans="2:22" x14ac:dyDescent="0.3">
      <c r="B75" s="3" t="s">
        <v>70</v>
      </c>
      <c r="C75" s="6">
        <v>473.03000000000003</v>
      </c>
      <c r="D75" s="6">
        <v>400.42</v>
      </c>
      <c r="E75" s="6">
        <v>52.800000000000004</v>
      </c>
      <c r="F75" s="6">
        <v>22</v>
      </c>
      <c r="G75" s="6">
        <v>35.200000000000003</v>
      </c>
      <c r="H75" s="6">
        <v>37.4</v>
      </c>
      <c r="I75" s="6">
        <v>35.200000000000003</v>
      </c>
      <c r="J75" s="6">
        <v>61.6</v>
      </c>
      <c r="K75" s="6">
        <v>94.61</v>
      </c>
      <c r="N75" s="6">
        <v>26.400000000000002</v>
      </c>
      <c r="O75" s="6">
        <v>22</v>
      </c>
      <c r="P75" s="6">
        <v>180.41</v>
      </c>
      <c r="R75" s="6">
        <v>17.600000000000001</v>
      </c>
      <c r="S75" s="6">
        <v>19.8</v>
      </c>
      <c r="T75" s="6">
        <v>13.200000000000001</v>
      </c>
      <c r="U75" s="6">
        <v>178.21</v>
      </c>
    </row>
    <row r="76" spans="2:22" x14ac:dyDescent="0.3">
      <c r="B76" s="3" t="s">
        <v>71</v>
      </c>
      <c r="C76" s="6">
        <v>326.88</v>
      </c>
      <c r="D76" s="6">
        <v>201.16</v>
      </c>
      <c r="E76" s="6">
        <v>0</v>
      </c>
      <c r="F76" s="6">
        <v>0</v>
      </c>
      <c r="L76" s="6">
        <v>0</v>
      </c>
      <c r="M76" s="6">
        <v>0</v>
      </c>
      <c r="N76" s="6">
        <v>0</v>
      </c>
      <c r="O76" s="6">
        <v>0</v>
      </c>
      <c r="Q76" s="6">
        <v>0</v>
      </c>
      <c r="T76" s="6">
        <v>0</v>
      </c>
      <c r="U76" s="6">
        <v>176.01</v>
      </c>
    </row>
    <row r="77" spans="2:22" x14ac:dyDescent="0.3">
      <c r="B77" s="3" t="s">
        <v>72</v>
      </c>
      <c r="C77" s="6">
        <v>251.8</v>
      </c>
      <c r="D77" s="6">
        <v>193.38</v>
      </c>
      <c r="E77" s="6">
        <v>43.230000000000004</v>
      </c>
      <c r="F77" s="6">
        <v>19.86</v>
      </c>
      <c r="G77" s="6">
        <v>20.45</v>
      </c>
      <c r="H77" s="6">
        <v>29.8</v>
      </c>
      <c r="I77" s="6">
        <v>30.96</v>
      </c>
      <c r="J77" s="6">
        <v>60.18</v>
      </c>
      <c r="K77" s="6">
        <v>33.299999999999997</v>
      </c>
      <c r="L77" s="6">
        <v>29.8</v>
      </c>
      <c r="N77" s="6">
        <v>36.81</v>
      </c>
      <c r="O77" s="6">
        <v>15.19</v>
      </c>
      <c r="P77" s="6">
        <v>134.96</v>
      </c>
      <c r="R77" s="6">
        <v>7.59</v>
      </c>
      <c r="S77" s="6">
        <v>15.77</v>
      </c>
      <c r="T77" s="6">
        <v>7.59</v>
      </c>
      <c r="U77" s="6">
        <v>133.79</v>
      </c>
      <c r="V77" s="6">
        <v>2.92</v>
      </c>
    </row>
    <row r="78" spans="2:22" x14ac:dyDescent="0.3">
      <c r="B78" s="3" t="s">
        <v>73</v>
      </c>
      <c r="C78" s="6">
        <v>235.55</v>
      </c>
      <c r="D78" s="6">
        <v>190.25</v>
      </c>
      <c r="E78" s="6">
        <v>46.160000000000004</v>
      </c>
      <c r="F78" s="6">
        <v>24.16</v>
      </c>
      <c r="G78" s="6">
        <v>31.060000000000002</v>
      </c>
      <c r="H78" s="6">
        <v>19.41</v>
      </c>
      <c r="I78" s="6">
        <v>28.900000000000002</v>
      </c>
      <c r="J78" s="6">
        <v>50.47</v>
      </c>
      <c r="K78" s="6">
        <v>50.04</v>
      </c>
      <c r="L78" s="6">
        <v>28.47</v>
      </c>
      <c r="M78" s="6">
        <v>3.02</v>
      </c>
      <c r="N78" s="6">
        <v>21.57</v>
      </c>
      <c r="O78" s="6">
        <v>8.1999999999999993</v>
      </c>
      <c r="P78" s="6">
        <v>133.74</v>
      </c>
      <c r="Q78" s="6">
        <v>0</v>
      </c>
      <c r="R78" s="6">
        <v>12.51</v>
      </c>
      <c r="S78" s="6">
        <v>11.22</v>
      </c>
      <c r="T78" s="6">
        <v>8.1999999999999993</v>
      </c>
      <c r="U78" s="6">
        <v>125.97</v>
      </c>
      <c r="V78" s="6">
        <v>4.3100000000000005</v>
      </c>
    </row>
    <row r="79" spans="2:22" x14ac:dyDescent="0.3">
      <c r="B79" s="3" t="s">
        <v>74</v>
      </c>
      <c r="C79" s="6">
        <v>389.04</v>
      </c>
      <c r="D79" s="6">
        <v>294.10000000000002</v>
      </c>
      <c r="E79" s="6">
        <v>53.26</v>
      </c>
      <c r="F79" s="6">
        <v>27.79</v>
      </c>
      <c r="G79" s="6">
        <v>60.21</v>
      </c>
      <c r="H79" s="6">
        <v>48.63</v>
      </c>
      <c r="I79" s="6">
        <v>53.26</v>
      </c>
      <c r="J79" s="6">
        <v>46.31</v>
      </c>
      <c r="K79" s="6">
        <v>99.58</v>
      </c>
      <c r="L79" s="6">
        <v>11.58</v>
      </c>
      <c r="N79" s="6">
        <v>16.21</v>
      </c>
      <c r="P79" s="6">
        <v>189.89000000000001</v>
      </c>
      <c r="Q79" s="6">
        <v>0</v>
      </c>
      <c r="R79" s="6">
        <v>32.42</v>
      </c>
      <c r="S79" s="6">
        <v>27.79</v>
      </c>
      <c r="T79" s="6">
        <v>18.53</v>
      </c>
      <c r="U79" s="6">
        <v>243.15</v>
      </c>
    </row>
    <row r="80" spans="2:22" x14ac:dyDescent="0.3">
      <c r="B80" s="3" t="s">
        <v>75</v>
      </c>
      <c r="C80" s="6">
        <v>225.53</v>
      </c>
      <c r="D80" s="6">
        <v>184.68</v>
      </c>
      <c r="E80" s="6">
        <v>36.800000000000004</v>
      </c>
      <c r="F80" s="6">
        <v>21.27</v>
      </c>
      <c r="G80" s="6">
        <v>31.740000000000002</v>
      </c>
      <c r="H80" s="6">
        <v>25.66</v>
      </c>
      <c r="I80" s="6">
        <v>24.650000000000002</v>
      </c>
      <c r="J80" s="6">
        <v>42.54</v>
      </c>
      <c r="K80" s="6">
        <v>40.85</v>
      </c>
      <c r="L80" s="6">
        <v>18.23</v>
      </c>
      <c r="N80" s="6">
        <v>16.88</v>
      </c>
      <c r="O80" s="6">
        <v>5.0600000000000005</v>
      </c>
      <c r="P80" s="6">
        <v>110.06</v>
      </c>
      <c r="Q80" s="6">
        <v>2.7</v>
      </c>
      <c r="R80" s="6">
        <v>11.14</v>
      </c>
      <c r="S80" s="6">
        <v>13.17</v>
      </c>
      <c r="T80" s="6">
        <v>10.130000000000001</v>
      </c>
      <c r="U80" s="6">
        <v>130.66</v>
      </c>
      <c r="V80" s="6">
        <v>3.71</v>
      </c>
    </row>
    <row r="81" spans="2:22" x14ac:dyDescent="0.3">
      <c r="B81" s="3" t="s">
        <v>76</v>
      </c>
      <c r="C81" s="6">
        <v>766.85</v>
      </c>
      <c r="D81" s="6">
        <v>596.44000000000005</v>
      </c>
      <c r="E81" s="6">
        <v>142.01</v>
      </c>
      <c r="F81" s="6">
        <v>76.47</v>
      </c>
      <c r="G81" s="6">
        <v>61.17</v>
      </c>
      <c r="H81" s="6">
        <v>39.33</v>
      </c>
      <c r="I81" s="6">
        <v>42.6</v>
      </c>
      <c r="J81" s="6">
        <v>133.27000000000001</v>
      </c>
      <c r="K81" s="6">
        <v>92.850000000000009</v>
      </c>
      <c r="L81" s="6">
        <v>53.53</v>
      </c>
      <c r="M81" s="6">
        <v>13.11</v>
      </c>
      <c r="N81" s="6">
        <v>346.29</v>
      </c>
      <c r="O81" s="6">
        <v>119.07000000000001</v>
      </c>
      <c r="P81" s="6">
        <v>648.88</v>
      </c>
      <c r="Q81" s="6">
        <v>9.83</v>
      </c>
      <c r="R81" s="6">
        <v>17.48</v>
      </c>
      <c r="S81" s="6">
        <v>46.97</v>
      </c>
      <c r="T81" s="6">
        <v>50.25</v>
      </c>
      <c r="U81" s="6">
        <v>297.13</v>
      </c>
      <c r="V81" s="6">
        <v>20.76</v>
      </c>
    </row>
    <row r="82" spans="2:22" x14ac:dyDescent="0.3">
      <c r="B82" s="3" t="s">
        <v>77</v>
      </c>
      <c r="C82" s="6">
        <v>328.42</v>
      </c>
      <c r="D82" s="6">
        <v>260.45</v>
      </c>
      <c r="E82" s="6">
        <v>29.22</v>
      </c>
      <c r="F82" s="6">
        <v>16.52</v>
      </c>
      <c r="G82" s="6">
        <v>33.67</v>
      </c>
      <c r="H82" s="6">
        <v>19.059999999999999</v>
      </c>
      <c r="I82" s="6">
        <v>23.5</v>
      </c>
      <c r="J82" s="6">
        <v>55.9</v>
      </c>
      <c r="K82" s="6">
        <v>55.9</v>
      </c>
      <c r="L82" s="6">
        <v>9.5299999999999994</v>
      </c>
      <c r="M82" s="6">
        <v>3.81</v>
      </c>
      <c r="N82" s="6">
        <v>18.420000000000002</v>
      </c>
      <c r="O82" s="6">
        <v>6.99</v>
      </c>
      <c r="P82" s="6">
        <v>119.43</v>
      </c>
      <c r="Q82" s="6">
        <v>3.81</v>
      </c>
      <c r="R82" s="6">
        <v>10.16</v>
      </c>
      <c r="S82" s="6">
        <v>12.07</v>
      </c>
      <c r="T82" s="6">
        <v>12.700000000000001</v>
      </c>
      <c r="U82" s="6">
        <v>142.30000000000001</v>
      </c>
      <c r="V82" s="6">
        <v>3.81</v>
      </c>
    </row>
    <row r="83" spans="2:22" x14ac:dyDescent="0.3">
      <c r="B83" s="3" t="s">
        <v>78</v>
      </c>
      <c r="C83" s="6">
        <v>629.70000000000005</v>
      </c>
      <c r="D83" s="6">
        <v>476.12</v>
      </c>
      <c r="F83" s="6">
        <v>0</v>
      </c>
      <c r="G83" s="6">
        <v>92.15</v>
      </c>
      <c r="H83" s="6">
        <v>92.15</v>
      </c>
      <c r="I83" s="6">
        <v>76.790000000000006</v>
      </c>
      <c r="J83" s="6">
        <v>107.51</v>
      </c>
      <c r="K83" s="6">
        <v>107.51</v>
      </c>
      <c r="L83" s="6">
        <v>0</v>
      </c>
      <c r="M83" s="6">
        <v>0</v>
      </c>
      <c r="N83" s="6">
        <v>0</v>
      </c>
      <c r="O83" s="6">
        <v>0</v>
      </c>
      <c r="P83" s="6">
        <v>122.87</v>
      </c>
      <c r="Q83" s="6">
        <v>0</v>
      </c>
      <c r="T83" s="6">
        <v>0</v>
      </c>
      <c r="U83" s="6">
        <v>337.89</v>
      </c>
      <c r="V83" s="6">
        <v>0</v>
      </c>
    </row>
    <row r="84" spans="2:22" x14ac:dyDescent="0.3">
      <c r="B84" s="3" t="s">
        <v>108</v>
      </c>
      <c r="C84" s="6">
        <v>359.66</v>
      </c>
      <c r="D84" s="6">
        <v>289.49</v>
      </c>
      <c r="E84" s="6">
        <v>66</v>
      </c>
      <c r="F84" s="6">
        <v>37.230000000000004</v>
      </c>
      <c r="G84" s="6">
        <v>32.200000000000003</v>
      </c>
      <c r="H84" s="6">
        <v>23.82</v>
      </c>
      <c r="I84" s="6">
        <v>27.77</v>
      </c>
      <c r="J84" s="6">
        <v>63.28</v>
      </c>
      <c r="K84" s="6">
        <v>62.81</v>
      </c>
      <c r="L84" s="6">
        <v>33.82</v>
      </c>
      <c r="M84" s="6">
        <v>5.05</v>
      </c>
      <c r="N84" s="6">
        <v>46.660000000000004</v>
      </c>
      <c r="O84" s="6">
        <v>17.34</v>
      </c>
      <c r="P84" s="6">
        <v>204.42000000000002</v>
      </c>
      <c r="Q84" s="6">
        <v>4.62</v>
      </c>
      <c r="R84" s="6">
        <v>14.370000000000001</v>
      </c>
      <c r="S84" s="6">
        <v>17.559999999999999</v>
      </c>
      <c r="T84" s="6">
        <v>17.850000000000001</v>
      </c>
      <c r="U84" s="6">
        <v>155.37</v>
      </c>
      <c r="V84" s="6">
        <v>6.09</v>
      </c>
    </row>
    <row r="85" spans="2:22" x14ac:dyDescent="0.3">
      <c r="B85" s="3" t="s">
        <v>109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4558-91DC-41C1-A64B-62A2C320B7BA}">
  <dimension ref="B1:R85"/>
  <sheetViews>
    <sheetView workbookViewId="0">
      <pane xSplit="2" ySplit="4" topLeftCell="G49" activePane="bottomRight" state="frozen"/>
      <selection activeCell="C5" sqref="C5:C83"/>
      <selection pane="topRight" activeCell="C5" sqref="C5:C83"/>
      <selection pane="bottomLeft" activeCell="C5" sqref="C5:C83"/>
      <selection pane="bottomRight" activeCell="C5" sqref="C5:C83"/>
    </sheetView>
  </sheetViews>
  <sheetFormatPr defaultColWidth="9" defaultRowHeight="11.5" customHeight="1" x14ac:dyDescent="0.25"/>
  <cols>
    <col min="1" max="1" width="5.33203125" style="19" customWidth="1"/>
    <col min="2" max="2" width="12.33203125" style="19" customWidth="1"/>
    <col min="3" max="3" width="10.08203125" style="19" customWidth="1"/>
    <col min="4" max="7" width="9" style="19"/>
    <col min="8" max="8" width="9.58203125" style="19" customWidth="1"/>
    <col min="9" max="17" width="9" style="19"/>
    <col min="18" max="18" width="10.33203125" style="19" customWidth="1"/>
    <col min="19" max="16384" width="9" style="19"/>
  </cols>
  <sheetData>
    <row r="1" spans="2:18" ht="18.5" x14ac:dyDescent="0.45">
      <c r="B1" s="18" t="s">
        <v>101</v>
      </c>
      <c r="C1" s="18"/>
    </row>
    <row r="3" spans="2:18" ht="11.5" customHeight="1" x14ac:dyDescent="0.3">
      <c r="C3" s="22" t="s">
        <v>101</v>
      </c>
    </row>
    <row r="4" spans="2:18" s="8" customFormat="1" ht="25.5" customHeight="1" x14ac:dyDescent="0.35">
      <c r="C4" s="8" t="s">
        <v>103</v>
      </c>
      <c r="D4" s="8" t="s">
        <v>81</v>
      </c>
      <c r="E4" s="8" t="s">
        <v>85</v>
      </c>
      <c r="F4" s="8" t="s">
        <v>83</v>
      </c>
      <c r="G4" s="8" t="s">
        <v>84</v>
      </c>
      <c r="H4" s="8" t="s">
        <v>86</v>
      </c>
      <c r="I4" s="8" t="s">
        <v>87</v>
      </c>
      <c r="J4" s="8" t="s">
        <v>89</v>
      </c>
      <c r="K4" s="8" t="s">
        <v>90</v>
      </c>
      <c r="L4" s="8" t="s">
        <v>92</v>
      </c>
      <c r="M4" s="8" t="s">
        <v>93</v>
      </c>
      <c r="N4" s="8" t="s">
        <v>94</v>
      </c>
      <c r="O4" s="8" t="s">
        <v>95</v>
      </c>
      <c r="P4" s="8" t="s">
        <v>96</v>
      </c>
      <c r="Q4" s="8" t="s">
        <v>97</v>
      </c>
      <c r="R4" s="8" t="s">
        <v>98</v>
      </c>
    </row>
    <row r="5" spans="2:18" ht="11.5" customHeight="1" x14ac:dyDescent="0.25">
      <c r="B5" s="19" t="s">
        <v>0</v>
      </c>
      <c r="C5" s="20">
        <v>0</v>
      </c>
      <c r="D5" s="19">
        <v>0</v>
      </c>
      <c r="G5" s="19">
        <v>0</v>
      </c>
      <c r="I5" s="19">
        <v>62.43</v>
      </c>
      <c r="K5" s="19">
        <v>0</v>
      </c>
      <c r="L5" s="19">
        <v>163.88</v>
      </c>
      <c r="M5" s="19">
        <v>0</v>
      </c>
      <c r="N5" s="19">
        <v>62.43</v>
      </c>
      <c r="O5" s="19">
        <v>54.63</v>
      </c>
      <c r="Q5" s="19">
        <v>117.06</v>
      </c>
      <c r="R5" s="19">
        <v>0</v>
      </c>
    </row>
    <row r="6" spans="2:18" ht="11.5" customHeight="1" x14ac:dyDescent="0.25">
      <c r="B6" s="19" t="s">
        <v>1</v>
      </c>
      <c r="C6" s="20">
        <v>0</v>
      </c>
      <c r="D6" s="19">
        <v>0</v>
      </c>
      <c r="H6" s="19">
        <v>84.42</v>
      </c>
      <c r="J6" s="19">
        <v>0</v>
      </c>
      <c r="L6" s="19">
        <v>118.19</v>
      </c>
      <c r="M6" s="19">
        <v>0</v>
      </c>
      <c r="N6" s="19">
        <v>42.21</v>
      </c>
      <c r="O6" s="19">
        <v>59.1</v>
      </c>
      <c r="Q6" s="19">
        <v>143.52000000000001</v>
      </c>
      <c r="R6" s="19">
        <v>0</v>
      </c>
    </row>
    <row r="7" spans="2:18" ht="11.5" customHeight="1" x14ac:dyDescent="0.25">
      <c r="B7" s="19" t="s">
        <v>2</v>
      </c>
      <c r="C7" s="20">
        <v>9.1300000000000008</v>
      </c>
      <c r="D7" s="19">
        <v>9.1300000000000008</v>
      </c>
      <c r="E7" s="19">
        <v>39.270000000000003</v>
      </c>
      <c r="F7" s="19">
        <v>69.400000000000006</v>
      </c>
      <c r="G7" s="19">
        <v>47.49</v>
      </c>
      <c r="H7" s="19">
        <v>34.700000000000003</v>
      </c>
      <c r="I7" s="19">
        <v>108.67</v>
      </c>
      <c r="K7" s="19">
        <v>8.2200000000000006</v>
      </c>
      <c r="L7" s="19">
        <v>285.83</v>
      </c>
      <c r="M7" s="19">
        <v>4.57</v>
      </c>
      <c r="N7" s="19">
        <v>75.8</v>
      </c>
      <c r="O7" s="19">
        <v>51.14</v>
      </c>
      <c r="P7" s="19">
        <v>92.23</v>
      </c>
      <c r="Q7" s="19">
        <v>223.73000000000002</v>
      </c>
    </row>
    <row r="8" spans="2:18" ht="11.5" customHeight="1" x14ac:dyDescent="0.25">
      <c r="B8" s="19" t="s">
        <v>3</v>
      </c>
      <c r="C8" s="20">
        <v>0</v>
      </c>
      <c r="D8" s="19">
        <v>0</v>
      </c>
      <c r="E8" s="19">
        <v>32.67</v>
      </c>
      <c r="F8" s="19">
        <v>34.950000000000003</v>
      </c>
      <c r="G8" s="19">
        <v>25.830000000000002</v>
      </c>
      <c r="H8" s="19">
        <v>41.02</v>
      </c>
      <c r="I8" s="19">
        <v>91.92</v>
      </c>
      <c r="J8" s="19">
        <v>5.32</v>
      </c>
      <c r="K8" s="19">
        <v>9.120000000000001</v>
      </c>
      <c r="L8" s="19">
        <v>229.43</v>
      </c>
      <c r="N8" s="19">
        <v>66.849999999999994</v>
      </c>
      <c r="O8" s="19">
        <v>42.54</v>
      </c>
      <c r="P8" s="19">
        <v>98</v>
      </c>
      <c r="Q8" s="19">
        <v>175.49</v>
      </c>
    </row>
    <row r="9" spans="2:18" ht="11.5" customHeight="1" x14ac:dyDescent="0.25">
      <c r="B9" s="19" t="s">
        <v>4</v>
      </c>
      <c r="C9" s="20"/>
      <c r="E9" s="19">
        <v>19.27</v>
      </c>
      <c r="F9" s="19">
        <v>38.550000000000004</v>
      </c>
      <c r="G9" s="19">
        <v>27.53</v>
      </c>
      <c r="H9" s="19">
        <v>38.550000000000004</v>
      </c>
      <c r="I9" s="19">
        <v>107.38</v>
      </c>
      <c r="L9" s="19">
        <v>245.04</v>
      </c>
      <c r="M9" s="19">
        <v>0</v>
      </c>
      <c r="N9" s="19">
        <v>63.33</v>
      </c>
      <c r="O9" s="19">
        <v>30.29</v>
      </c>
      <c r="P9" s="19">
        <v>74.34</v>
      </c>
      <c r="Q9" s="19">
        <v>148.68</v>
      </c>
    </row>
    <row r="10" spans="2:18" ht="11.5" customHeight="1" x14ac:dyDescent="0.25">
      <c r="B10" s="19" t="s">
        <v>5</v>
      </c>
      <c r="C10" s="20"/>
      <c r="E10" s="19">
        <v>33.71</v>
      </c>
      <c r="F10" s="19">
        <v>28.09</v>
      </c>
      <c r="G10" s="19">
        <v>43.07</v>
      </c>
      <c r="H10" s="19">
        <v>24.35</v>
      </c>
      <c r="I10" s="19">
        <v>104.88</v>
      </c>
      <c r="L10" s="19">
        <v>189.15</v>
      </c>
      <c r="M10" s="19">
        <v>0</v>
      </c>
      <c r="N10" s="19">
        <v>35.58</v>
      </c>
      <c r="O10" s="19">
        <v>43.07</v>
      </c>
      <c r="P10" s="19">
        <v>48.69</v>
      </c>
      <c r="Q10" s="19">
        <v>146.08000000000001</v>
      </c>
    </row>
    <row r="11" spans="2:18" ht="11.5" customHeight="1" x14ac:dyDescent="0.25">
      <c r="B11" s="19" t="s">
        <v>6</v>
      </c>
      <c r="C11" s="20"/>
      <c r="E11" s="19">
        <v>12.17</v>
      </c>
      <c r="F11" s="19">
        <v>23.39</v>
      </c>
      <c r="G11" s="19">
        <v>18.72</v>
      </c>
      <c r="H11" s="19">
        <v>33.69</v>
      </c>
      <c r="I11" s="19">
        <v>85.16</v>
      </c>
      <c r="J11" s="19">
        <v>12.17</v>
      </c>
      <c r="K11" s="19">
        <v>8.42</v>
      </c>
      <c r="L11" s="19">
        <v>351.86</v>
      </c>
      <c r="N11" s="19">
        <v>83.28</v>
      </c>
      <c r="O11" s="19">
        <v>65.510000000000005</v>
      </c>
      <c r="P11" s="19">
        <v>231.14000000000001</v>
      </c>
      <c r="Q11" s="19">
        <v>150.66</v>
      </c>
      <c r="R11" s="19">
        <v>0</v>
      </c>
    </row>
    <row r="12" spans="2:18" ht="11.5" customHeight="1" x14ac:dyDescent="0.25">
      <c r="B12" s="19" t="s">
        <v>7</v>
      </c>
      <c r="C12" s="20">
        <v>0</v>
      </c>
      <c r="D12" s="19">
        <v>0</v>
      </c>
      <c r="E12" s="19">
        <v>92.61</v>
      </c>
      <c r="F12" s="19">
        <v>85.49</v>
      </c>
      <c r="G12" s="19">
        <v>78.36</v>
      </c>
      <c r="H12" s="19">
        <v>99.740000000000009</v>
      </c>
      <c r="I12" s="19">
        <v>113.98</v>
      </c>
      <c r="J12" s="19">
        <v>0</v>
      </c>
      <c r="K12" s="19">
        <v>0</v>
      </c>
      <c r="L12" s="19">
        <v>242.22</v>
      </c>
      <c r="M12" s="19">
        <v>0</v>
      </c>
      <c r="N12" s="19">
        <v>64.12</v>
      </c>
      <c r="O12" s="19">
        <v>64.12</v>
      </c>
      <c r="P12" s="19">
        <v>106.86</v>
      </c>
      <c r="Q12" s="19">
        <v>341.95</v>
      </c>
      <c r="R12" s="19">
        <v>0</v>
      </c>
    </row>
    <row r="13" spans="2:18" ht="11.5" customHeight="1" x14ac:dyDescent="0.25">
      <c r="B13" s="19" t="s">
        <v>8</v>
      </c>
      <c r="C13" s="20"/>
      <c r="E13" s="19">
        <v>16.920000000000002</v>
      </c>
      <c r="F13" s="19">
        <v>21.830000000000002</v>
      </c>
      <c r="G13" s="19">
        <v>16.38</v>
      </c>
      <c r="H13" s="19">
        <v>24.02</v>
      </c>
      <c r="I13" s="19">
        <v>99.350000000000009</v>
      </c>
      <c r="J13" s="19">
        <v>4.37</v>
      </c>
      <c r="K13" s="19">
        <v>5.46</v>
      </c>
      <c r="L13" s="19">
        <v>250.55</v>
      </c>
      <c r="N13" s="19">
        <v>48.04</v>
      </c>
      <c r="O13" s="19">
        <v>81.88</v>
      </c>
      <c r="P13" s="19">
        <v>145.74</v>
      </c>
      <c r="Q13" s="19">
        <v>156.11000000000001</v>
      </c>
    </row>
    <row r="14" spans="2:18" ht="11.5" customHeight="1" x14ac:dyDescent="0.25">
      <c r="B14" s="19" t="s">
        <v>9</v>
      </c>
      <c r="C14" s="20">
        <v>2.86</v>
      </c>
      <c r="D14" s="19">
        <v>2.86</v>
      </c>
      <c r="E14" s="19">
        <v>13.36</v>
      </c>
      <c r="F14" s="19">
        <v>27.68</v>
      </c>
      <c r="G14" s="19">
        <v>20.52</v>
      </c>
      <c r="H14" s="19">
        <v>14.8</v>
      </c>
      <c r="I14" s="19">
        <v>94.5</v>
      </c>
      <c r="J14" s="19">
        <v>2.39</v>
      </c>
      <c r="K14" s="19">
        <v>5.25</v>
      </c>
      <c r="L14" s="19">
        <v>249.61</v>
      </c>
      <c r="N14" s="19">
        <v>70.64</v>
      </c>
      <c r="O14" s="19">
        <v>31.02</v>
      </c>
      <c r="P14" s="19">
        <v>114.07000000000001</v>
      </c>
      <c r="Q14" s="19">
        <v>105</v>
      </c>
    </row>
    <row r="15" spans="2:18" ht="11.5" customHeight="1" x14ac:dyDescent="0.25">
      <c r="B15" s="19" t="s">
        <v>10</v>
      </c>
      <c r="C15" s="20">
        <v>0</v>
      </c>
      <c r="D15" s="19">
        <v>0</v>
      </c>
      <c r="E15" s="19">
        <v>81.650000000000006</v>
      </c>
      <c r="G15" s="19">
        <v>81.650000000000006</v>
      </c>
      <c r="I15" s="19">
        <v>81.650000000000006</v>
      </c>
      <c r="J15" s="19">
        <v>0</v>
      </c>
      <c r="K15" s="19">
        <v>0</v>
      </c>
      <c r="L15" s="19">
        <v>130.63</v>
      </c>
      <c r="M15" s="19">
        <v>0</v>
      </c>
      <c r="N15" s="19">
        <v>0</v>
      </c>
      <c r="Q15" s="19">
        <v>228.61</v>
      </c>
      <c r="R15" s="19">
        <v>0</v>
      </c>
    </row>
    <row r="16" spans="2:18" ht="11.5" customHeight="1" x14ac:dyDescent="0.25">
      <c r="B16" s="19" t="s">
        <v>11</v>
      </c>
      <c r="C16" s="20">
        <v>0</v>
      </c>
      <c r="D16" s="19">
        <v>0</v>
      </c>
      <c r="E16" s="19">
        <v>23.92</v>
      </c>
      <c r="F16" s="19">
        <v>18.61</v>
      </c>
      <c r="G16" s="19">
        <v>18.61</v>
      </c>
      <c r="H16" s="19">
        <v>15.950000000000001</v>
      </c>
      <c r="I16" s="19">
        <v>103.66</v>
      </c>
      <c r="L16" s="19">
        <v>287.07</v>
      </c>
      <c r="M16" s="19">
        <v>0</v>
      </c>
      <c r="N16" s="19">
        <v>29.240000000000002</v>
      </c>
      <c r="O16" s="19">
        <v>23.92</v>
      </c>
      <c r="P16" s="19">
        <v>77.08</v>
      </c>
      <c r="Q16" s="19">
        <v>116.95</v>
      </c>
      <c r="R16" s="19">
        <v>0</v>
      </c>
    </row>
    <row r="17" spans="2:18" ht="11.5" customHeight="1" x14ac:dyDescent="0.25">
      <c r="B17" s="19" t="s">
        <v>12</v>
      </c>
      <c r="C17" s="20"/>
      <c r="E17" s="19">
        <v>22.29</v>
      </c>
      <c r="F17" s="19">
        <v>31.21</v>
      </c>
      <c r="G17" s="19">
        <v>25.86</v>
      </c>
      <c r="H17" s="19">
        <v>17.830000000000002</v>
      </c>
      <c r="I17" s="19">
        <v>100.75</v>
      </c>
      <c r="K17" s="19">
        <v>6.24</v>
      </c>
      <c r="L17" s="19">
        <v>273.72000000000003</v>
      </c>
      <c r="M17" s="19">
        <v>22.29</v>
      </c>
      <c r="N17" s="19">
        <v>54.39</v>
      </c>
      <c r="O17" s="19">
        <v>49.04</v>
      </c>
      <c r="P17" s="19">
        <v>117.69</v>
      </c>
      <c r="Q17" s="19">
        <v>145.33000000000001</v>
      </c>
      <c r="R17" s="19">
        <v>0</v>
      </c>
    </row>
    <row r="18" spans="2:18" ht="11.5" customHeight="1" x14ac:dyDescent="0.25">
      <c r="B18" s="19" t="s">
        <v>13</v>
      </c>
      <c r="C18" s="20"/>
      <c r="E18" s="19">
        <v>16.11</v>
      </c>
      <c r="F18" s="19">
        <v>32.78</v>
      </c>
      <c r="G18" s="19">
        <v>17.240000000000002</v>
      </c>
      <c r="H18" s="19">
        <v>20.350000000000001</v>
      </c>
      <c r="I18" s="19">
        <v>84.49</v>
      </c>
      <c r="J18" s="19">
        <v>3.96</v>
      </c>
      <c r="K18" s="19">
        <v>3.96</v>
      </c>
      <c r="L18" s="19">
        <v>217.03</v>
      </c>
      <c r="N18" s="19">
        <v>65.56</v>
      </c>
      <c r="O18" s="19">
        <v>51.43</v>
      </c>
      <c r="P18" s="19">
        <v>101.17</v>
      </c>
      <c r="Q18" s="19">
        <v>141.29</v>
      </c>
    </row>
    <row r="19" spans="2:18" ht="11.5" customHeight="1" x14ac:dyDescent="0.25">
      <c r="B19" s="19" t="s">
        <v>14</v>
      </c>
      <c r="C19" s="20">
        <v>0</v>
      </c>
      <c r="D19" s="19">
        <v>0</v>
      </c>
      <c r="E19" s="19">
        <v>37.92</v>
      </c>
      <c r="G19" s="19">
        <v>37.92</v>
      </c>
      <c r="H19" s="19">
        <v>37.92</v>
      </c>
      <c r="I19" s="19">
        <v>219.93</v>
      </c>
      <c r="J19" s="19">
        <v>0</v>
      </c>
      <c r="K19" s="19">
        <v>0</v>
      </c>
      <c r="L19" s="19">
        <v>379.19</v>
      </c>
      <c r="M19" s="19">
        <v>0</v>
      </c>
      <c r="N19" s="19">
        <v>45.5</v>
      </c>
      <c r="O19" s="19">
        <v>37.92</v>
      </c>
      <c r="P19" s="19">
        <v>121.34</v>
      </c>
      <c r="Q19" s="19">
        <v>182.01</v>
      </c>
      <c r="R19" s="19">
        <v>0</v>
      </c>
    </row>
    <row r="20" spans="2:18" ht="11.5" customHeight="1" x14ac:dyDescent="0.25">
      <c r="B20" s="19" t="s">
        <v>15</v>
      </c>
      <c r="C20" s="20"/>
      <c r="F20" s="19">
        <v>23.19</v>
      </c>
      <c r="G20" s="19">
        <v>41.74</v>
      </c>
      <c r="H20" s="19">
        <v>27.82</v>
      </c>
      <c r="I20" s="19">
        <v>97.38</v>
      </c>
      <c r="J20" s="19">
        <v>0</v>
      </c>
      <c r="L20" s="19">
        <v>301.43</v>
      </c>
      <c r="N20" s="19">
        <v>92.75</v>
      </c>
      <c r="O20" s="19">
        <v>37.1</v>
      </c>
      <c r="P20" s="19">
        <v>111.3</v>
      </c>
      <c r="Q20" s="19">
        <v>176.22</v>
      </c>
      <c r="R20" s="19">
        <v>0</v>
      </c>
    </row>
    <row r="21" spans="2:18" ht="11.5" customHeight="1" x14ac:dyDescent="0.25">
      <c r="B21" s="19" t="s">
        <v>16</v>
      </c>
      <c r="C21" s="20">
        <v>0</v>
      </c>
      <c r="D21" s="19">
        <v>0</v>
      </c>
      <c r="F21" s="19">
        <v>31.21</v>
      </c>
      <c r="I21" s="19">
        <v>68.66</v>
      </c>
      <c r="J21" s="19">
        <v>0</v>
      </c>
      <c r="L21" s="19">
        <v>243.45000000000002</v>
      </c>
      <c r="M21" s="19">
        <v>0</v>
      </c>
      <c r="N21" s="19">
        <v>43.7</v>
      </c>
      <c r="O21" s="19">
        <v>31.21</v>
      </c>
      <c r="P21" s="19">
        <v>68.66</v>
      </c>
      <c r="Q21" s="19">
        <v>143.57</v>
      </c>
      <c r="R21" s="19">
        <v>0</v>
      </c>
    </row>
    <row r="22" spans="2:18" ht="11.5" customHeight="1" x14ac:dyDescent="0.25">
      <c r="B22" s="19" t="s">
        <v>17</v>
      </c>
      <c r="C22" s="20"/>
      <c r="E22" s="19">
        <v>23.14</v>
      </c>
      <c r="F22" s="19">
        <v>37.15</v>
      </c>
      <c r="G22" s="19">
        <v>28.63</v>
      </c>
      <c r="H22" s="19">
        <v>38.369999999999997</v>
      </c>
      <c r="I22" s="19">
        <v>73.7</v>
      </c>
      <c r="J22" s="19">
        <v>4.26</v>
      </c>
      <c r="K22" s="19">
        <v>9.14</v>
      </c>
      <c r="L22" s="19">
        <v>257.03000000000003</v>
      </c>
      <c r="N22" s="19">
        <v>70.040000000000006</v>
      </c>
      <c r="O22" s="19">
        <v>52.99</v>
      </c>
      <c r="P22" s="19">
        <v>113.29</v>
      </c>
      <c r="Q22" s="19">
        <v>174.8</v>
      </c>
    </row>
    <row r="23" spans="2:18" ht="11.5" customHeight="1" x14ac:dyDescent="0.25">
      <c r="B23" s="19" t="s">
        <v>18</v>
      </c>
      <c r="C23" s="20">
        <v>0</v>
      </c>
      <c r="D23" s="19">
        <v>0</v>
      </c>
      <c r="E23" s="19">
        <v>31.7</v>
      </c>
      <c r="F23" s="19">
        <v>40.160000000000004</v>
      </c>
      <c r="G23" s="19">
        <v>46.5</v>
      </c>
      <c r="H23" s="19">
        <v>40.160000000000004</v>
      </c>
      <c r="I23" s="19">
        <v>219.8</v>
      </c>
      <c r="J23" s="19">
        <v>0</v>
      </c>
      <c r="L23" s="19">
        <v>397.33</v>
      </c>
      <c r="N23" s="19">
        <v>95.11</v>
      </c>
      <c r="O23" s="19">
        <v>44.38</v>
      </c>
      <c r="P23" s="19">
        <v>109.9</v>
      </c>
      <c r="Q23" s="19">
        <v>179.64000000000001</v>
      </c>
    </row>
    <row r="24" spans="2:18" ht="11.5" customHeight="1" x14ac:dyDescent="0.25">
      <c r="B24" s="19" t="s">
        <v>19</v>
      </c>
      <c r="C24" s="20"/>
      <c r="E24" s="19">
        <v>41.36</v>
      </c>
      <c r="F24" s="19">
        <v>44.17</v>
      </c>
      <c r="G24" s="19">
        <v>41.36</v>
      </c>
      <c r="H24" s="19">
        <v>63.800000000000004</v>
      </c>
      <c r="I24" s="19">
        <v>166.15</v>
      </c>
      <c r="J24" s="19">
        <v>11.92</v>
      </c>
      <c r="K24" s="19">
        <v>11.22</v>
      </c>
      <c r="L24" s="19">
        <v>481.62</v>
      </c>
      <c r="M24" s="19">
        <v>4.91</v>
      </c>
      <c r="N24" s="19">
        <v>140.91</v>
      </c>
      <c r="O24" s="19">
        <v>140.91</v>
      </c>
      <c r="P24" s="19">
        <v>230.65</v>
      </c>
      <c r="Q24" s="19">
        <v>342.81</v>
      </c>
      <c r="R24" s="19">
        <v>4.91</v>
      </c>
    </row>
    <row r="25" spans="2:18" ht="11.5" customHeight="1" x14ac:dyDescent="0.25">
      <c r="B25" s="19" t="s">
        <v>20</v>
      </c>
      <c r="C25" s="20">
        <v>0</v>
      </c>
      <c r="D25" s="19">
        <v>0</v>
      </c>
      <c r="F25" s="19">
        <v>66.84</v>
      </c>
      <c r="G25" s="19">
        <v>47.75</v>
      </c>
      <c r="I25" s="19">
        <v>85.94</v>
      </c>
      <c r="J25" s="19">
        <v>0</v>
      </c>
      <c r="L25" s="19">
        <v>353.32</v>
      </c>
      <c r="M25" s="19">
        <v>0</v>
      </c>
      <c r="N25" s="19">
        <v>85.94</v>
      </c>
      <c r="O25" s="19">
        <v>66.84</v>
      </c>
      <c r="P25" s="19">
        <v>76.39</v>
      </c>
      <c r="Q25" s="19">
        <v>257.83</v>
      </c>
      <c r="R25" s="19">
        <v>0</v>
      </c>
    </row>
    <row r="26" spans="2:18" ht="11.5" customHeight="1" x14ac:dyDescent="0.25">
      <c r="B26" s="19" t="s">
        <v>21</v>
      </c>
      <c r="C26" s="20"/>
      <c r="E26" s="19">
        <v>22.36</v>
      </c>
      <c r="F26" s="19">
        <v>36.42</v>
      </c>
      <c r="G26" s="19">
        <v>20.45</v>
      </c>
      <c r="H26" s="19">
        <v>36.42</v>
      </c>
      <c r="I26" s="19">
        <v>144.4</v>
      </c>
      <c r="K26" s="19">
        <v>6.3900000000000006</v>
      </c>
      <c r="L26" s="19">
        <v>455.56</v>
      </c>
      <c r="N26" s="19">
        <v>121.4</v>
      </c>
      <c r="O26" s="19">
        <v>187.21</v>
      </c>
      <c r="P26" s="19">
        <v>214.68</v>
      </c>
      <c r="Q26" s="19">
        <v>292.63</v>
      </c>
    </row>
    <row r="27" spans="2:18" ht="11.5" customHeight="1" x14ac:dyDescent="0.25">
      <c r="B27" s="19" t="s">
        <v>22</v>
      </c>
      <c r="C27" s="20">
        <v>0</v>
      </c>
      <c r="D27" s="19">
        <v>0</v>
      </c>
      <c r="G27" s="19">
        <v>40.660000000000004</v>
      </c>
      <c r="H27" s="19">
        <v>0</v>
      </c>
      <c r="I27" s="19">
        <v>127.07000000000001</v>
      </c>
      <c r="J27" s="19">
        <v>0</v>
      </c>
      <c r="K27" s="19">
        <v>0</v>
      </c>
      <c r="L27" s="19">
        <v>228.73000000000002</v>
      </c>
      <c r="N27" s="19">
        <v>30.5</v>
      </c>
      <c r="O27" s="19">
        <v>60.99</v>
      </c>
      <c r="P27" s="19">
        <v>81.33</v>
      </c>
      <c r="Q27" s="19">
        <v>142.32</v>
      </c>
      <c r="R27" s="19">
        <v>0</v>
      </c>
    </row>
    <row r="28" spans="2:18" ht="11.5" customHeight="1" x14ac:dyDescent="0.25">
      <c r="B28" s="19" t="s">
        <v>23</v>
      </c>
      <c r="C28" s="20"/>
      <c r="E28" s="19">
        <v>29.51</v>
      </c>
      <c r="F28" s="19">
        <v>50.59</v>
      </c>
      <c r="G28" s="19">
        <v>29.51</v>
      </c>
      <c r="I28" s="19">
        <v>63.230000000000004</v>
      </c>
      <c r="J28" s="19">
        <v>0</v>
      </c>
      <c r="K28" s="19">
        <v>0</v>
      </c>
      <c r="L28" s="19">
        <v>113.82000000000001</v>
      </c>
      <c r="M28" s="19">
        <v>0</v>
      </c>
      <c r="N28" s="19">
        <v>33.72</v>
      </c>
      <c r="O28" s="19">
        <v>21.080000000000002</v>
      </c>
      <c r="P28" s="19">
        <v>37.94</v>
      </c>
      <c r="Q28" s="19">
        <v>130.68</v>
      </c>
      <c r="R28" s="19">
        <v>0</v>
      </c>
    </row>
    <row r="29" spans="2:18" ht="11.5" customHeight="1" x14ac:dyDescent="0.25">
      <c r="B29" s="19" t="s">
        <v>24</v>
      </c>
      <c r="C29" s="20"/>
      <c r="E29" s="19">
        <v>44.88</v>
      </c>
      <c r="F29" s="19">
        <v>67.739999999999995</v>
      </c>
      <c r="G29" s="19">
        <v>46.57</v>
      </c>
      <c r="H29" s="19">
        <v>38.950000000000003</v>
      </c>
      <c r="I29" s="19">
        <v>121.94</v>
      </c>
      <c r="L29" s="19">
        <v>315.01</v>
      </c>
      <c r="N29" s="19">
        <v>61.82</v>
      </c>
      <c r="O29" s="19">
        <v>42.34</v>
      </c>
      <c r="P29" s="19">
        <v>86.37</v>
      </c>
      <c r="Q29" s="19">
        <v>224.4</v>
      </c>
    </row>
    <row r="30" spans="2:18" ht="11.5" customHeight="1" x14ac:dyDescent="0.25">
      <c r="B30" s="19" t="s">
        <v>25</v>
      </c>
      <c r="C30" s="20"/>
      <c r="E30" s="19">
        <v>21.400000000000002</v>
      </c>
      <c r="F30" s="19">
        <v>27.35</v>
      </c>
      <c r="G30" s="19">
        <v>20.21</v>
      </c>
      <c r="H30" s="19">
        <v>32.1</v>
      </c>
      <c r="I30" s="19">
        <v>183.71</v>
      </c>
      <c r="J30" s="19">
        <v>2.97</v>
      </c>
      <c r="K30" s="19">
        <v>13.67</v>
      </c>
      <c r="L30" s="19">
        <v>432.82</v>
      </c>
      <c r="M30" s="19">
        <v>4.76</v>
      </c>
      <c r="N30" s="19">
        <v>99.88</v>
      </c>
      <c r="O30" s="19">
        <v>55.29</v>
      </c>
      <c r="P30" s="19">
        <v>291.91000000000003</v>
      </c>
      <c r="Q30" s="19">
        <v>165.28</v>
      </c>
    </row>
    <row r="31" spans="2:18" ht="11.5" customHeight="1" x14ac:dyDescent="0.25">
      <c r="B31" s="19" t="s">
        <v>26</v>
      </c>
      <c r="C31" s="20"/>
      <c r="E31" s="19">
        <v>38.230000000000004</v>
      </c>
      <c r="F31" s="19">
        <v>63.72</v>
      </c>
      <c r="G31" s="19">
        <v>47.89</v>
      </c>
      <c r="H31" s="19">
        <v>51.36</v>
      </c>
      <c r="I31" s="19">
        <v>116.63</v>
      </c>
      <c r="J31" s="19">
        <v>4.25</v>
      </c>
      <c r="K31" s="19">
        <v>5.79</v>
      </c>
      <c r="L31" s="19">
        <v>341.40000000000003</v>
      </c>
      <c r="M31" s="19">
        <v>1.93</v>
      </c>
      <c r="N31" s="19">
        <v>86.89</v>
      </c>
      <c r="O31" s="19">
        <v>61.79</v>
      </c>
      <c r="P31" s="19">
        <v>119.72</v>
      </c>
      <c r="Q31" s="19">
        <v>252.57</v>
      </c>
    </row>
    <row r="32" spans="2:18" ht="11.5" customHeight="1" x14ac:dyDescent="0.25">
      <c r="B32" s="19" t="s">
        <v>27</v>
      </c>
      <c r="C32" s="20"/>
      <c r="E32" s="19">
        <v>52.63</v>
      </c>
      <c r="F32" s="19">
        <v>39.1</v>
      </c>
      <c r="G32" s="19">
        <v>28.57</v>
      </c>
      <c r="H32" s="19">
        <v>40.6</v>
      </c>
      <c r="I32" s="19">
        <v>165.42000000000002</v>
      </c>
      <c r="L32" s="19">
        <v>368.43</v>
      </c>
      <c r="N32" s="19">
        <v>49.63</v>
      </c>
      <c r="O32" s="19">
        <v>28.57</v>
      </c>
      <c r="P32" s="19">
        <v>162.41</v>
      </c>
      <c r="Q32" s="19">
        <v>183.46</v>
      </c>
    </row>
    <row r="33" spans="2:18" ht="11.5" customHeight="1" x14ac:dyDescent="0.25">
      <c r="B33" s="19" t="s">
        <v>28</v>
      </c>
      <c r="C33" s="20"/>
      <c r="F33" s="19">
        <v>50.08</v>
      </c>
      <c r="G33" s="19">
        <v>43.82</v>
      </c>
      <c r="H33" s="19">
        <v>37.56</v>
      </c>
      <c r="I33" s="19">
        <v>81.38</v>
      </c>
      <c r="K33" s="19">
        <v>0</v>
      </c>
      <c r="L33" s="19">
        <v>231.61</v>
      </c>
      <c r="M33" s="19">
        <v>0</v>
      </c>
      <c r="N33" s="19">
        <v>56.34</v>
      </c>
      <c r="O33" s="19">
        <v>31.3</v>
      </c>
      <c r="P33" s="19">
        <v>68.86</v>
      </c>
      <c r="Q33" s="19">
        <v>169.01</v>
      </c>
      <c r="R33" s="19">
        <v>0</v>
      </c>
    </row>
    <row r="34" spans="2:18" ht="11.5" customHeight="1" x14ac:dyDescent="0.25">
      <c r="B34" s="19" t="s">
        <v>29</v>
      </c>
      <c r="C34" s="20">
        <v>0</v>
      </c>
      <c r="D34" s="19">
        <v>0</v>
      </c>
      <c r="J34" s="19">
        <v>0</v>
      </c>
      <c r="K34" s="19">
        <v>0</v>
      </c>
      <c r="L34" s="19">
        <v>107.37</v>
      </c>
      <c r="M34" s="19">
        <v>0</v>
      </c>
      <c r="Q34" s="19">
        <v>178.95000000000002</v>
      </c>
      <c r="R34" s="19">
        <v>0</v>
      </c>
    </row>
    <row r="35" spans="2:18" ht="11.5" customHeight="1" x14ac:dyDescent="0.25">
      <c r="B35" s="19" t="s">
        <v>30</v>
      </c>
      <c r="C35" s="20"/>
      <c r="E35" s="19">
        <v>14.32</v>
      </c>
      <c r="F35" s="19">
        <v>21.48</v>
      </c>
      <c r="G35" s="19">
        <v>12.280000000000001</v>
      </c>
      <c r="H35" s="19">
        <v>15.35</v>
      </c>
      <c r="I35" s="19">
        <v>106.39</v>
      </c>
      <c r="K35" s="19">
        <v>6.1400000000000006</v>
      </c>
      <c r="L35" s="19">
        <v>227.11</v>
      </c>
      <c r="M35" s="19">
        <v>0</v>
      </c>
      <c r="N35" s="19">
        <v>67.52</v>
      </c>
      <c r="O35" s="19">
        <v>43.99</v>
      </c>
      <c r="P35" s="19">
        <v>99.23</v>
      </c>
      <c r="Q35" s="19">
        <v>130.94</v>
      </c>
    </row>
    <row r="36" spans="2:18" ht="11.5" customHeight="1" x14ac:dyDescent="0.25">
      <c r="B36" s="19" t="s">
        <v>31</v>
      </c>
      <c r="C36" s="20">
        <v>0</v>
      </c>
      <c r="D36" s="19">
        <v>0</v>
      </c>
      <c r="E36" s="19">
        <v>45.18</v>
      </c>
      <c r="F36" s="19">
        <v>65.260000000000005</v>
      </c>
      <c r="G36" s="19">
        <v>45.18</v>
      </c>
      <c r="H36" s="19">
        <v>40.160000000000004</v>
      </c>
      <c r="I36" s="19">
        <v>55.22</v>
      </c>
      <c r="J36" s="19">
        <v>0</v>
      </c>
      <c r="K36" s="19">
        <v>0</v>
      </c>
      <c r="L36" s="19">
        <v>175.69</v>
      </c>
      <c r="M36" s="19">
        <v>0</v>
      </c>
      <c r="N36" s="19">
        <v>50.2</v>
      </c>
      <c r="O36" s="19">
        <v>50.2</v>
      </c>
      <c r="P36" s="19">
        <v>45.18</v>
      </c>
      <c r="Q36" s="19">
        <v>185.73</v>
      </c>
    </row>
    <row r="37" spans="2:18" ht="11.5" customHeight="1" x14ac:dyDescent="0.25">
      <c r="B37" s="19" t="s">
        <v>32</v>
      </c>
      <c r="C37" s="20"/>
      <c r="E37" s="19">
        <v>17.13</v>
      </c>
      <c r="F37" s="19">
        <v>29.13</v>
      </c>
      <c r="G37" s="19">
        <v>16.28</v>
      </c>
      <c r="H37" s="19">
        <v>26.560000000000002</v>
      </c>
      <c r="I37" s="19">
        <v>60.39</v>
      </c>
      <c r="J37" s="19">
        <v>3</v>
      </c>
      <c r="K37" s="19">
        <v>5.14</v>
      </c>
      <c r="L37" s="19">
        <v>172.18</v>
      </c>
      <c r="N37" s="19">
        <v>41.12</v>
      </c>
      <c r="O37" s="19">
        <v>37.69</v>
      </c>
      <c r="P37" s="19">
        <v>74.100000000000009</v>
      </c>
      <c r="Q37" s="19">
        <v>143.06</v>
      </c>
    </row>
    <row r="38" spans="2:18" ht="11.5" customHeight="1" x14ac:dyDescent="0.25">
      <c r="B38" s="19" t="s">
        <v>33</v>
      </c>
      <c r="C38" s="20">
        <v>0</v>
      </c>
      <c r="D38" s="19">
        <v>0</v>
      </c>
      <c r="E38" s="19">
        <v>0</v>
      </c>
      <c r="F38" s="19">
        <v>0</v>
      </c>
      <c r="I38" s="19">
        <v>29.94</v>
      </c>
      <c r="J38" s="19">
        <v>0</v>
      </c>
      <c r="K38" s="19">
        <v>0</v>
      </c>
      <c r="L38" s="19">
        <v>59.88</v>
      </c>
      <c r="M38" s="19">
        <v>0</v>
      </c>
      <c r="Q38" s="19">
        <v>41.910000000000004</v>
      </c>
      <c r="R38" s="19">
        <v>0</v>
      </c>
    </row>
    <row r="39" spans="2:18" ht="11.5" customHeight="1" x14ac:dyDescent="0.25">
      <c r="B39" s="19" t="s">
        <v>34</v>
      </c>
      <c r="C39" s="20"/>
      <c r="E39" s="19">
        <v>16.29</v>
      </c>
      <c r="F39" s="19">
        <v>32.57</v>
      </c>
      <c r="G39" s="19">
        <v>22.92</v>
      </c>
      <c r="H39" s="19">
        <v>27.75</v>
      </c>
      <c r="I39" s="19">
        <v>177.34</v>
      </c>
      <c r="J39" s="19">
        <v>3.02</v>
      </c>
      <c r="K39" s="19">
        <v>6.6400000000000006</v>
      </c>
      <c r="L39" s="19">
        <v>342.02</v>
      </c>
      <c r="N39" s="19">
        <v>63.34</v>
      </c>
      <c r="O39" s="19">
        <v>85.65</v>
      </c>
      <c r="P39" s="19">
        <v>182.77</v>
      </c>
      <c r="Q39" s="19">
        <v>178.55</v>
      </c>
    </row>
    <row r="40" spans="2:18" ht="11.5" customHeight="1" x14ac:dyDescent="0.25">
      <c r="B40" s="19" t="s">
        <v>35</v>
      </c>
      <c r="C40" s="20"/>
      <c r="E40" s="19">
        <v>10.94</v>
      </c>
      <c r="F40" s="19">
        <v>28.560000000000002</v>
      </c>
      <c r="G40" s="19">
        <v>15.19</v>
      </c>
      <c r="H40" s="19">
        <v>21.88</v>
      </c>
      <c r="I40" s="19">
        <v>114.26</v>
      </c>
      <c r="K40" s="19">
        <v>3.04</v>
      </c>
      <c r="L40" s="19">
        <v>331.23</v>
      </c>
      <c r="N40" s="19">
        <v>60.78</v>
      </c>
      <c r="O40" s="19">
        <v>80.22</v>
      </c>
      <c r="P40" s="19">
        <v>186.58</v>
      </c>
      <c r="Q40" s="19">
        <v>155.59</v>
      </c>
    </row>
    <row r="41" spans="2:18" ht="11.5" customHeight="1" x14ac:dyDescent="0.25">
      <c r="B41" s="19" t="s">
        <v>36</v>
      </c>
      <c r="C41" s="20"/>
      <c r="E41" s="19">
        <v>38.380000000000003</v>
      </c>
      <c r="F41" s="19">
        <v>43.67</v>
      </c>
      <c r="G41" s="19">
        <v>45</v>
      </c>
      <c r="H41" s="19">
        <v>19.850000000000001</v>
      </c>
      <c r="I41" s="19">
        <v>173.37</v>
      </c>
      <c r="L41" s="19">
        <v>365.27</v>
      </c>
      <c r="N41" s="19">
        <v>72.790000000000006</v>
      </c>
      <c r="O41" s="19">
        <v>67.5</v>
      </c>
      <c r="P41" s="19">
        <v>150.87</v>
      </c>
      <c r="Q41" s="19">
        <v>223.66</v>
      </c>
    </row>
    <row r="42" spans="2:18" ht="11.5" customHeight="1" x14ac:dyDescent="0.25">
      <c r="B42" s="19" t="s">
        <v>37</v>
      </c>
      <c r="C42" s="20">
        <v>0</v>
      </c>
      <c r="D42" s="19">
        <v>0</v>
      </c>
      <c r="H42" s="19">
        <v>0</v>
      </c>
      <c r="I42" s="19">
        <v>79.960000000000008</v>
      </c>
      <c r="J42" s="19">
        <v>0</v>
      </c>
      <c r="K42" s="19">
        <v>0</v>
      </c>
      <c r="L42" s="19">
        <v>186.57</v>
      </c>
      <c r="M42" s="19">
        <v>0</v>
      </c>
      <c r="P42" s="19">
        <v>0</v>
      </c>
      <c r="Q42" s="19">
        <v>106.61</v>
      </c>
      <c r="R42" s="19">
        <v>0</v>
      </c>
    </row>
    <row r="43" spans="2:18" ht="11.5" customHeight="1" x14ac:dyDescent="0.25">
      <c r="B43" s="19" t="s">
        <v>38</v>
      </c>
      <c r="C43" s="20">
        <v>0</v>
      </c>
      <c r="D43" s="19">
        <v>0</v>
      </c>
      <c r="E43" s="19">
        <v>9.9500000000000011</v>
      </c>
      <c r="F43" s="19">
        <v>19.91</v>
      </c>
      <c r="H43" s="19">
        <v>15.93</v>
      </c>
      <c r="I43" s="19">
        <v>43.800000000000004</v>
      </c>
      <c r="K43" s="19">
        <v>0</v>
      </c>
      <c r="L43" s="19">
        <v>147.32</v>
      </c>
      <c r="M43" s="19">
        <v>0</v>
      </c>
      <c r="N43" s="19">
        <v>27.87</v>
      </c>
      <c r="O43" s="19">
        <v>47.78</v>
      </c>
      <c r="P43" s="19">
        <v>81.62</v>
      </c>
      <c r="Q43" s="19">
        <v>119.45</v>
      </c>
    </row>
    <row r="44" spans="2:18" ht="11.5" customHeight="1" x14ac:dyDescent="0.25">
      <c r="B44" s="19" t="s">
        <v>39</v>
      </c>
      <c r="C44" s="20"/>
      <c r="E44" s="19">
        <v>16.46</v>
      </c>
      <c r="F44" s="19">
        <v>24.3</v>
      </c>
      <c r="G44" s="19">
        <v>26.650000000000002</v>
      </c>
      <c r="H44" s="19">
        <v>30.57</v>
      </c>
      <c r="I44" s="19">
        <v>104.25</v>
      </c>
      <c r="L44" s="19">
        <v>260.24</v>
      </c>
      <c r="N44" s="19">
        <v>73.680000000000007</v>
      </c>
      <c r="O44" s="19">
        <v>130.12</v>
      </c>
      <c r="P44" s="19">
        <v>155.21</v>
      </c>
      <c r="Q44" s="19">
        <v>228.1</v>
      </c>
    </row>
    <row r="45" spans="2:18" ht="11.5" customHeight="1" x14ac:dyDescent="0.25">
      <c r="B45" s="19" t="s">
        <v>40</v>
      </c>
      <c r="C45" s="20">
        <v>0</v>
      </c>
      <c r="D45" s="19">
        <v>0</v>
      </c>
      <c r="E45" s="19">
        <v>0</v>
      </c>
      <c r="J45" s="19">
        <v>0</v>
      </c>
      <c r="K45" s="19">
        <v>0</v>
      </c>
      <c r="L45" s="19">
        <v>65.39</v>
      </c>
      <c r="M45" s="19">
        <v>0</v>
      </c>
      <c r="Q45" s="19">
        <v>54.49</v>
      </c>
      <c r="R45" s="19">
        <v>0</v>
      </c>
    </row>
    <row r="46" spans="2:18" ht="11.5" customHeight="1" x14ac:dyDescent="0.25">
      <c r="B46" s="19" t="s">
        <v>41</v>
      </c>
      <c r="C46" s="20"/>
      <c r="E46" s="19">
        <v>10.700000000000001</v>
      </c>
      <c r="F46" s="19">
        <v>24.61</v>
      </c>
      <c r="G46" s="19">
        <v>9.6300000000000008</v>
      </c>
      <c r="H46" s="19">
        <v>20.330000000000002</v>
      </c>
      <c r="I46" s="19">
        <v>176.57</v>
      </c>
      <c r="J46" s="19">
        <v>8.56</v>
      </c>
      <c r="L46" s="19">
        <v>400.22</v>
      </c>
      <c r="N46" s="19">
        <v>156.24</v>
      </c>
      <c r="O46" s="19">
        <v>31.03</v>
      </c>
      <c r="P46" s="19">
        <v>170.15</v>
      </c>
      <c r="Q46" s="19">
        <v>108.08</v>
      </c>
    </row>
    <row r="47" spans="2:18" ht="11.5" customHeight="1" x14ac:dyDescent="0.25">
      <c r="B47" s="19" t="s">
        <v>42</v>
      </c>
      <c r="C47" s="20"/>
      <c r="E47" s="19">
        <v>19.400000000000002</v>
      </c>
      <c r="F47" s="19">
        <v>25.3</v>
      </c>
      <c r="G47" s="19">
        <v>20.240000000000002</v>
      </c>
      <c r="H47" s="19">
        <v>24.46</v>
      </c>
      <c r="I47" s="19">
        <v>104.59</v>
      </c>
      <c r="L47" s="19">
        <v>317.14</v>
      </c>
      <c r="M47" s="19">
        <v>0</v>
      </c>
      <c r="N47" s="19">
        <v>79.290000000000006</v>
      </c>
      <c r="O47" s="19">
        <v>105.43</v>
      </c>
      <c r="P47" s="19">
        <v>193.15</v>
      </c>
      <c r="Q47" s="19">
        <v>183.03</v>
      </c>
    </row>
    <row r="48" spans="2:18" ht="11.5" customHeight="1" x14ac:dyDescent="0.25">
      <c r="B48" s="19" t="s">
        <v>43</v>
      </c>
      <c r="C48" s="20"/>
      <c r="E48" s="19">
        <v>22.35</v>
      </c>
      <c r="F48" s="19">
        <v>26.26</v>
      </c>
      <c r="G48" s="19">
        <v>20.68</v>
      </c>
      <c r="H48" s="19">
        <v>36.880000000000003</v>
      </c>
      <c r="I48" s="19">
        <v>45.26</v>
      </c>
      <c r="J48" s="19">
        <v>3.91</v>
      </c>
      <c r="K48" s="19">
        <v>8.3800000000000008</v>
      </c>
      <c r="L48" s="19">
        <v>257.61</v>
      </c>
      <c r="M48" s="19">
        <v>6.15</v>
      </c>
      <c r="N48" s="19">
        <v>73.2</v>
      </c>
      <c r="O48" s="19">
        <v>46.94</v>
      </c>
      <c r="P48" s="19">
        <v>137.46</v>
      </c>
      <c r="Q48" s="19">
        <v>141.38</v>
      </c>
    </row>
    <row r="49" spans="2:18" ht="11.5" customHeight="1" x14ac:dyDescent="0.25">
      <c r="B49" s="19" t="s">
        <v>44</v>
      </c>
      <c r="C49" s="20"/>
      <c r="E49" s="19">
        <v>22.44</v>
      </c>
      <c r="F49" s="19">
        <v>14.55</v>
      </c>
      <c r="G49" s="19">
        <v>9.7000000000000011</v>
      </c>
      <c r="H49" s="19">
        <v>13.34</v>
      </c>
      <c r="I49" s="19">
        <v>69.739999999999995</v>
      </c>
      <c r="J49" s="19">
        <v>3.0300000000000002</v>
      </c>
      <c r="K49" s="19">
        <v>4.8500000000000005</v>
      </c>
      <c r="L49" s="19">
        <v>220.75</v>
      </c>
      <c r="N49" s="19">
        <v>62.46</v>
      </c>
      <c r="O49" s="19">
        <v>30.32</v>
      </c>
      <c r="P49" s="19">
        <v>101.88</v>
      </c>
      <c r="Q49" s="19">
        <v>109.77</v>
      </c>
    </row>
    <row r="50" spans="2:18" ht="11.5" customHeight="1" x14ac:dyDescent="0.25">
      <c r="B50" s="19" t="s">
        <v>45</v>
      </c>
      <c r="C50" s="20"/>
      <c r="E50" s="19">
        <v>19.72</v>
      </c>
      <c r="F50" s="19">
        <v>46.61</v>
      </c>
      <c r="G50" s="19">
        <v>26.89</v>
      </c>
      <c r="H50" s="19">
        <v>16.14</v>
      </c>
      <c r="I50" s="19">
        <v>93.23</v>
      </c>
      <c r="J50" s="19">
        <v>0</v>
      </c>
      <c r="L50" s="19">
        <v>216.94</v>
      </c>
      <c r="N50" s="19">
        <v>48.410000000000004</v>
      </c>
      <c r="O50" s="19">
        <v>41.24</v>
      </c>
      <c r="P50" s="19">
        <v>91.44</v>
      </c>
      <c r="Q50" s="19">
        <v>166.74</v>
      </c>
      <c r="R50" s="19">
        <v>0</v>
      </c>
    </row>
    <row r="51" spans="2:18" ht="11.5" customHeight="1" x14ac:dyDescent="0.25">
      <c r="B51" s="19" t="s">
        <v>46</v>
      </c>
      <c r="C51" s="20">
        <v>0</v>
      </c>
      <c r="D51" s="19">
        <v>0</v>
      </c>
      <c r="E51" s="19">
        <v>32.549999999999997</v>
      </c>
      <c r="F51" s="19">
        <v>32.549999999999997</v>
      </c>
      <c r="G51" s="19">
        <v>30.38</v>
      </c>
      <c r="H51" s="19">
        <v>28.21</v>
      </c>
      <c r="I51" s="19">
        <v>115.01</v>
      </c>
      <c r="L51" s="19">
        <v>217</v>
      </c>
      <c r="N51" s="19">
        <v>93.31</v>
      </c>
      <c r="O51" s="19">
        <v>93.31</v>
      </c>
      <c r="P51" s="19">
        <v>54.25</v>
      </c>
      <c r="Q51" s="19">
        <v>217</v>
      </c>
      <c r="R51" s="19">
        <v>0</v>
      </c>
    </row>
    <row r="52" spans="2:18" ht="11.5" customHeight="1" x14ac:dyDescent="0.25">
      <c r="B52" s="19" t="s">
        <v>47</v>
      </c>
      <c r="C52" s="20">
        <v>0</v>
      </c>
      <c r="D52" s="19">
        <v>0</v>
      </c>
      <c r="E52" s="19">
        <v>33.42</v>
      </c>
      <c r="F52" s="19">
        <v>46.78</v>
      </c>
      <c r="G52" s="19">
        <v>30.080000000000002</v>
      </c>
      <c r="H52" s="19">
        <v>46.78</v>
      </c>
      <c r="I52" s="19">
        <v>137.01</v>
      </c>
      <c r="K52" s="19">
        <v>0</v>
      </c>
      <c r="L52" s="19">
        <v>267.34000000000003</v>
      </c>
      <c r="M52" s="19">
        <v>0</v>
      </c>
      <c r="N52" s="19">
        <v>60.15</v>
      </c>
      <c r="O52" s="19">
        <v>50.13</v>
      </c>
      <c r="P52" s="19">
        <v>86.88</v>
      </c>
      <c r="Q52" s="19">
        <v>187.13</v>
      </c>
      <c r="R52" s="19">
        <v>0</v>
      </c>
    </row>
    <row r="53" spans="2:18" ht="11.5" customHeight="1" x14ac:dyDescent="0.25">
      <c r="B53" s="19" t="s">
        <v>48</v>
      </c>
      <c r="C53" s="20">
        <v>2.46</v>
      </c>
      <c r="D53" s="19">
        <v>2.46</v>
      </c>
      <c r="E53" s="19">
        <v>13.8</v>
      </c>
      <c r="F53" s="19">
        <v>18.240000000000002</v>
      </c>
      <c r="G53" s="19">
        <v>14.790000000000001</v>
      </c>
      <c r="H53" s="19">
        <v>18.240000000000002</v>
      </c>
      <c r="I53" s="19">
        <v>80.850000000000009</v>
      </c>
      <c r="J53" s="19">
        <v>3.94</v>
      </c>
      <c r="L53" s="19">
        <v>241.07</v>
      </c>
      <c r="M53" s="19">
        <v>3.45</v>
      </c>
      <c r="N53" s="19">
        <v>61.620000000000005</v>
      </c>
      <c r="O53" s="19">
        <v>74.44</v>
      </c>
      <c r="P53" s="19">
        <v>107.47</v>
      </c>
      <c r="Q53" s="19">
        <v>143.95000000000002</v>
      </c>
    </row>
    <row r="54" spans="2:18" ht="11.5" customHeight="1" x14ac:dyDescent="0.25">
      <c r="B54" s="19" t="s">
        <v>49</v>
      </c>
      <c r="C54" s="20"/>
      <c r="E54" s="19">
        <v>13.81</v>
      </c>
      <c r="F54" s="19">
        <v>35.300000000000004</v>
      </c>
      <c r="G54" s="19">
        <v>21.490000000000002</v>
      </c>
      <c r="H54" s="19">
        <v>30.7</v>
      </c>
      <c r="I54" s="19">
        <v>50.65</v>
      </c>
      <c r="J54" s="19">
        <v>6.91</v>
      </c>
      <c r="L54" s="19">
        <v>225.64000000000001</v>
      </c>
      <c r="M54" s="19">
        <v>3.84</v>
      </c>
      <c r="N54" s="19">
        <v>52.19</v>
      </c>
      <c r="O54" s="19">
        <v>62.93</v>
      </c>
      <c r="P54" s="19">
        <v>128.94</v>
      </c>
      <c r="Q54" s="19">
        <v>159.64000000000001</v>
      </c>
    </row>
    <row r="55" spans="2:18" ht="11.5" customHeight="1" x14ac:dyDescent="0.25">
      <c r="B55" s="19" t="s">
        <v>50</v>
      </c>
      <c r="C55" s="20">
        <v>0</v>
      </c>
      <c r="D55" s="19">
        <v>0</v>
      </c>
      <c r="F55" s="19">
        <v>28.53</v>
      </c>
      <c r="H55" s="19">
        <v>25.68</v>
      </c>
      <c r="I55" s="19">
        <v>97.01</v>
      </c>
      <c r="J55" s="19">
        <v>0</v>
      </c>
      <c r="L55" s="19">
        <v>211.13</v>
      </c>
      <c r="M55" s="19">
        <v>0</v>
      </c>
      <c r="N55" s="19">
        <v>68.48</v>
      </c>
      <c r="O55" s="19">
        <v>48.5</v>
      </c>
      <c r="P55" s="19">
        <v>65.62</v>
      </c>
      <c r="Q55" s="19">
        <v>176.9</v>
      </c>
      <c r="R55" s="19">
        <v>0</v>
      </c>
    </row>
    <row r="56" spans="2:18" ht="11.5" customHeight="1" x14ac:dyDescent="0.25">
      <c r="B56" s="19" t="s">
        <v>51</v>
      </c>
      <c r="C56" s="20">
        <v>2.69</v>
      </c>
      <c r="D56" s="19">
        <v>2.69</v>
      </c>
      <c r="E56" s="19">
        <v>18.3</v>
      </c>
      <c r="F56" s="19">
        <v>30.150000000000002</v>
      </c>
      <c r="G56" s="19">
        <v>22.61</v>
      </c>
      <c r="H56" s="19">
        <v>36.07</v>
      </c>
      <c r="I56" s="19">
        <v>60.29</v>
      </c>
      <c r="J56" s="19">
        <v>10.77</v>
      </c>
      <c r="K56" s="19">
        <v>9.15</v>
      </c>
      <c r="L56" s="19">
        <v>197.02</v>
      </c>
      <c r="M56" s="19">
        <v>3.77</v>
      </c>
      <c r="N56" s="19">
        <v>52.75</v>
      </c>
      <c r="O56" s="19">
        <v>46.83</v>
      </c>
      <c r="P56" s="19">
        <v>95.28</v>
      </c>
      <c r="Q56" s="19">
        <v>163.65</v>
      </c>
    </row>
    <row r="57" spans="2:18" ht="11.5" customHeight="1" x14ac:dyDescent="0.25">
      <c r="B57" s="19" t="s">
        <v>52</v>
      </c>
      <c r="C57" s="20">
        <v>2.98</v>
      </c>
      <c r="D57" s="19">
        <v>2.98</v>
      </c>
      <c r="E57" s="19">
        <v>35.79</v>
      </c>
      <c r="F57" s="19">
        <v>38.770000000000003</v>
      </c>
      <c r="G57" s="19">
        <v>28.63</v>
      </c>
      <c r="H57" s="19">
        <v>42.35</v>
      </c>
      <c r="I57" s="19">
        <v>97.23</v>
      </c>
      <c r="J57" s="19">
        <v>5.97</v>
      </c>
      <c r="K57" s="19">
        <v>7.75</v>
      </c>
      <c r="L57" s="19">
        <v>298.86</v>
      </c>
      <c r="M57" s="19">
        <v>4.7700000000000005</v>
      </c>
      <c r="N57" s="19">
        <v>84.11</v>
      </c>
      <c r="O57" s="19">
        <v>74.570000000000007</v>
      </c>
      <c r="P57" s="19">
        <v>124.08</v>
      </c>
      <c r="Q57" s="19">
        <v>214.75</v>
      </c>
      <c r="R57" s="19">
        <v>0</v>
      </c>
    </row>
    <row r="58" spans="2:18" ht="11.5" customHeight="1" x14ac:dyDescent="0.25">
      <c r="B58" s="19" t="s">
        <v>53</v>
      </c>
      <c r="C58" s="20">
        <v>0</v>
      </c>
      <c r="D58" s="19">
        <v>0</v>
      </c>
      <c r="F58" s="19">
        <v>65.81</v>
      </c>
      <c r="G58" s="19">
        <v>30.37</v>
      </c>
      <c r="H58" s="19">
        <v>35.44</v>
      </c>
      <c r="I58" s="19">
        <v>91.12</v>
      </c>
      <c r="L58" s="19">
        <v>298.67</v>
      </c>
      <c r="N58" s="19">
        <v>81</v>
      </c>
      <c r="O58" s="19">
        <v>35.44</v>
      </c>
      <c r="P58" s="19">
        <v>60.75</v>
      </c>
      <c r="Q58" s="19">
        <v>151.87</v>
      </c>
      <c r="R58" s="19">
        <v>0</v>
      </c>
    </row>
    <row r="59" spans="2:18" ht="11.5" customHeight="1" x14ac:dyDescent="0.25">
      <c r="B59" s="19" t="s">
        <v>54</v>
      </c>
      <c r="C59" s="20">
        <v>0</v>
      </c>
      <c r="D59" s="19">
        <v>0</v>
      </c>
      <c r="I59" s="19">
        <v>117.97</v>
      </c>
      <c r="J59" s="19">
        <v>0</v>
      </c>
      <c r="L59" s="19">
        <v>218.25</v>
      </c>
      <c r="M59" s="19">
        <v>0</v>
      </c>
      <c r="N59" s="19">
        <v>53.09</v>
      </c>
      <c r="O59" s="19">
        <v>47.19</v>
      </c>
      <c r="P59" s="19">
        <v>41.29</v>
      </c>
      <c r="Q59" s="19">
        <v>117.97</v>
      </c>
    </row>
    <row r="60" spans="2:18" ht="11.5" customHeight="1" x14ac:dyDescent="0.25">
      <c r="B60" s="19" t="s">
        <v>55</v>
      </c>
      <c r="C60" s="20">
        <v>0</v>
      </c>
      <c r="D60" s="19">
        <v>0</v>
      </c>
      <c r="H60" s="19">
        <v>0</v>
      </c>
      <c r="I60" s="19">
        <v>89.22</v>
      </c>
      <c r="J60" s="19">
        <v>0</v>
      </c>
      <c r="K60" s="19">
        <v>0</v>
      </c>
      <c r="L60" s="19">
        <v>199.04</v>
      </c>
      <c r="M60" s="19">
        <v>0</v>
      </c>
      <c r="N60" s="19">
        <v>82.36</v>
      </c>
      <c r="P60" s="19">
        <v>48.04</v>
      </c>
      <c r="Q60" s="19">
        <v>48.04</v>
      </c>
      <c r="R60" s="19">
        <v>0</v>
      </c>
    </row>
    <row r="61" spans="2:18" ht="11.5" customHeight="1" x14ac:dyDescent="0.25">
      <c r="B61" s="19" t="s">
        <v>56</v>
      </c>
      <c r="C61" s="20"/>
      <c r="E61" s="19">
        <v>26.12</v>
      </c>
      <c r="F61" s="19">
        <v>44.550000000000004</v>
      </c>
      <c r="G61" s="19">
        <v>29.19</v>
      </c>
      <c r="H61" s="19">
        <v>46.09</v>
      </c>
      <c r="I61" s="19">
        <v>89.100000000000009</v>
      </c>
      <c r="L61" s="19">
        <v>208.93</v>
      </c>
      <c r="M61" s="19">
        <v>0</v>
      </c>
      <c r="N61" s="19">
        <v>58.38</v>
      </c>
      <c r="O61" s="19">
        <v>47.62</v>
      </c>
      <c r="P61" s="19">
        <v>93.710000000000008</v>
      </c>
      <c r="Q61" s="19">
        <v>168.99</v>
      </c>
      <c r="R61" s="19">
        <v>0</v>
      </c>
    </row>
    <row r="62" spans="2:18" ht="11.5" customHeight="1" x14ac:dyDescent="0.25">
      <c r="B62" s="19" t="s">
        <v>57</v>
      </c>
      <c r="C62" s="20">
        <v>0</v>
      </c>
      <c r="D62" s="19">
        <v>0</v>
      </c>
      <c r="H62" s="19">
        <v>43.85</v>
      </c>
      <c r="I62" s="19">
        <v>70.16</v>
      </c>
      <c r="J62" s="19">
        <v>0</v>
      </c>
      <c r="L62" s="19">
        <v>184.18</v>
      </c>
      <c r="M62" s="19">
        <v>0</v>
      </c>
      <c r="P62" s="19">
        <v>70.16</v>
      </c>
      <c r="Q62" s="19">
        <v>96.47</v>
      </c>
      <c r="R62" s="19">
        <v>0</v>
      </c>
    </row>
    <row r="63" spans="2:18" ht="11.5" customHeight="1" x14ac:dyDescent="0.25">
      <c r="B63" s="19" t="s">
        <v>58</v>
      </c>
      <c r="C63" s="20">
        <v>4.33</v>
      </c>
      <c r="D63" s="19">
        <v>4.33</v>
      </c>
      <c r="E63" s="19">
        <v>33.74</v>
      </c>
      <c r="F63" s="19">
        <v>46.71</v>
      </c>
      <c r="G63" s="19">
        <v>26.82</v>
      </c>
      <c r="H63" s="19">
        <v>51.9</v>
      </c>
      <c r="I63" s="19">
        <v>160.03</v>
      </c>
      <c r="J63" s="19">
        <v>8.65</v>
      </c>
      <c r="K63" s="19">
        <v>12.98</v>
      </c>
      <c r="L63" s="19">
        <v>734.42</v>
      </c>
      <c r="N63" s="19">
        <v>263.84000000000003</v>
      </c>
      <c r="O63" s="19">
        <v>178.20000000000002</v>
      </c>
      <c r="P63" s="19">
        <v>425.6</v>
      </c>
      <c r="Q63" s="19">
        <v>334.77</v>
      </c>
      <c r="R63" s="19">
        <v>5.19</v>
      </c>
    </row>
    <row r="64" spans="2:18" ht="11.5" customHeight="1" x14ac:dyDescent="0.25">
      <c r="B64" s="19" t="s">
        <v>59</v>
      </c>
      <c r="C64" s="20">
        <v>0</v>
      </c>
      <c r="D64" s="19">
        <v>0</v>
      </c>
      <c r="I64" s="19">
        <v>66.92</v>
      </c>
      <c r="J64" s="19">
        <v>0</v>
      </c>
      <c r="K64" s="19">
        <v>0</v>
      </c>
      <c r="L64" s="19">
        <v>147.22</v>
      </c>
      <c r="M64" s="19">
        <v>0</v>
      </c>
      <c r="O64" s="19">
        <v>0</v>
      </c>
      <c r="Q64" s="19">
        <v>147.22</v>
      </c>
      <c r="R64" s="19">
        <v>0</v>
      </c>
    </row>
    <row r="65" spans="2:18" ht="11.5" customHeight="1" x14ac:dyDescent="0.25">
      <c r="B65" s="19" t="s">
        <v>60</v>
      </c>
      <c r="C65" s="20"/>
      <c r="E65" s="19">
        <v>0</v>
      </c>
      <c r="G65" s="19">
        <v>0</v>
      </c>
      <c r="H65" s="19">
        <v>0</v>
      </c>
      <c r="J65" s="19">
        <v>0</v>
      </c>
      <c r="K65" s="19">
        <v>0</v>
      </c>
      <c r="L65" s="19">
        <v>204.08</v>
      </c>
      <c r="M65" s="19">
        <v>0</v>
      </c>
      <c r="Q65" s="19">
        <v>204.08</v>
      </c>
      <c r="R65" s="19">
        <v>0</v>
      </c>
    </row>
    <row r="66" spans="2:18" ht="11.5" customHeight="1" x14ac:dyDescent="0.25">
      <c r="B66" s="19" t="s">
        <v>61</v>
      </c>
      <c r="C66" s="20">
        <v>0</v>
      </c>
      <c r="D66" s="19">
        <v>0</v>
      </c>
      <c r="E66" s="19">
        <v>16.71</v>
      </c>
      <c r="G66" s="19">
        <v>20.059999999999999</v>
      </c>
      <c r="I66" s="19">
        <v>117</v>
      </c>
      <c r="K66" s="19">
        <v>0</v>
      </c>
      <c r="L66" s="19">
        <v>213.95000000000002</v>
      </c>
      <c r="M66" s="19">
        <v>0</v>
      </c>
      <c r="N66" s="19">
        <v>43.46</v>
      </c>
      <c r="O66" s="19">
        <v>33.43</v>
      </c>
      <c r="P66" s="19">
        <v>66.86</v>
      </c>
      <c r="Q66" s="19">
        <v>103.63</v>
      </c>
      <c r="R66" s="19">
        <v>0</v>
      </c>
    </row>
    <row r="67" spans="2:18" ht="11.5" customHeight="1" x14ac:dyDescent="0.25">
      <c r="B67" s="19" t="s">
        <v>62</v>
      </c>
      <c r="C67" s="20">
        <v>0</v>
      </c>
      <c r="D67" s="19">
        <v>0</v>
      </c>
      <c r="E67" s="19">
        <v>43.480000000000004</v>
      </c>
      <c r="F67" s="19">
        <v>55.9</v>
      </c>
      <c r="G67" s="19">
        <v>80.75</v>
      </c>
      <c r="H67" s="19">
        <v>55.9</v>
      </c>
      <c r="I67" s="19">
        <v>86.960000000000008</v>
      </c>
      <c r="J67" s="19">
        <v>0</v>
      </c>
      <c r="L67" s="19">
        <v>198.76</v>
      </c>
      <c r="N67" s="19">
        <v>37.270000000000003</v>
      </c>
      <c r="O67" s="19">
        <v>55.9</v>
      </c>
      <c r="P67" s="19">
        <v>37.270000000000003</v>
      </c>
      <c r="Q67" s="19">
        <v>211.18</v>
      </c>
    </row>
    <row r="68" spans="2:18" ht="11.5" customHeight="1" x14ac:dyDescent="0.25">
      <c r="B68" s="19" t="s">
        <v>63</v>
      </c>
      <c r="C68" s="20"/>
      <c r="E68" s="19">
        <v>11.040000000000001</v>
      </c>
      <c r="F68" s="19">
        <v>31.42</v>
      </c>
      <c r="G68" s="19">
        <v>24.62</v>
      </c>
      <c r="H68" s="19">
        <v>42.46</v>
      </c>
      <c r="I68" s="19">
        <v>118.88</v>
      </c>
      <c r="J68" s="19">
        <v>23.78</v>
      </c>
      <c r="K68" s="19">
        <v>11.040000000000001</v>
      </c>
      <c r="L68" s="19">
        <v>467.87</v>
      </c>
      <c r="M68" s="19">
        <v>0</v>
      </c>
      <c r="N68" s="19">
        <v>120.58</v>
      </c>
      <c r="O68" s="19">
        <v>178.32</v>
      </c>
      <c r="P68" s="19">
        <v>315.03000000000003</v>
      </c>
      <c r="Q68" s="19">
        <v>282.76</v>
      </c>
      <c r="R68" s="19">
        <v>0</v>
      </c>
    </row>
    <row r="69" spans="2:18" ht="11.5" customHeight="1" x14ac:dyDescent="0.25">
      <c r="B69" s="19" t="s">
        <v>64</v>
      </c>
      <c r="C69" s="20"/>
      <c r="F69" s="19">
        <v>46.38</v>
      </c>
      <c r="I69" s="19">
        <v>83.48</v>
      </c>
      <c r="K69" s="19">
        <v>0</v>
      </c>
      <c r="L69" s="19">
        <v>250.44</v>
      </c>
      <c r="M69" s="19">
        <v>0</v>
      </c>
      <c r="P69" s="19">
        <v>74.2</v>
      </c>
      <c r="Q69" s="19">
        <v>148.41</v>
      </c>
    </row>
    <row r="70" spans="2:18" ht="11.5" customHeight="1" x14ac:dyDescent="0.25">
      <c r="B70" s="19" t="s">
        <v>65</v>
      </c>
      <c r="C70" s="20">
        <v>0</v>
      </c>
      <c r="D70" s="19">
        <v>0</v>
      </c>
      <c r="E70" s="19">
        <v>23.91</v>
      </c>
      <c r="F70" s="19">
        <v>20.92</v>
      </c>
      <c r="G70" s="19">
        <v>20.92</v>
      </c>
      <c r="H70" s="19">
        <v>26.900000000000002</v>
      </c>
      <c r="I70" s="19">
        <v>47.82</v>
      </c>
      <c r="L70" s="19">
        <v>242.11</v>
      </c>
      <c r="M70" s="19">
        <v>0</v>
      </c>
      <c r="N70" s="19">
        <v>41.85</v>
      </c>
      <c r="O70" s="19">
        <v>104.62</v>
      </c>
      <c r="P70" s="19">
        <v>122.55</v>
      </c>
      <c r="Q70" s="19">
        <v>173.36</v>
      </c>
    </row>
    <row r="71" spans="2:18" ht="11.5" customHeight="1" x14ac:dyDescent="0.25">
      <c r="B71" s="19" t="s">
        <v>66</v>
      </c>
      <c r="C71" s="20">
        <v>0</v>
      </c>
      <c r="D71" s="19">
        <v>0</v>
      </c>
      <c r="F71" s="19">
        <v>48.43</v>
      </c>
      <c r="G71" s="19">
        <v>38.74</v>
      </c>
      <c r="I71" s="19">
        <v>101.7</v>
      </c>
      <c r="J71" s="19">
        <v>0</v>
      </c>
      <c r="L71" s="19">
        <v>305.10000000000002</v>
      </c>
      <c r="M71" s="19">
        <v>0</v>
      </c>
      <c r="N71" s="19">
        <v>53.27</v>
      </c>
      <c r="O71" s="19">
        <v>24.21</v>
      </c>
      <c r="P71" s="19">
        <v>130.76</v>
      </c>
      <c r="Q71" s="19">
        <v>150.13</v>
      </c>
      <c r="R71" s="19">
        <v>0</v>
      </c>
    </row>
    <row r="72" spans="2:18" ht="11.5" customHeight="1" x14ac:dyDescent="0.25">
      <c r="B72" s="19" t="s">
        <v>67</v>
      </c>
      <c r="C72" s="20">
        <v>0</v>
      </c>
      <c r="D72" s="19">
        <v>0</v>
      </c>
      <c r="F72" s="19">
        <v>0</v>
      </c>
      <c r="H72" s="19">
        <v>0</v>
      </c>
      <c r="J72" s="19">
        <v>0</v>
      </c>
      <c r="K72" s="19">
        <v>0</v>
      </c>
      <c r="M72" s="19">
        <v>0</v>
      </c>
      <c r="O72" s="19">
        <v>0</v>
      </c>
      <c r="P72" s="19">
        <v>0</v>
      </c>
      <c r="R72" s="19">
        <v>0</v>
      </c>
    </row>
    <row r="73" spans="2:18" ht="11.5" customHeight="1" x14ac:dyDescent="0.25">
      <c r="B73" s="19" t="s">
        <v>68</v>
      </c>
      <c r="C73" s="20"/>
      <c r="E73" s="19">
        <v>34.26</v>
      </c>
      <c r="F73" s="19">
        <v>41.11</v>
      </c>
      <c r="G73" s="19">
        <v>41.11</v>
      </c>
      <c r="H73" s="19">
        <v>44.54</v>
      </c>
      <c r="I73" s="19">
        <v>54.82</v>
      </c>
      <c r="J73" s="19">
        <v>0</v>
      </c>
      <c r="K73" s="19">
        <v>0</v>
      </c>
      <c r="L73" s="19">
        <v>202.14000000000001</v>
      </c>
      <c r="M73" s="19">
        <v>0</v>
      </c>
      <c r="N73" s="19">
        <v>78.8</v>
      </c>
      <c r="O73" s="19">
        <v>51.39</v>
      </c>
      <c r="P73" s="19">
        <v>82.23</v>
      </c>
      <c r="Q73" s="19">
        <v>188.44</v>
      </c>
      <c r="R73" s="19">
        <v>0</v>
      </c>
    </row>
    <row r="74" spans="2:18" ht="11.5" customHeight="1" x14ac:dyDescent="0.25">
      <c r="B74" s="19" t="s">
        <v>69</v>
      </c>
      <c r="C74" s="20">
        <v>0</v>
      </c>
      <c r="D74" s="19">
        <v>0</v>
      </c>
      <c r="E74" s="19">
        <v>17.05</v>
      </c>
      <c r="F74" s="19">
        <v>39.79</v>
      </c>
      <c r="G74" s="19">
        <v>22.740000000000002</v>
      </c>
      <c r="I74" s="19">
        <v>210.34</v>
      </c>
      <c r="K74" s="19">
        <v>0</v>
      </c>
      <c r="L74" s="19">
        <v>386.57</v>
      </c>
      <c r="M74" s="19">
        <v>0</v>
      </c>
      <c r="N74" s="19">
        <v>36.950000000000003</v>
      </c>
      <c r="O74" s="19">
        <v>56.85</v>
      </c>
      <c r="P74" s="19">
        <v>133.59</v>
      </c>
      <c r="Q74" s="19">
        <v>162.02000000000001</v>
      </c>
      <c r="R74" s="19">
        <v>0</v>
      </c>
    </row>
    <row r="75" spans="2:18" ht="11.5" customHeight="1" x14ac:dyDescent="0.25">
      <c r="B75" s="19" t="s">
        <v>70</v>
      </c>
      <c r="C75" s="20">
        <v>0</v>
      </c>
      <c r="D75" s="19">
        <v>0</v>
      </c>
      <c r="E75" s="19">
        <v>33.799999999999997</v>
      </c>
      <c r="F75" s="19">
        <v>38.31</v>
      </c>
      <c r="G75" s="19">
        <v>36.050000000000004</v>
      </c>
      <c r="H75" s="19">
        <v>33.799999999999997</v>
      </c>
      <c r="I75" s="19">
        <v>178.01</v>
      </c>
      <c r="J75" s="19">
        <v>0</v>
      </c>
      <c r="L75" s="19">
        <v>317.70999999999998</v>
      </c>
      <c r="N75" s="19">
        <v>96.89</v>
      </c>
      <c r="O75" s="19">
        <v>56.33</v>
      </c>
      <c r="P75" s="19">
        <v>92.38</v>
      </c>
      <c r="Q75" s="19">
        <v>214.06</v>
      </c>
    </row>
    <row r="76" spans="2:18" ht="11.5" customHeight="1" x14ac:dyDescent="0.25">
      <c r="B76" s="19" t="s">
        <v>71</v>
      </c>
      <c r="C76" s="20">
        <v>0</v>
      </c>
      <c r="D76" s="19">
        <v>0</v>
      </c>
      <c r="E76" s="19">
        <v>0</v>
      </c>
      <c r="G76" s="19">
        <v>0</v>
      </c>
      <c r="H76" s="19">
        <v>0</v>
      </c>
      <c r="J76" s="19">
        <v>0</v>
      </c>
      <c r="K76" s="19">
        <v>0</v>
      </c>
      <c r="L76" s="19">
        <v>182.24</v>
      </c>
      <c r="N76" s="19">
        <v>0</v>
      </c>
      <c r="O76" s="19">
        <v>0</v>
      </c>
      <c r="R76" s="19">
        <v>0</v>
      </c>
    </row>
    <row r="77" spans="2:18" ht="11.5" customHeight="1" x14ac:dyDescent="0.25">
      <c r="B77" s="19" t="s">
        <v>72</v>
      </c>
      <c r="C77" s="20"/>
      <c r="E77" s="19">
        <v>21.26</v>
      </c>
      <c r="F77" s="19">
        <v>29.650000000000002</v>
      </c>
      <c r="G77" s="19">
        <v>23.5</v>
      </c>
      <c r="H77" s="19">
        <v>27.97</v>
      </c>
      <c r="I77" s="19">
        <v>113.01</v>
      </c>
      <c r="J77" s="19">
        <v>3.92</v>
      </c>
      <c r="K77" s="19">
        <v>2.8000000000000003</v>
      </c>
      <c r="L77" s="19">
        <v>292.05</v>
      </c>
      <c r="M77" s="19">
        <v>3.92</v>
      </c>
      <c r="N77" s="19">
        <v>98.47</v>
      </c>
      <c r="O77" s="19">
        <v>97.350000000000009</v>
      </c>
      <c r="P77" s="19">
        <v>89.52</v>
      </c>
      <c r="Q77" s="19">
        <v>192.46</v>
      </c>
    </row>
    <row r="78" spans="2:18" ht="11.5" customHeight="1" x14ac:dyDescent="0.25">
      <c r="B78" s="19" t="s">
        <v>73</v>
      </c>
      <c r="C78" s="20"/>
      <c r="E78" s="19">
        <v>20.41</v>
      </c>
      <c r="F78" s="19">
        <v>39.520000000000003</v>
      </c>
      <c r="G78" s="19">
        <v>19.11</v>
      </c>
      <c r="H78" s="19">
        <v>31.27</v>
      </c>
      <c r="I78" s="19">
        <v>63.410000000000004</v>
      </c>
      <c r="K78" s="19">
        <v>3.04</v>
      </c>
      <c r="L78" s="19">
        <v>168.52</v>
      </c>
      <c r="M78" s="19">
        <v>2.17</v>
      </c>
      <c r="N78" s="19">
        <v>47.34</v>
      </c>
      <c r="O78" s="19">
        <v>33.44</v>
      </c>
      <c r="P78" s="19">
        <v>72.53</v>
      </c>
      <c r="Q78" s="19">
        <v>145.07</v>
      </c>
    </row>
    <row r="79" spans="2:18" ht="11.5" customHeight="1" x14ac:dyDescent="0.25">
      <c r="B79" s="19" t="s">
        <v>74</v>
      </c>
      <c r="C79" s="20"/>
      <c r="F79" s="19">
        <v>14.26</v>
      </c>
      <c r="I79" s="19">
        <v>61.78</v>
      </c>
      <c r="J79" s="19">
        <v>0</v>
      </c>
      <c r="K79" s="19">
        <v>0</v>
      </c>
      <c r="L79" s="19">
        <v>123.57000000000001</v>
      </c>
      <c r="M79" s="19">
        <v>0</v>
      </c>
      <c r="N79" s="19">
        <v>28.52</v>
      </c>
      <c r="O79" s="19">
        <v>21.39</v>
      </c>
      <c r="P79" s="19">
        <v>35.64</v>
      </c>
      <c r="Q79" s="19">
        <v>76.040000000000006</v>
      </c>
      <c r="R79" s="19">
        <v>0</v>
      </c>
    </row>
    <row r="80" spans="2:18" ht="11.5" customHeight="1" x14ac:dyDescent="0.25">
      <c r="B80" s="19" t="s">
        <v>75</v>
      </c>
      <c r="C80" s="20"/>
      <c r="E80" s="19">
        <v>12.57</v>
      </c>
      <c r="F80" s="19">
        <v>19.96</v>
      </c>
      <c r="G80" s="19">
        <v>12.200000000000001</v>
      </c>
      <c r="H80" s="19">
        <v>7.76</v>
      </c>
      <c r="I80" s="19">
        <v>93.53</v>
      </c>
      <c r="J80" s="19">
        <v>2.96</v>
      </c>
      <c r="K80" s="19">
        <v>3.33</v>
      </c>
      <c r="L80" s="19">
        <v>186.70000000000002</v>
      </c>
      <c r="N80" s="19">
        <v>33.270000000000003</v>
      </c>
      <c r="O80" s="19">
        <v>34.380000000000003</v>
      </c>
      <c r="P80" s="19">
        <v>79.12</v>
      </c>
      <c r="Q80" s="19">
        <v>97.97</v>
      </c>
    </row>
    <row r="81" spans="2:18" ht="11.5" customHeight="1" x14ac:dyDescent="0.25">
      <c r="B81" s="19" t="s">
        <v>76</v>
      </c>
      <c r="C81" s="20"/>
      <c r="E81" s="19">
        <v>28.57</v>
      </c>
      <c r="F81" s="19">
        <v>45.32</v>
      </c>
      <c r="G81" s="19">
        <v>14.780000000000001</v>
      </c>
      <c r="H81" s="19">
        <v>28.57</v>
      </c>
      <c r="I81" s="19">
        <v>87.69</v>
      </c>
      <c r="J81" s="19">
        <v>7.88</v>
      </c>
      <c r="K81" s="19">
        <v>15.76</v>
      </c>
      <c r="L81" s="19">
        <v>382.28000000000003</v>
      </c>
      <c r="N81" s="19">
        <v>121.19</v>
      </c>
      <c r="O81" s="19">
        <v>96.56</v>
      </c>
      <c r="P81" s="19">
        <v>150.75</v>
      </c>
      <c r="Q81" s="19">
        <v>225.63</v>
      </c>
    </row>
    <row r="82" spans="2:18" ht="11.5" customHeight="1" x14ac:dyDescent="0.25">
      <c r="B82" s="19" t="s">
        <v>77</v>
      </c>
      <c r="C82" s="20"/>
      <c r="E82" s="19">
        <v>16.3</v>
      </c>
      <c r="F82" s="19">
        <v>23.2</v>
      </c>
      <c r="G82" s="19">
        <v>21.95</v>
      </c>
      <c r="H82" s="19">
        <v>16.3</v>
      </c>
      <c r="I82" s="19">
        <v>115.39</v>
      </c>
      <c r="J82" s="19">
        <v>3.14</v>
      </c>
      <c r="K82" s="19">
        <v>3.7600000000000002</v>
      </c>
      <c r="L82" s="19">
        <v>232.66</v>
      </c>
      <c r="M82" s="19">
        <v>0</v>
      </c>
      <c r="N82" s="19">
        <v>39.51</v>
      </c>
      <c r="O82" s="19">
        <v>40.130000000000003</v>
      </c>
      <c r="P82" s="19">
        <v>111</v>
      </c>
      <c r="Q82" s="19">
        <v>114.76</v>
      </c>
    </row>
    <row r="83" spans="2:18" ht="11.5" customHeight="1" x14ac:dyDescent="0.25">
      <c r="B83" s="19" t="s">
        <v>78</v>
      </c>
      <c r="C83" s="20">
        <v>0</v>
      </c>
      <c r="D83" s="19">
        <v>0</v>
      </c>
      <c r="I83" s="19">
        <v>120.5</v>
      </c>
      <c r="J83" s="19">
        <v>0</v>
      </c>
      <c r="K83" s="19">
        <v>0</v>
      </c>
      <c r="L83" s="19">
        <v>241</v>
      </c>
      <c r="M83" s="19">
        <v>0</v>
      </c>
      <c r="N83" s="19">
        <v>90.38</v>
      </c>
      <c r="O83" s="19">
        <v>0</v>
      </c>
      <c r="Q83" s="19">
        <v>150.63</v>
      </c>
      <c r="R83" s="19">
        <v>0</v>
      </c>
    </row>
    <row r="84" spans="2:18" ht="11.5" customHeight="1" x14ac:dyDescent="0.25">
      <c r="B84" s="19" t="s">
        <v>108</v>
      </c>
      <c r="C84" s="19">
        <v>526</v>
      </c>
    </row>
    <row r="85" spans="2:18" ht="11.5" customHeight="1" x14ac:dyDescent="0.3">
      <c r="B85" s="3" t="s">
        <v>109</v>
      </c>
      <c r="C85" s="19">
        <v>522</v>
      </c>
      <c r="D85" s="19">
        <v>1.67</v>
      </c>
      <c r="E85" s="19">
        <v>22.26</v>
      </c>
      <c r="F85" s="19">
        <v>33.44</v>
      </c>
      <c r="G85" s="19">
        <v>23.95</v>
      </c>
      <c r="H85" s="19">
        <v>29.03</v>
      </c>
      <c r="I85" s="19">
        <v>103.06</v>
      </c>
      <c r="J85" s="19">
        <v>4.28</v>
      </c>
      <c r="K85" s="19">
        <v>5.47</v>
      </c>
      <c r="L85" s="19">
        <v>282.15000000000003</v>
      </c>
      <c r="M85" s="19">
        <v>2.46</v>
      </c>
      <c r="N85" s="19">
        <v>72.540000000000006</v>
      </c>
      <c r="O85" s="19">
        <v>64.89</v>
      </c>
      <c r="P85" s="19">
        <v>130.41</v>
      </c>
      <c r="Q85" s="19">
        <v>173.41</v>
      </c>
      <c r="R85" s="19">
        <v>1.32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5C2A0-3177-4604-8015-C64E1012F8B0}">
  <dimension ref="B1:C85"/>
  <sheetViews>
    <sheetView topLeftCell="A56" workbookViewId="0">
      <selection activeCell="C5" sqref="C5:C83"/>
    </sheetView>
  </sheetViews>
  <sheetFormatPr defaultRowHeight="15.5" x14ac:dyDescent="0.35"/>
  <cols>
    <col min="2" max="2" width="12.33203125" bestFit="1" customWidth="1"/>
  </cols>
  <sheetData>
    <row r="1" spans="2:3" ht="18.5" x14ac:dyDescent="0.45">
      <c r="B1" s="9" t="s">
        <v>102</v>
      </c>
    </row>
    <row r="4" spans="2:3" x14ac:dyDescent="0.35">
      <c r="C4" s="2" t="s">
        <v>102</v>
      </c>
    </row>
    <row r="5" spans="2:3" x14ac:dyDescent="0.35">
      <c r="B5" s="4" t="s">
        <v>0</v>
      </c>
      <c r="C5" s="10">
        <v>0.2341554792382142</v>
      </c>
    </row>
    <row r="6" spans="2:3" x14ac:dyDescent="0.35">
      <c r="B6" s="4" t="s">
        <v>1</v>
      </c>
      <c r="C6" s="10">
        <v>0.25329280648429586</v>
      </c>
    </row>
    <row r="7" spans="2:3" x14ac:dyDescent="0.35">
      <c r="B7" s="4" t="s">
        <v>2</v>
      </c>
      <c r="C7" s="10">
        <v>9.1320864991233194E-2</v>
      </c>
    </row>
    <row r="8" spans="2:3" x14ac:dyDescent="0.35">
      <c r="B8" s="4" t="s">
        <v>3</v>
      </c>
      <c r="C8" s="10">
        <v>6.0771801883925856E-2</v>
      </c>
    </row>
    <row r="9" spans="2:3" x14ac:dyDescent="0.35">
      <c r="B9" s="4" t="s">
        <v>4</v>
      </c>
      <c r="C9" s="10">
        <v>0.13768415255404101</v>
      </c>
    </row>
    <row r="10" spans="2:3" x14ac:dyDescent="0.35">
      <c r="B10" s="4" t="s">
        <v>5</v>
      </c>
      <c r="C10" s="10">
        <v>0.22474435329812339</v>
      </c>
    </row>
    <row r="11" spans="2:3" x14ac:dyDescent="0.35">
      <c r="B11" s="4" t="s">
        <v>6</v>
      </c>
      <c r="C11" s="10">
        <v>8.4225499737965115E-2</v>
      </c>
    </row>
    <row r="12" spans="2:3" x14ac:dyDescent="0.35">
      <c r="B12" s="4" t="s">
        <v>7</v>
      </c>
      <c r="C12" s="10">
        <v>0.21376656690893542</v>
      </c>
    </row>
    <row r="13" spans="2:3" x14ac:dyDescent="0.35">
      <c r="B13" s="4" t="s">
        <v>8</v>
      </c>
      <c r="C13" s="10">
        <v>6.0044651386212657E-2</v>
      </c>
    </row>
    <row r="14" spans="2:3" x14ac:dyDescent="0.35">
      <c r="B14" s="4" t="s">
        <v>9</v>
      </c>
      <c r="C14" s="10">
        <v>0.11929302183539472</v>
      </c>
    </row>
    <row r="15" spans="2:3" x14ac:dyDescent="0.35">
      <c r="B15" s="4" t="s">
        <v>10</v>
      </c>
      <c r="C15" s="10">
        <v>0.4899559039686428</v>
      </c>
    </row>
    <row r="16" spans="2:3" x14ac:dyDescent="0.35">
      <c r="B16" s="4" t="s">
        <v>11</v>
      </c>
      <c r="C16" s="10">
        <v>0.21268111125880634</v>
      </c>
    </row>
    <row r="17" spans="2:3" x14ac:dyDescent="0.35">
      <c r="B17" s="4" t="s">
        <v>12</v>
      </c>
      <c r="C17" s="10">
        <v>0.19611513741431105</v>
      </c>
    </row>
    <row r="18" spans="2:3" x14ac:dyDescent="0.35">
      <c r="B18" s="4" t="s">
        <v>13</v>
      </c>
      <c r="C18" s="10">
        <v>0.10735615687559681</v>
      </c>
    </row>
    <row r="19" spans="2:3" x14ac:dyDescent="0.35">
      <c r="B19" s="4" t="s">
        <v>14</v>
      </c>
      <c r="C19" s="10">
        <v>0.37930511303292369</v>
      </c>
    </row>
    <row r="20" spans="2:3" x14ac:dyDescent="0.35">
      <c r="B20" s="4" t="s">
        <v>15</v>
      </c>
      <c r="C20" s="10">
        <v>0.46377887023467212</v>
      </c>
    </row>
    <row r="21" spans="2:3" x14ac:dyDescent="0.35">
      <c r="B21" s="4" t="s">
        <v>16</v>
      </c>
      <c r="C21" s="10">
        <v>0.37460198539052253</v>
      </c>
    </row>
    <row r="22" spans="2:3" x14ac:dyDescent="0.35">
      <c r="B22" s="4" t="s">
        <v>17</v>
      </c>
      <c r="C22" s="10">
        <v>0.12787412314886984</v>
      </c>
    </row>
    <row r="23" spans="2:3" x14ac:dyDescent="0.35">
      <c r="B23" s="4" t="s">
        <v>18</v>
      </c>
      <c r="C23" s="10">
        <v>0.16910459118965082</v>
      </c>
    </row>
    <row r="24" spans="2:3" x14ac:dyDescent="0.35">
      <c r="B24" s="4" t="s">
        <v>19</v>
      </c>
      <c r="C24" s="10">
        <v>7.7114515054856461E-2</v>
      </c>
    </row>
    <row r="25" spans="2:3" x14ac:dyDescent="0.35">
      <c r="B25" s="4" t="s">
        <v>20</v>
      </c>
      <c r="C25" s="10">
        <v>0.28656032094755951</v>
      </c>
    </row>
    <row r="26" spans="2:3" x14ac:dyDescent="0.35">
      <c r="B26" s="4" t="s">
        <v>21</v>
      </c>
      <c r="C26" s="10">
        <v>5.7495128884913912E-2</v>
      </c>
    </row>
    <row r="27" spans="2:3" x14ac:dyDescent="0.35">
      <c r="B27" s="4" t="s">
        <v>22</v>
      </c>
      <c r="C27" s="10">
        <v>0.25418128209038687</v>
      </c>
    </row>
    <row r="28" spans="2:3" x14ac:dyDescent="0.35">
      <c r="B28" s="4" t="s">
        <v>23</v>
      </c>
      <c r="C28" s="10">
        <v>0.33723969311187929</v>
      </c>
    </row>
    <row r="29" spans="2:3" x14ac:dyDescent="0.35">
      <c r="B29" s="4" t="s">
        <v>24</v>
      </c>
      <c r="C29" s="10">
        <v>0.16936091658128055</v>
      </c>
    </row>
    <row r="30" spans="2:3" x14ac:dyDescent="0.35">
      <c r="B30" s="4" t="s">
        <v>25</v>
      </c>
      <c r="C30" s="10">
        <v>0.17235128758298118</v>
      </c>
    </row>
    <row r="31" spans="2:3" x14ac:dyDescent="0.35">
      <c r="B31" s="4" t="s">
        <v>26</v>
      </c>
      <c r="C31" s="10">
        <v>0.12358170681784827</v>
      </c>
    </row>
    <row r="32" spans="2:3" x14ac:dyDescent="0.35">
      <c r="B32" s="4" t="s">
        <v>27</v>
      </c>
      <c r="C32" s="10">
        <v>0.18044841430955924</v>
      </c>
    </row>
    <row r="33" spans="2:3" x14ac:dyDescent="0.35">
      <c r="B33" s="4" t="s">
        <v>28</v>
      </c>
      <c r="C33" s="10">
        <v>0.18781694108808614</v>
      </c>
    </row>
    <row r="34" spans="2:3" x14ac:dyDescent="0.35">
      <c r="B34" s="4" t="s">
        <v>29</v>
      </c>
      <c r="C34" s="10">
        <v>0.53705692803437166</v>
      </c>
    </row>
    <row r="35" spans="2:3" x14ac:dyDescent="0.35">
      <c r="B35" s="4" t="s">
        <v>30</v>
      </c>
      <c r="C35" s="10">
        <v>0.14320053188768989</v>
      </c>
    </row>
    <row r="36" spans="2:3" x14ac:dyDescent="0.35">
      <c r="B36" s="4" t="s">
        <v>31</v>
      </c>
      <c r="C36" s="10">
        <v>0.50200803212851397</v>
      </c>
    </row>
    <row r="37" spans="2:3" x14ac:dyDescent="0.35">
      <c r="B37" s="4" t="s">
        <v>32</v>
      </c>
      <c r="C37" s="10">
        <v>7.7072940974972706E-2</v>
      </c>
    </row>
    <row r="38" spans="2:3" x14ac:dyDescent="0.35">
      <c r="B38" s="4" t="s">
        <v>33</v>
      </c>
      <c r="C38" s="10">
        <v>0.29941912689382599</v>
      </c>
    </row>
    <row r="39" spans="2:3" x14ac:dyDescent="0.35">
      <c r="B39" s="4" t="s">
        <v>34</v>
      </c>
      <c r="C39" s="10">
        <v>0.12062435164410991</v>
      </c>
    </row>
    <row r="40" spans="2:3" x14ac:dyDescent="0.35">
      <c r="B40" s="4" t="s">
        <v>35</v>
      </c>
      <c r="C40" s="10">
        <v>8.507897151677575E-2</v>
      </c>
    </row>
    <row r="41" spans="2:3" x14ac:dyDescent="0.35">
      <c r="B41" s="4" t="s">
        <v>36</v>
      </c>
      <c r="C41" s="10">
        <v>0.17206464336293725</v>
      </c>
    </row>
    <row r="42" spans="2:3" x14ac:dyDescent="0.35">
      <c r="B42" s="4" t="s">
        <v>37</v>
      </c>
      <c r="C42" s="10">
        <v>0.66648893628365768</v>
      </c>
    </row>
    <row r="43" spans="2:3" x14ac:dyDescent="0.35">
      <c r="B43" s="4" t="s">
        <v>38</v>
      </c>
      <c r="C43" s="10">
        <v>0.21899263388413298</v>
      </c>
    </row>
    <row r="44" spans="2:3" x14ac:dyDescent="0.35">
      <c r="B44" s="4" t="s">
        <v>39</v>
      </c>
      <c r="C44" s="10">
        <v>6.2703295841987694E-2</v>
      </c>
    </row>
    <row r="45" spans="2:3" x14ac:dyDescent="0.35">
      <c r="B45" s="4" t="s">
        <v>40</v>
      </c>
      <c r="C45" s="10">
        <v>0.32697547683923706</v>
      </c>
    </row>
    <row r="46" spans="2:3" x14ac:dyDescent="0.35">
      <c r="B46" s="4" t="s">
        <v>41</v>
      </c>
      <c r="C46" s="10">
        <v>0.14976145140240901</v>
      </c>
    </row>
    <row r="47" spans="2:3" x14ac:dyDescent="0.35">
      <c r="B47" s="4" t="s">
        <v>42</v>
      </c>
      <c r="C47" s="10">
        <v>0.1180747075542511</v>
      </c>
    </row>
    <row r="48" spans="2:3" x14ac:dyDescent="0.35">
      <c r="B48" s="4" t="s">
        <v>43</v>
      </c>
      <c r="C48" s="10">
        <v>0.11732236834754238</v>
      </c>
    </row>
    <row r="49" spans="2:3" x14ac:dyDescent="0.35">
      <c r="B49" s="4" t="s">
        <v>44</v>
      </c>
      <c r="C49" s="10">
        <v>0.15157394383275938</v>
      </c>
    </row>
    <row r="50" spans="2:3" x14ac:dyDescent="0.35">
      <c r="B50" s="4" t="s">
        <v>45</v>
      </c>
      <c r="C50" s="10">
        <v>0.10756736406174366</v>
      </c>
    </row>
    <row r="51" spans="2:3" x14ac:dyDescent="0.35">
      <c r="B51" s="4" t="s">
        <v>46</v>
      </c>
      <c r="C51" s="10">
        <v>0.19528283463883525</v>
      </c>
    </row>
    <row r="52" spans="2:3" x14ac:dyDescent="0.35">
      <c r="B52" s="4" t="s">
        <v>47</v>
      </c>
      <c r="C52" s="10">
        <v>0.10026737967914438</v>
      </c>
    </row>
    <row r="53" spans="2:3" x14ac:dyDescent="0.35">
      <c r="B53" s="4" t="s">
        <v>48</v>
      </c>
      <c r="C53" s="10">
        <v>7.8858134216544432E-2</v>
      </c>
    </row>
    <row r="54" spans="2:3" x14ac:dyDescent="0.35">
      <c r="B54" s="4" t="s">
        <v>49</v>
      </c>
      <c r="C54" s="10">
        <v>4.6042988803879893E-2</v>
      </c>
    </row>
    <row r="55" spans="2:3" x14ac:dyDescent="0.35">
      <c r="B55" s="4" t="s">
        <v>50</v>
      </c>
      <c r="C55" s="10">
        <v>0.48500756041197113</v>
      </c>
    </row>
    <row r="56" spans="2:3" x14ac:dyDescent="0.35">
      <c r="B56" s="4" t="s">
        <v>51</v>
      </c>
      <c r="C56" s="10">
        <v>3.2290876212926041E-2</v>
      </c>
    </row>
    <row r="57" spans="2:3" x14ac:dyDescent="0.35">
      <c r="B57" s="4" t="s">
        <v>52</v>
      </c>
      <c r="C57" s="10">
        <v>0.13721594807271253</v>
      </c>
    </row>
    <row r="58" spans="2:3" x14ac:dyDescent="0.35">
      <c r="B58" s="4" t="s">
        <v>53</v>
      </c>
      <c r="C58" s="10">
        <v>0.25315173915244799</v>
      </c>
    </row>
    <row r="59" spans="2:3" x14ac:dyDescent="0.35">
      <c r="B59" s="4" t="s">
        <v>54</v>
      </c>
      <c r="C59" s="10">
        <v>0.41293062765455402</v>
      </c>
    </row>
    <row r="60" spans="2:3" x14ac:dyDescent="0.35">
      <c r="B60" s="4" t="s">
        <v>55</v>
      </c>
      <c r="C60" s="10">
        <v>0.54914881933003845</v>
      </c>
    </row>
    <row r="61" spans="2:3" x14ac:dyDescent="0.35">
      <c r="B61" s="4" t="s">
        <v>56</v>
      </c>
      <c r="C61" s="10">
        <v>0.10752853346441574</v>
      </c>
    </row>
    <row r="62" spans="2:3" x14ac:dyDescent="0.35">
      <c r="B62" s="4" t="s">
        <v>57</v>
      </c>
      <c r="C62" s="10">
        <v>0.43855802122620818</v>
      </c>
    </row>
    <row r="63" spans="2:3" x14ac:dyDescent="0.35">
      <c r="B63" s="4" t="s">
        <v>58</v>
      </c>
      <c r="C63" s="10">
        <v>8.6490226604393705E-2</v>
      </c>
    </row>
    <row r="64" spans="2:3" x14ac:dyDescent="0.35">
      <c r="B64" s="4" t="s">
        <v>59</v>
      </c>
      <c r="C64" s="10">
        <v>0.40160642570281124</v>
      </c>
    </row>
    <row r="65" spans="2:3" x14ac:dyDescent="0.35">
      <c r="B65" s="4" t="s">
        <v>60</v>
      </c>
      <c r="C65" s="10">
        <v>0</v>
      </c>
    </row>
    <row r="66" spans="2:3" x14ac:dyDescent="0.35">
      <c r="B66" s="4" t="s">
        <v>61</v>
      </c>
      <c r="C66" s="10">
        <v>0.26746907388833163</v>
      </c>
    </row>
    <row r="67" spans="2:3" x14ac:dyDescent="0.35">
      <c r="B67" s="4" t="s">
        <v>62</v>
      </c>
      <c r="C67" s="10">
        <v>0.37271710771524413</v>
      </c>
    </row>
    <row r="68" spans="2:3" x14ac:dyDescent="0.35">
      <c r="B68" s="4" t="s">
        <v>63</v>
      </c>
      <c r="C68" s="10">
        <v>9.3397636190734948E-2</v>
      </c>
    </row>
    <row r="69" spans="2:3" x14ac:dyDescent="0.35">
      <c r="B69" s="4" t="s">
        <v>64</v>
      </c>
      <c r="C69" s="10">
        <v>0.27834477639636296</v>
      </c>
    </row>
    <row r="70" spans="2:3" x14ac:dyDescent="0.35">
      <c r="B70" s="4" t="s">
        <v>65</v>
      </c>
      <c r="C70" s="10">
        <v>0.20922377977702725</v>
      </c>
    </row>
    <row r="71" spans="2:3" x14ac:dyDescent="0.35">
      <c r="B71" s="4" t="s">
        <v>66</v>
      </c>
      <c r="C71" s="10">
        <v>0.14527845036319614</v>
      </c>
    </row>
    <row r="72" spans="2:3" x14ac:dyDescent="0.35">
      <c r="B72" s="4" t="s">
        <v>67</v>
      </c>
      <c r="C72" s="10">
        <v>0.49677098857426727</v>
      </c>
    </row>
    <row r="73" spans="2:3" x14ac:dyDescent="0.35">
      <c r="B73" s="4" t="s">
        <v>68</v>
      </c>
      <c r="C73" s="10">
        <v>0.20559210526315788</v>
      </c>
    </row>
    <row r="74" spans="2:3" x14ac:dyDescent="0.35">
      <c r="B74" s="4" t="s">
        <v>69</v>
      </c>
      <c r="C74" s="10">
        <v>0.14212216821579832</v>
      </c>
    </row>
    <row r="75" spans="2:3" x14ac:dyDescent="0.35">
      <c r="B75" s="4" t="s">
        <v>70</v>
      </c>
      <c r="C75" s="10">
        <v>0.1352021271801343</v>
      </c>
    </row>
    <row r="76" spans="2:3" x14ac:dyDescent="0.35">
      <c r="B76" s="4" t="s">
        <v>71</v>
      </c>
      <c r="C76" s="10">
        <v>1.3024225058609014</v>
      </c>
    </row>
    <row r="77" spans="2:3" x14ac:dyDescent="0.35">
      <c r="B77" s="4" t="s">
        <v>72</v>
      </c>
      <c r="C77" s="10">
        <v>5.5934981177878838E-2</v>
      </c>
    </row>
    <row r="78" spans="2:3" x14ac:dyDescent="0.35">
      <c r="B78" s="4" t="s">
        <v>73</v>
      </c>
      <c r="C78" s="10">
        <v>9.1186598175399591E-2</v>
      </c>
    </row>
    <row r="79" spans="2:3" x14ac:dyDescent="0.35">
      <c r="B79" s="4" t="s">
        <v>74</v>
      </c>
      <c r="C79" s="10">
        <v>0.14257538673573653</v>
      </c>
    </row>
    <row r="80" spans="2:3" x14ac:dyDescent="0.35">
      <c r="B80" s="4" t="s">
        <v>75</v>
      </c>
      <c r="C80" s="10">
        <v>0.10716648128097203</v>
      </c>
    </row>
    <row r="81" spans="2:3" x14ac:dyDescent="0.35">
      <c r="B81" s="4" t="s">
        <v>76</v>
      </c>
      <c r="C81" s="10">
        <v>9.8506639347492014E-2</v>
      </c>
    </row>
    <row r="82" spans="2:3" x14ac:dyDescent="0.35">
      <c r="B82" s="4" t="s">
        <v>77</v>
      </c>
      <c r="C82" s="10">
        <v>0.18184782472377944</v>
      </c>
    </row>
    <row r="83" spans="2:3" x14ac:dyDescent="0.35">
      <c r="B83" s="4" t="s">
        <v>78</v>
      </c>
      <c r="C83" s="10">
        <v>0.45201145095675754</v>
      </c>
    </row>
    <row r="84" spans="2:3" x14ac:dyDescent="0.35">
      <c r="B84" s="4" t="s">
        <v>43</v>
      </c>
      <c r="C84" s="10">
        <v>0.10179782152661933</v>
      </c>
    </row>
    <row r="85" spans="2:3" x14ac:dyDescent="0.35">
      <c r="B85" s="3" t="s">
        <v>109</v>
      </c>
      <c r="C85" s="10">
        <v>0.12765314245802645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35D4-F205-42A6-AC45-8F88766023F6}">
  <dimension ref="A1:CF85"/>
  <sheetViews>
    <sheetView topLeftCell="A56" workbookViewId="0">
      <selection activeCell="C5" sqref="C5:C83"/>
    </sheetView>
  </sheetViews>
  <sheetFormatPr defaultRowHeight="15.5" x14ac:dyDescent="0.35"/>
  <cols>
    <col min="2" max="2" width="14.33203125" bestFit="1" customWidth="1"/>
  </cols>
  <sheetData>
    <row r="1" spans="1:84" x14ac:dyDescent="0.35">
      <c r="A1" s="1" t="s">
        <v>106</v>
      </c>
    </row>
    <row r="4" spans="1:84" x14ac:dyDescent="0.35">
      <c r="C4" s="2" t="s">
        <v>106</v>
      </c>
    </row>
    <row r="5" spans="1:84" x14ac:dyDescent="0.35">
      <c r="B5" s="3" t="s">
        <v>0</v>
      </c>
      <c r="C5" s="11">
        <v>266.04000000000002</v>
      </c>
    </row>
    <row r="6" spans="1:84" x14ac:dyDescent="0.35">
      <c r="B6" s="3" t="s">
        <v>1</v>
      </c>
      <c r="C6" s="11">
        <v>313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</row>
    <row r="7" spans="1:84" x14ac:dyDescent="0.35">
      <c r="B7" s="3" t="s">
        <v>2</v>
      </c>
      <c r="C7" s="11">
        <v>265.24</v>
      </c>
    </row>
    <row r="8" spans="1:84" x14ac:dyDescent="0.35">
      <c r="B8" s="3" t="s">
        <v>3</v>
      </c>
      <c r="C8" s="11">
        <v>71.44</v>
      </c>
    </row>
    <row r="9" spans="1:84" x14ac:dyDescent="0.35">
      <c r="B9" s="3" t="s">
        <v>4</v>
      </c>
      <c r="C9" s="11">
        <v>292.81</v>
      </c>
    </row>
    <row r="10" spans="1:84" x14ac:dyDescent="0.35">
      <c r="B10" s="3" t="s">
        <v>5</v>
      </c>
      <c r="C10" s="11">
        <v>149.36000000000001</v>
      </c>
    </row>
    <row r="11" spans="1:84" x14ac:dyDescent="0.35">
      <c r="B11" s="3" t="s">
        <v>6</v>
      </c>
      <c r="C11" s="11">
        <v>79.150000000000006</v>
      </c>
    </row>
    <row r="12" spans="1:84" x14ac:dyDescent="0.35">
      <c r="B12" s="3" t="s">
        <v>7</v>
      </c>
      <c r="C12" s="11">
        <v>249.46</v>
      </c>
    </row>
    <row r="13" spans="1:84" x14ac:dyDescent="0.35">
      <c r="B13" s="3" t="s">
        <v>8</v>
      </c>
      <c r="C13" s="11">
        <v>44.730000000000004</v>
      </c>
    </row>
    <row r="14" spans="1:84" x14ac:dyDescent="0.35">
      <c r="B14" s="3" t="s">
        <v>9</v>
      </c>
      <c r="C14" s="11">
        <v>107.26</v>
      </c>
    </row>
    <row r="15" spans="1:84" x14ac:dyDescent="0.35">
      <c r="B15" s="3" t="s">
        <v>10</v>
      </c>
      <c r="C15" s="11">
        <v>261.01</v>
      </c>
    </row>
    <row r="16" spans="1:84" x14ac:dyDescent="0.35">
      <c r="B16" s="3" t="s">
        <v>11</v>
      </c>
      <c r="C16" s="11">
        <v>173.82</v>
      </c>
    </row>
    <row r="17" spans="2:3" x14ac:dyDescent="0.35">
      <c r="B17" s="3" t="s">
        <v>12</v>
      </c>
      <c r="C17" s="11">
        <v>115.46000000000001</v>
      </c>
    </row>
    <row r="18" spans="2:3" x14ac:dyDescent="0.35">
      <c r="B18" s="3" t="s">
        <v>13</v>
      </c>
      <c r="C18" s="11">
        <v>99.34</v>
      </c>
    </row>
    <row r="19" spans="2:3" x14ac:dyDescent="0.35">
      <c r="B19" s="3" t="s">
        <v>14</v>
      </c>
      <c r="C19" s="11">
        <v>291.44</v>
      </c>
    </row>
    <row r="20" spans="2:3" x14ac:dyDescent="0.35">
      <c r="B20" s="3" t="s">
        <v>15</v>
      </c>
      <c r="C20" s="11">
        <v>233.14000000000001</v>
      </c>
    </row>
    <row r="21" spans="2:3" x14ac:dyDescent="0.35">
      <c r="B21" s="3" t="s">
        <v>16</v>
      </c>
      <c r="C21" s="11">
        <v>143.49</v>
      </c>
    </row>
    <row r="22" spans="2:3" x14ac:dyDescent="0.35">
      <c r="B22" s="3" t="s">
        <v>17</v>
      </c>
      <c r="C22" s="11">
        <v>124.39</v>
      </c>
    </row>
    <row r="23" spans="2:3" x14ac:dyDescent="0.35">
      <c r="B23" s="3" t="s">
        <v>18</v>
      </c>
      <c r="C23" s="11">
        <v>542.79</v>
      </c>
    </row>
    <row r="24" spans="2:3" x14ac:dyDescent="0.35">
      <c r="B24" s="3" t="s">
        <v>19</v>
      </c>
      <c r="C24" s="11">
        <v>199.56</v>
      </c>
    </row>
    <row r="25" spans="2:3" x14ac:dyDescent="0.35">
      <c r="B25" s="3" t="s">
        <v>20</v>
      </c>
      <c r="C25" s="11">
        <v>273.28000000000003</v>
      </c>
    </row>
    <row r="26" spans="2:3" x14ac:dyDescent="0.35">
      <c r="B26" s="3" t="s">
        <v>21</v>
      </c>
      <c r="C26" s="11">
        <v>65.7</v>
      </c>
    </row>
    <row r="27" spans="2:3" x14ac:dyDescent="0.35">
      <c r="B27" s="3" t="s">
        <v>22</v>
      </c>
      <c r="C27" s="11">
        <v>368.97</v>
      </c>
    </row>
    <row r="28" spans="2:3" x14ac:dyDescent="0.35">
      <c r="B28" s="3" t="s">
        <v>23</v>
      </c>
      <c r="C28" s="11">
        <v>80.39</v>
      </c>
    </row>
    <row r="29" spans="2:3" x14ac:dyDescent="0.35">
      <c r="B29" s="3" t="s">
        <v>24</v>
      </c>
      <c r="C29" s="11">
        <v>226.03</v>
      </c>
    </row>
    <row r="30" spans="2:3" x14ac:dyDescent="0.35">
      <c r="B30" s="3" t="s">
        <v>25</v>
      </c>
      <c r="C30" s="11">
        <v>126.74000000000001</v>
      </c>
    </row>
    <row r="31" spans="2:3" x14ac:dyDescent="0.35">
      <c r="B31" s="3" t="s">
        <v>26</v>
      </c>
      <c r="C31" s="11">
        <v>166.19</v>
      </c>
    </row>
    <row r="32" spans="2:3" x14ac:dyDescent="0.35">
      <c r="B32" s="3" t="s">
        <v>27</v>
      </c>
      <c r="C32" s="11">
        <v>267.07</v>
      </c>
    </row>
    <row r="33" spans="2:3" x14ac:dyDescent="0.35">
      <c r="B33" s="3" t="s">
        <v>28</v>
      </c>
      <c r="C33" s="11">
        <v>139.6</v>
      </c>
    </row>
    <row r="34" spans="2:3" x14ac:dyDescent="0.35">
      <c r="B34" s="3" t="s">
        <v>29</v>
      </c>
      <c r="C34" s="11">
        <v>247.52</v>
      </c>
    </row>
    <row r="35" spans="2:3" x14ac:dyDescent="0.35">
      <c r="B35" s="3" t="s">
        <v>30</v>
      </c>
      <c r="C35" s="11">
        <v>105.12</v>
      </c>
    </row>
    <row r="36" spans="2:3" x14ac:dyDescent="0.35">
      <c r="B36" s="3" t="s">
        <v>31</v>
      </c>
      <c r="C36" s="11">
        <v>225.83</v>
      </c>
    </row>
    <row r="37" spans="2:3" x14ac:dyDescent="0.35">
      <c r="B37" s="3" t="s">
        <v>32</v>
      </c>
      <c r="C37" s="11">
        <v>101.28</v>
      </c>
    </row>
    <row r="38" spans="2:3" x14ac:dyDescent="0.35">
      <c r="B38" s="3" t="s">
        <v>33</v>
      </c>
      <c r="C38" s="11">
        <v>162.33000000000001</v>
      </c>
    </row>
    <row r="39" spans="2:3" x14ac:dyDescent="0.35">
      <c r="B39" s="3" t="s">
        <v>34</v>
      </c>
      <c r="C39" s="11">
        <v>101.52</v>
      </c>
    </row>
    <row r="40" spans="2:3" x14ac:dyDescent="0.35">
      <c r="B40" s="3" t="s">
        <v>35</v>
      </c>
      <c r="C40" s="11">
        <v>104.68</v>
      </c>
    </row>
    <row r="41" spans="2:3" x14ac:dyDescent="0.35">
      <c r="B41" s="3" t="s">
        <v>36</v>
      </c>
      <c r="C41" s="11">
        <v>348.96</v>
      </c>
    </row>
    <row r="42" spans="2:3" x14ac:dyDescent="0.35">
      <c r="B42" s="3" t="s">
        <v>37</v>
      </c>
      <c r="C42" s="11">
        <v>168.83</v>
      </c>
    </row>
    <row r="43" spans="2:3" x14ac:dyDescent="0.35">
      <c r="B43" s="3" t="s">
        <v>38</v>
      </c>
      <c r="C43" s="11">
        <v>87.25</v>
      </c>
    </row>
    <row r="44" spans="2:3" x14ac:dyDescent="0.35">
      <c r="B44" s="3" t="s">
        <v>39</v>
      </c>
      <c r="C44" s="11">
        <v>30.2</v>
      </c>
    </row>
    <row r="45" spans="2:3" x14ac:dyDescent="0.35">
      <c r="B45" s="3" t="s">
        <v>40</v>
      </c>
      <c r="C45" s="11">
        <v>267.01</v>
      </c>
    </row>
    <row r="46" spans="2:3" x14ac:dyDescent="0.35">
      <c r="B46" s="3" t="s">
        <v>41</v>
      </c>
      <c r="C46" s="11">
        <v>92.59</v>
      </c>
    </row>
    <row r="47" spans="2:3" x14ac:dyDescent="0.35">
      <c r="B47" s="3" t="s">
        <v>42</v>
      </c>
      <c r="C47" s="11">
        <v>119.75</v>
      </c>
    </row>
    <row r="48" spans="2:3" x14ac:dyDescent="0.35">
      <c r="B48" s="3" t="s">
        <v>43</v>
      </c>
      <c r="C48" s="11">
        <v>247.93</v>
      </c>
    </row>
    <row r="49" spans="2:3" x14ac:dyDescent="0.35">
      <c r="B49" s="3" t="s">
        <v>44</v>
      </c>
      <c r="C49" s="11">
        <v>101.53</v>
      </c>
    </row>
    <row r="50" spans="2:3" x14ac:dyDescent="0.35">
      <c r="B50" s="3" t="s">
        <v>45</v>
      </c>
      <c r="C50" s="11">
        <v>400.22</v>
      </c>
    </row>
    <row r="51" spans="2:3" x14ac:dyDescent="0.35">
      <c r="B51" s="3" t="s">
        <v>46</v>
      </c>
      <c r="C51" s="11">
        <v>223.41</v>
      </c>
    </row>
    <row r="52" spans="2:3" x14ac:dyDescent="0.35">
      <c r="B52" s="3" t="s">
        <v>47</v>
      </c>
      <c r="C52" s="11">
        <v>240.52</v>
      </c>
    </row>
    <row r="53" spans="2:3" x14ac:dyDescent="0.35">
      <c r="B53" s="3" t="s">
        <v>48</v>
      </c>
      <c r="C53" s="11">
        <v>59.57</v>
      </c>
    </row>
    <row r="54" spans="2:3" x14ac:dyDescent="0.35">
      <c r="B54" s="3" t="s">
        <v>49</v>
      </c>
      <c r="C54" s="11">
        <v>90.27</v>
      </c>
    </row>
    <row r="55" spans="2:3" x14ac:dyDescent="0.35">
      <c r="B55" s="3" t="s">
        <v>50</v>
      </c>
      <c r="C55" s="11">
        <v>131.94</v>
      </c>
    </row>
    <row r="56" spans="2:3" x14ac:dyDescent="0.35">
      <c r="B56" s="3" t="s">
        <v>51</v>
      </c>
      <c r="C56" s="11">
        <v>79.52</v>
      </c>
    </row>
    <row r="57" spans="2:3" x14ac:dyDescent="0.35">
      <c r="B57" s="3" t="s">
        <v>52</v>
      </c>
      <c r="C57" s="11">
        <v>170.20000000000002</v>
      </c>
    </row>
    <row r="58" spans="2:3" x14ac:dyDescent="0.35">
      <c r="B58" s="3" t="s">
        <v>53</v>
      </c>
      <c r="C58" s="11">
        <v>149.21</v>
      </c>
    </row>
    <row r="59" spans="2:3" x14ac:dyDescent="0.35">
      <c r="B59" s="3" t="s">
        <v>54</v>
      </c>
      <c r="C59" s="11">
        <v>161.93</v>
      </c>
    </row>
    <row r="60" spans="2:3" x14ac:dyDescent="0.35">
      <c r="B60" s="3" t="s">
        <v>55</v>
      </c>
      <c r="C60" s="11">
        <v>151.97999999999999</v>
      </c>
    </row>
    <row r="61" spans="2:3" x14ac:dyDescent="0.35">
      <c r="B61" s="3" t="s">
        <v>56</v>
      </c>
      <c r="C61" s="11">
        <v>66.19</v>
      </c>
    </row>
    <row r="62" spans="2:3" x14ac:dyDescent="0.35">
      <c r="B62" s="3" t="s">
        <v>57</v>
      </c>
      <c r="C62" s="11">
        <v>311.32</v>
      </c>
    </row>
    <row r="63" spans="2:3" x14ac:dyDescent="0.35">
      <c r="B63" s="3" t="s">
        <v>58</v>
      </c>
      <c r="C63" s="11">
        <v>215.44</v>
      </c>
    </row>
    <row r="64" spans="2:3" x14ac:dyDescent="0.35">
      <c r="B64" s="3" t="s">
        <v>59</v>
      </c>
      <c r="C64" s="11">
        <v>183.9</v>
      </c>
    </row>
    <row r="65" spans="2:3" x14ac:dyDescent="0.35">
      <c r="B65" s="3" t="s">
        <v>60</v>
      </c>
      <c r="C65" s="11"/>
    </row>
    <row r="66" spans="2:3" x14ac:dyDescent="0.35">
      <c r="B66" s="3" t="s">
        <v>61</v>
      </c>
      <c r="C66" s="11">
        <v>187.64000000000001</v>
      </c>
    </row>
    <row r="67" spans="2:3" x14ac:dyDescent="0.35">
      <c r="B67" s="3" t="s">
        <v>62</v>
      </c>
      <c r="C67" s="11">
        <v>169.82</v>
      </c>
    </row>
    <row r="68" spans="2:3" x14ac:dyDescent="0.35">
      <c r="B68" s="3" t="s">
        <v>63</v>
      </c>
      <c r="C68" s="11">
        <v>132.67000000000002</v>
      </c>
    </row>
    <row r="69" spans="2:3" x14ac:dyDescent="0.35">
      <c r="B69" s="3" t="s">
        <v>64</v>
      </c>
      <c r="C69" s="11">
        <v>228.79</v>
      </c>
    </row>
    <row r="70" spans="2:3" x14ac:dyDescent="0.35">
      <c r="B70" s="3" t="s">
        <v>65</v>
      </c>
      <c r="C70" s="11">
        <v>108.98</v>
      </c>
    </row>
    <row r="71" spans="2:3" x14ac:dyDescent="0.35">
      <c r="B71" s="3" t="s">
        <v>66</v>
      </c>
      <c r="C71" s="11">
        <v>486.37</v>
      </c>
    </row>
    <row r="72" spans="2:3" x14ac:dyDescent="0.35">
      <c r="B72" s="3" t="s">
        <v>67</v>
      </c>
      <c r="C72" s="11">
        <v>129.39000000000001</v>
      </c>
    </row>
    <row r="73" spans="2:3" x14ac:dyDescent="0.35">
      <c r="B73" s="3" t="s">
        <v>68</v>
      </c>
      <c r="C73" s="11">
        <v>198.39000000000001</v>
      </c>
    </row>
    <row r="74" spans="2:3" x14ac:dyDescent="0.35">
      <c r="B74" s="3" t="s">
        <v>69</v>
      </c>
      <c r="C74" s="11">
        <v>189.16</v>
      </c>
    </row>
    <row r="75" spans="2:3" x14ac:dyDescent="0.35">
      <c r="B75" s="3" t="s">
        <v>70</v>
      </c>
      <c r="C75" s="11">
        <v>393.82</v>
      </c>
    </row>
    <row r="76" spans="2:3" x14ac:dyDescent="0.35">
      <c r="B76" s="3" t="s">
        <v>71</v>
      </c>
      <c r="C76" s="11">
        <v>150.87</v>
      </c>
    </row>
    <row r="77" spans="2:3" x14ac:dyDescent="0.35">
      <c r="B77" s="3" t="s">
        <v>72</v>
      </c>
      <c r="C77" s="11">
        <v>56.67</v>
      </c>
    </row>
    <row r="78" spans="2:3" x14ac:dyDescent="0.35">
      <c r="B78" s="3" t="s">
        <v>73</v>
      </c>
      <c r="C78" s="11">
        <v>71.61</v>
      </c>
    </row>
    <row r="79" spans="2:3" x14ac:dyDescent="0.35">
      <c r="B79" s="3" t="s">
        <v>74</v>
      </c>
      <c r="C79" s="11">
        <v>171.36</v>
      </c>
    </row>
    <row r="80" spans="2:3" x14ac:dyDescent="0.35">
      <c r="B80" s="3" t="s">
        <v>75</v>
      </c>
      <c r="C80" s="11">
        <v>87.78</v>
      </c>
    </row>
    <row r="81" spans="2:3" x14ac:dyDescent="0.35">
      <c r="B81" s="3" t="s">
        <v>76</v>
      </c>
      <c r="C81" s="11">
        <v>167.13</v>
      </c>
    </row>
    <row r="82" spans="2:3" x14ac:dyDescent="0.35">
      <c r="B82" s="3" t="s">
        <v>77</v>
      </c>
      <c r="C82" s="11">
        <v>104.82000000000001</v>
      </c>
    </row>
    <row r="83" spans="2:3" x14ac:dyDescent="0.35">
      <c r="B83" s="3" t="s">
        <v>78</v>
      </c>
      <c r="C83" s="11">
        <v>245.74</v>
      </c>
    </row>
    <row r="84" spans="2:3" x14ac:dyDescent="0.35">
      <c r="B84" s="3" t="s">
        <v>107</v>
      </c>
      <c r="C84" s="11">
        <v>105</v>
      </c>
    </row>
    <row r="85" spans="2:3" x14ac:dyDescent="0.35">
      <c r="B85" s="3" t="s">
        <v>109</v>
      </c>
      <c r="C85" s="11">
        <v>231.4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3E256-A8DC-4A27-84A4-ACC4DB7F6E6B}">
  <sheetPr codeName="Sheet1"/>
  <dimension ref="B1:C84"/>
  <sheetViews>
    <sheetView topLeftCell="A55" workbookViewId="0">
      <selection activeCell="C5" sqref="C5:C83"/>
    </sheetView>
  </sheetViews>
  <sheetFormatPr defaultRowHeight="15.5" x14ac:dyDescent="0.35"/>
  <cols>
    <col min="2" max="2" width="14.33203125" bestFit="1" customWidth="1"/>
    <col min="3" max="3" width="11.83203125" style="12" customWidth="1"/>
  </cols>
  <sheetData>
    <row r="1" spans="2:3" ht="18.5" x14ac:dyDescent="0.45">
      <c r="B1" s="14" t="s">
        <v>104</v>
      </c>
    </row>
    <row r="3" spans="2:3" x14ac:dyDescent="0.35">
      <c r="B3" s="3"/>
      <c r="C3" s="23" t="s">
        <v>104</v>
      </c>
    </row>
    <row r="4" spans="2:3" x14ac:dyDescent="0.35">
      <c r="B4" s="3" t="s">
        <v>0</v>
      </c>
      <c r="C4" s="11">
        <v>154.17000000000002</v>
      </c>
    </row>
    <row r="5" spans="2:3" x14ac:dyDescent="0.35">
      <c r="B5" s="3" t="s">
        <v>1</v>
      </c>
      <c r="C5" s="11">
        <v>192.23000000000002</v>
      </c>
    </row>
    <row r="6" spans="2:3" x14ac:dyDescent="0.35">
      <c r="B6" s="3" t="s">
        <v>2</v>
      </c>
      <c r="C6" s="11">
        <v>168.82</v>
      </c>
    </row>
    <row r="7" spans="2:3" x14ac:dyDescent="0.35">
      <c r="B7" s="3" t="s">
        <v>3</v>
      </c>
      <c r="C7" s="11">
        <v>131.88</v>
      </c>
    </row>
    <row r="8" spans="2:3" x14ac:dyDescent="0.35">
      <c r="B8" s="3" t="s">
        <v>4</v>
      </c>
      <c r="C8" s="11">
        <v>210.98000000000002</v>
      </c>
    </row>
    <row r="9" spans="2:3" x14ac:dyDescent="0.35">
      <c r="B9" s="3" t="s">
        <v>5</v>
      </c>
      <c r="C9" s="11">
        <v>187.67000000000002</v>
      </c>
    </row>
    <row r="10" spans="2:3" x14ac:dyDescent="0.35">
      <c r="B10" s="3" t="s">
        <v>6</v>
      </c>
      <c r="C10" s="11">
        <v>179.47</v>
      </c>
    </row>
    <row r="11" spans="2:3" x14ac:dyDescent="0.35">
      <c r="B11" s="3" t="s">
        <v>7</v>
      </c>
      <c r="C11" s="11">
        <v>226.36</v>
      </c>
    </row>
    <row r="12" spans="2:3" x14ac:dyDescent="0.35">
      <c r="B12" s="3" t="s">
        <v>8</v>
      </c>
      <c r="C12" s="11">
        <v>117.47</v>
      </c>
    </row>
    <row r="13" spans="2:3" x14ac:dyDescent="0.35">
      <c r="B13" s="3" t="s">
        <v>9</v>
      </c>
      <c r="C13" s="11">
        <v>103.72</v>
      </c>
    </row>
    <row r="14" spans="2:3" x14ac:dyDescent="0.35">
      <c r="B14" s="3" t="s">
        <v>10</v>
      </c>
      <c r="C14" s="11">
        <v>245.86</v>
      </c>
    </row>
    <row r="15" spans="2:3" x14ac:dyDescent="0.35">
      <c r="B15" s="3" t="s">
        <v>11</v>
      </c>
      <c r="C15" s="11">
        <v>228.27</v>
      </c>
    </row>
    <row r="16" spans="2:3" x14ac:dyDescent="0.35">
      <c r="B16" s="3" t="s">
        <v>12</v>
      </c>
      <c r="C16" s="11">
        <v>95.53</v>
      </c>
    </row>
    <row r="17" spans="2:3" x14ac:dyDescent="0.35">
      <c r="B17" s="3" t="s">
        <v>13</v>
      </c>
      <c r="C17" s="11">
        <v>85.3</v>
      </c>
    </row>
    <row r="18" spans="2:3" x14ac:dyDescent="0.35">
      <c r="B18" s="3" t="s">
        <v>14</v>
      </c>
      <c r="C18" s="11">
        <v>374.27</v>
      </c>
    </row>
    <row r="19" spans="2:3" x14ac:dyDescent="0.35">
      <c r="B19" s="3" t="s">
        <v>15</v>
      </c>
      <c r="C19" s="11">
        <v>166.19</v>
      </c>
    </row>
    <row r="20" spans="2:3" x14ac:dyDescent="0.35">
      <c r="B20" s="3" t="s">
        <v>16</v>
      </c>
      <c r="C20" s="11">
        <v>232.28</v>
      </c>
    </row>
    <row r="21" spans="2:3" x14ac:dyDescent="0.35">
      <c r="B21" s="3" t="s">
        <v>17</v>
      </c>
      <c r="C21" s="11">
        <v>133.39000000000001</v>
      </c>
    </row>
    <row r="22" spans="2:3" x14ac:dyDescent="0.35">
      <c r="B22" s="3" t="s">
        <v>18</v>
      </c>
      <c r="C22" s="11">
        <v>268.2</v>
      </c>
    </row>
    <row r="23" spans="2:3" x14ac:dyDescent="0.35">
      <c r="B23" s="3" t="s">
        <v>19</v>
      </c>
      <c r="C23" s="11">
        <v>147.20000000000002</v>
      </c>
    </row>
    <row r="24" spans="2:3" x14ac:dyDescent="0.35">
      <c r="B24" s="3" t="s">
        <v>20</v>
      </c>
      <c r="C24" s="11">
        <v>230.77</v>
      </c>
    </row>
    <row r="25" spans="2:3" x14ac:dyDescent="0.35">
      <c r="B25" s="3" t="s">
        <v>21</v>
      </c>
      <c r="C25" s="11">
        <v>121.35000000000001</v>
      </c>
    </row>
    <row r="26" spans="2:3" x14ac:dyDescent="0.35">
      <c r="B26" s="3" t="s">
        <v>22</v>
      </c>
      <c r="C26" s="11">
        <v>265.02</v>
      </c>
    </row>
    <row r="27" spans="2:3" x14ac:dyDescent="0.35">
      <c r="B27" s="3" t="s">
        <v>23</v>
      </c>
      <c r="C27" s="11">
        <v>103.10000000000001</v>
      </c>
    </row>
    <row r="28" spans="2:3" x14ac:dyDescent="0.35">
      <c r="B28" s="3" t="s">
        <v>24</v>
      </c>
      <c r="C28" s="11">
        <v>177.53</v>
      </c>
    </row>
    <row r="29" spans="2:3" x14ac:dyDescent="0.35">
      <c r="B29" s="3" t="s">
        <v>25</v>
      </c>
      <c r="C29" s="11">
        <v>137.20000000000002</v>
      </c>
    </row>
    <row r="30" spans="2:3" x14ac:dyDescent="0.35">
      <c r="B30" s="3" t="s">
        <v>26</v>
      </c>
      <c r="C30" s="11">
        <v>176.32</v>
      </c>
    </row>
    <row r="31" spans="2:3" x14ac:dyDescent="0.35">
      <c r="B31" s="3" t="s">
        <v>27</v>
      </c>
      <c r="C31" s="11">
        <v>162.52000000000001</v>
      </c>
    </row>
    <row r="32" spans="2:3" x14ac:dyDescent="0.35">
      <c r="B32" s="3" t="s">
        <v>28</v>
      </c>
      <c r="C32" s="11">
        <v>253.76000000000002</v>
      </c>
    </row>
    <row r="33" spans="2:3" x14ac:dyDescent="0.35">
      <c r="B33" s="3" t="s">
        <v>29</v>
      </c>
      <c r="C33" s="11">
        <v>357.65000000000003</v>
      </c>
    </row>
    <row r="34" spans="2:3" x14ac:dyDescent="0.35">
      <c r="B34" s="3" t="s">
        <v>30</v>
      </c>
      <c r="C34" s="11">
        <v>120.18</v>
      </c>
    </row>
    <row r="35" spans="2:3" x14ac:dyDescent="0.35">
      <c r="B35" s="3" t="s">
        <v>31</v>
      </c>
      <c r="C35" s="11">
        <v>204.82</v>
      </c>
    </row>
    <row r="36" spans="2:3" x14ac:dyDescent="0.35">
      <c r="B36" s="3" t="s">
        <v>32</v>
      </c>
      <c r="C36" s="11">
        <v>72.56</v>
      </c>
    </row>
    <row r="37" spans="2:3" x14ac:dyDescent="0.35">
      <c r="B37" s="3" t="s">
        <v>33</v>
      </c>
      <c r="C37" s="11">
        <v>142.14000000000001</v>
      </c>
    </row>
    <row r="38" spans="2:3" x14ac:dyDescent="0.35">
      <c r="B38" s="3" t="s">
        <v>34</v>
      </c>
      <c r="C38" s="11">
        <v>143.46</v>
      </c>
    </row>
    <row r="39" spans="2:3" x14ac:dyDescent="0.35">
      <c r="B39" s="3" t="s">
        <v>35</v>
      </c>
      <c r="C39" s="11">
        <v>128.97999999999999</v>
      </c>
    </row>
    <row r="40" spans="2:3" x14ac:dyDescent="0.35">
      <c r="B40" s="3" t="s">
        <v>36</v>
      </c>
      <c r="C40" s="11">
        <v>193.64000000000001</v>
      </c>
    </row>
    <row r="41" spans="2:3" x14ac:dyDescent="0.35">
      <c r="B41" s="3" t="s">
        <v>37</v>
      </c>
      <c r="C41" s="11">
        <v>120.43</v>
      </c>
    </row>
    <row r="42" spans="2:3" x14ac:dyDescent="0.35">
      <c r="B42" s="3" t="s">
        <v>38</v>
      </c>
      <c r="C42" s="11">
        <v>139.29</v>
      </c>
    </row>
    <row r="43" spans="2:3" x14ac:dyDescent="0.35">
      <c r="B43" s="3" t="s">
        <v>39</v>
      </c>
      <c r="C43" s="11">
        <v>154.35</v>
      </c>
    </row>
    <row r="44" spans="2:3" x14ac:dyDescent="0.35">
      <c r="B44" s="3" t="s">
        <v>40</v>
      </c>
      <c r="C44" s="11">
        <v>126.66</v>
      </c>
    </row>
    <row r="45" spans="2:3" x14ac:dyDescent="0.35">
      <c r="B45" s="3" t="s">
        <v>41</v>
      </c>
      <c r="C45" s="11">
        <v>104.23</v>
      </c>
    </row>
    <row r="46" spans="2:3" x14ac:dyDescent="0.35">
      <c r="B46" s="3" t="s">
        <v>42</v>
      </c>
      <c r="C46" s="11">
        <v>147.4</v>
      </c>
    </row>
    <row r="47" spans="2:3" x14ac:dyDescent="0.35">
      <c r="B47" s="3" t="s">
        <v>43</v>
      </c>
      <c r="C47" s="11">
        <v>59.32</v>
      </c>
    </row>
    <row r="48" spans="2:3" x14ac:dyDescent="0.35">
      <c r="B48" s="3" t="s">
        <v>44</v>
      </c>
      <c r="C48" s="11">
        <v>58.550000000000004</v>
      </c>
    </row>
    <row r="49" spans="2:3" x14ac:dyDescent="0.35">
      <c r="B49" s="3" t="s">
        <v>45</v>
      </c>
      <c r="C49" s="11">
        <v>200.23000000000002</v>
      </c>
    </row>
    <row r="50" spans="2:3" x14ac:dyDescent="0.35">
      <c r="B50" s="3" t="s">
        <v>46</v>
      </c>
      <c r="C50" s="11">
        <v>117.53</v>
      </c>
    </row>
    <row r="51" spans="2:3" x14ac:dyDescent="0.35">
      <c r="B51" s="3" t="s">
        <v>47</v>
      </c>
      <c r="C51" s="11">
        <v>246.52</v>
      </c>
    </row>
    <row r="52" spans="2:3" x14ac:dyDescent="0.35">
      <c r="B52" s="3" t="s">
        <v>48</v>
      </c>
      <c r="C52" s="11">
        <v>140.53</v>
      </c>
    </row>
    <row r="53" spans="2:3" x14ac:dyDescent="0.35">
      <c r="B53" s="3" t="s">
        <v>49</v>
      </c>
      <c r="C53" s="11">
        <v>126.75</v>
      </c>
    </row>
    <row r="54" spans="2:3" x14ac:dyDescent="0.35">
      <c r="B54" s="3" t="s">
        <v>50</v>
      </c>
      <c r="C54" s="11">
        <v>141.62</v>
      </c>
    </row>
    <row r="55" spans="2:3" x14ac:dyDescent="0.35">
      <c r="B55" s="3" t="s">
        <v>51</v>
      </c>
      <c r="C55" s="11">
        <v>121.32000000000001</v>
      </c>
    </row>
    <row r="56" spans="2:3" x14ac:dyDescent="0.35">
      <c r="B56" s="3" t="s">
        <v>52</v>
      </c>
      <c r="C56" s="11">
        <v>185.36</v>
      </c>
    </row>
    <row r="57" spans="2:3" x14ac:dyDescent="0.35">
      <c r="B57" s="3" t="s">
        <v>53</v>
      </c>
      <c r="C57" s="11">
        <v>219.99</v>
      </c>
    </row>
    <row r="58" spans="2:3" x14ac:dyDescent="0.35">
      <c r="B58" s="3" t="s">
        <v>54</v>
      </c>
      <c r="C58" s="11">
        <v>199.68</v>
      </c>
    </row>
    <row r="59" spans="2:3" x14ac:dyDescent="0.35">
      <c r="B59" s="3" t="s">
        <v>55</v>
      </c>
      <c r="C59" s="11">
        <v>204.62</v>
      </c>
    </row>
    <row r="60" spans="2:3" x14ac:dyDescent="0.35">
      <c r="B60" s="3" t="s">
        <v>56</v>
      </c>
      <c r="C60" s="11">
        <v>81.260000000000005</v>
      </c>
    </row>
    <row r="61" spans="2:3" x14ac:dyDescent="0.35">
      <c r="B61" s="3" t="s">
        <v>57</v>
      </c>
      <c r="C61" s="11">
        <v>236.78</v>
      </c>
    </row>
    <row r="62" spans="2:3" x14ac:dyDescent="0.35">
      <c r="B62" s="3" t="s">
        <v>58</v>
      </c>
      <c r="C62" s="11">
        <v>95.3</v>
      </c>
    </row>
    <row r="63" spans="2:3" x14ac:dyDescent="0.35">
      <c r="B63" s="3" t="s">
        <v>59</v>
      </c>
      <c r="C63" s="11">
        <v>238.25</v>
      </c>
    </row>
    <row r="64" spans="2:3" x14ac:dyDescent="0.35">
      <c r="B64" s="3" t="s">
        <v>60</v>
      </c>
      <c r="C64" s="11">
        <v>265.95999999999998</v>
      </c>
    </row>
    <row r="65" spans="2:3" x14ac:dyDescent="0.35">
      <c r="B65" s="3" t="s">
        <v>61</v>
      </c>
      <c r="C65" s="11">
        <v>234.73000000000002</v>
      </c>
    </row>
    <row r="66" spans="2:3" x14ac:dyDescent="0.35">
      <c r="B66" s="3" t="s">
        <v>62</v>
      </c>
      <c r="C66" s="11">
        <v>179.74</v>
      </c>
    </row>
    <row r="67" spans="2:3" x14ac:dyDescent="0.35">
      <c r="B67" s="3" t="s">
        <v>63</v>
      </c>
      <c r="C67" s="11">
        <v>130.68</v>
      </c>
    </row>
    <row r="68" spans="2:3" x14ac:dyDescent="0.35">
      <c r="B68" s="3" t="s">
        <v>64</v>
      </c>
      <c r="C68" s="11">
        <v>200.15</v>
      </c>
    </row>
    <row r="69" spans="2:3" x14ac:dyDescent="0.35">
      <c r="B69" s="3" t="s">
        <v>65</v>
      </c>
      <c r="C69" s="11">
        <v>117.91</v>
      </c>
    </row>
    <row r="70" spans="2:3" x14ac:dyDescent="0.35">
      <c r="B70" s="3" t="s">
        <v>66</v>
      </c>
      <c r="C70" s="11">
        <v>194.8</v>
      </c>
    </row>
    <row r="71" spans="2:3" x14ac:dyDescent="0.35">
      <c r="B71" s="3" t="s">
        <v>67</v>
      </c>
      <c r="C71" s="11">
        <v>196.66</v>
      </c>
    </row>
    <row r="72" spans="2:3" x14ac:dyDescent="0.35">
      <c r="B72" s="3" t="s">
        <v>68</v>
      </c>
      <c r="C72" s="11">
        <v>236.33</v>
      </c>
    </row>
    <row r="73" spans="2:3" x14ac:dyDescent="0.35">
      <c r="B73" s="3" t="s">
        <v>69</v>
      </c>
      <c r="C73" s="11">
        <v>163.22999999999999</v>
      </c>
    </row>
    <row r="74" spans="2:3" x14ac:dyDescent="0.35">
      <c r="B74" s="3" t="s">
        <v>70</v>
      </c>
      <c r="C74" s="11">
        <v>212.20000000000002</v>
      </c>
    </row>
    <row r="75" spans="2:3" x14ac:dyDescent="0.35">
      <c r="B75" s="3" t="s">
        <v>71</v>
      </c>
      <c r="C75" s="11">
        <v>367.45</v>
      </c>
    </row>
    <row r="76" spans="2:3" x14ac:dyDescent="0.35">
      <c r="B76" s="3" t="s">
        <v>72</v>
      </c>
      <c r="C76" s="11">
        <v>123.39</v>
      </c>
    </row>
    <row r="77" spans="2:3" x14ac:dyDescent="0.35">
      <c r="B77" s="3" t="s">
        <v>73</v>
      </c>
      <c r="C77" s="11">
        <v>104.42</v>
      </c>
    </row>
    <row r="78" spans="2:3" x14ac:dyDescent="0.35">
      <c r="B78" s="3" t="s">
        <v>74</v>
      </c>
      <c r="C78" s="11">
        <v>84.38</v>
      </c>
    </row>
    <row r="79" spans="2:3" x14ac:dyDescent="0.35">
      <c r="B79" s="3" t="s">
        <v>75</v>
      </c>
      <c r="C79" s="11">
        <v>51.54</v>
      </c>
    </row>
    <row r="80" spans="2:3" x14ac:dyDescent="0.35">
      <c r="B80" s="3" t="s">
        <v>76</v>
      </c>
      <c r="C80" s="11">
        <v>86.3</v>
      </c>
    </row>
    <row r="81" spans="2:3" x14ac:dyDescent="0.35">
      <c r="B81" s="3" t="s">
        <v>77</v>
      </c>
      <c r="C81" s="11">
        <v>111.91</v>
      </c>
    </row>
    <row r="82" spans="2:3" x14ac:dyDescent="0.35">
      <c r="B82" s="3" t="s">
        <v>78</v>
      </c>
      <c r="C82" s="11">
        <v>303.58</v>
      </c>
    </row>
    <row r="83" spans="2:3" x14ac:dyDescent="0.35">
      <c r="B83" s="3" t="s">
        <v>108</v>
      </c>
      <c r="C83" s="11">
        <v>113</v>
      </c>
    </row>
    <row r="84" spans="2:3" x14ac:dyDescent="0.35">
      <c r="B84" s="3" t="s">
        <v>109</v>
      </c>
      <c r="C84" s="11">
        <v>189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57281-842C-4943-88D8-1D9287ACE40E}">
  <dimension ref="A1:C85"/>
  <sheetViews>
    <sheetView topLeftCell="A56" workbookViewId="0">
      <selection activeCell="C5" sqref="C5:C83"/>
    </sheetView>
  </sheetViews>
  <sheetFormatPr defaultRowHeight="15.5" x14ac:dyDescent="0.35"/>
  <cols>
    <col min="2" max="2" width="14.33203125" bestFit="1" customWidth="1"/>
    <col min="3" max="3" width="11.33203125" style="16" customWidth="1"/>
  </cols>
  <sheetData>
    <row r="1" spans="1:3" x14ac:dyDescent="0.35">
      <c r="A1" s="1" t="s">
        <v>105</v>
      </c>
    </row>
    <row r="3" spans="1:3" x14ac:dyDescent="0.35">
      <c r="B3" s="3"/>
      <c r="C3" s="17"/>
    </row>
    <row r="4" spans="1:3" x14ac:dyDescent="0.35">
      <c r="B4" s="3"/>
      <c r="C4" s="2" t="s">
        <v>105</v>
      </c>
    </row>
    <row r="5" spans="1:3" x14ac:dyDescent="0.35">
      <c r="B5" s="3" t="s">
        <v>0</v>
      </c>
      <c r="C5" s="17">
        <v>121.62</v>
      </c>
    </row>
    <row r="6" spans="1:3" x14ac:dyDescent="0.35">
      <c r="B6" s="3" t="s">
        <v>1</v>
      </c>
      <c r="C6" s="17">
        <v>203.03</v>
      </c>
    </row>
    <row r="7" spans="1:3" x14ac:dyDescent="0.35">
      <c r="B7" s="3" t="s">
        <v>2</v>
      </c>
      <c r="C7" s="17">
        <v>90.76</v>
      </c>
    </row>
    <row r="8" spans="1:3" x14ac:dyDescent="0.35">
      <c r="B8" s="3" t="s">
        <v>3</v>
      </c>
      <c r="C8" s="17">
        <v>25.12</v>
      </c>
    </row>
    <row r="9" spans="1:3" x14ac:dyDescent="0.35">
      <c r="B9" s="3" t="s">
        <v>4</v>
      </c>
      <c r="C9" s="17">
        <v>140.25</v>
      </c>
    </row>
    <row r="10" spans="1:3" x14ac:dyDescent="0.35">
      <c r="B10" s="3" t="s">
        <v>5</v>
      </c>
      <c r="C10" s="17">
        <v>81.63</v>
      </c>
    </row>
    <row r="11" spans="1:3" x14ac:dyDescent="0.35">
      <c r="B11" s="3" t="s">
        <v>6</v>
      </c>
      <c r="C11" s="17">
        <v>39.090000000000003</v>
      </c>
    </row>
    <row r="12" spans="1:3" x14ac:dyDescent="0.35">
      <c r="B12" s="3" t="s">
        <v>7</v>
      </c>
      <c r="C12" s="17">
        <v>159.38</v>
      </c>
    </row>
    <row r="13" spans="1:3" x14ac:dyDescent="0.35">
      <c r="B13" s="3" t="s">
        <v>8</v>
      </c>
      <c r="C13" s="17">
        <v>24.13</v>
      </c>
    </row>
    <row r="14" spans="1:3" x14ac:dyDescent="0.35">
      <c r="B14" s="3" t="s">
        <v>9</v>
      </c>
      <c r="C14" s="17">
        <v>68.63</v>
      </c>
    </row>
    <row r="15" spans="1:3" x14ac:dyDescent="0.35">
      <c r="B15" s="3" t="s">
        <v>10</v>
      </c>
      <c r="C15" s="17">
        <v>130.51</v>
      </c>
    </row>
    <row r="16" spans="1:3" x14ac:dyDescent="0.35">
      <c r="B16" s="3" t="s">
        <v>11</v>
      </c>
      <c r="C16" s="17">
        <v>111.56</v>
      </c>
    </row>
    <row r="17" spans="2:3" x14ac:dyDescent="0.35">
      <c r="B17" s="3" t="s">
        <v>12</v>
      </c>
      <c r="C17" s="17">
        <v>53.550000000000004</v>
      </c>
    </row>
    <row r="18" spans="2:3" x14ac:dyDescent="0.35">
      <c r="B18" s="3" t="s">
        <v>13</v>
      </c>
      <c r="C18" s="17">
        <v>64.960000000000008</v>
      </c>
    </row>
    <row r="19" spans="2:3" x14ac:dyDescent="0.35">
      <c r="B19" s="3" t="s">
        <v>14</v>
      </c>
      <c r="C19" s="17">
        <v>134.51</v>
      </c>
    </row>
    <row r="20" spans="2:3" x14ac:dyDescent="0.35">
      <c r="B20" s="3" t="s">
        <v>15</v>
      </c>
      <c r="C20" s="17">
        <v>147.96</v>
      </c>
    </row>
    <row r="21" spans="2:3" x14ac:dyDescent="0.35">
      <c r="B21" s="3" t="s">
        <v>16</v>
      </c>
      <c r="C21" s="17">
        <v>87.34</v>
      </c>
    </row>
    <row r="22" spans="2:3" x14ac:dyDescent="0.35">
      <c r="B22" s="3" t="s">
        <v>17</v>
      </c>
      <c r="C22" s="17">
        <v>55.88</v>
      </c>
    </row>
    <row r="23" spans="2:3" x14ac:dyDescent="0.35">
      <c r="B23" s="3" t="s">
        <v>18</v>
      </c>
      <c r="C23" s="17">
        <v>175.43</v>
      </c>
    </row>
    <row r="24" spans="2:3" x14ac:dyDescent="0.35">
      <c r="B24" s="3" t="s">
        <v>19</v>
      </c>
      <c r="C24" s="17">
        <v>93.74</v>
      </c>
    </row>
    <row r="25" spans="2:3" x14ac:dyDescent="0.35">
      <c r="B25" s="3" t="s">
        <v>20</v>
      </c>
      <c r="C25" s="17">
        <v>150.77000000000001</v>
      </c>
    </row>
    <row r="26" spans="2:3" x14ac:dyDescent="0.35">
      <c r="B26" s="3" t="s">
        <v>21</v>
      </c>
      <c r="C26" s="17">
        <v>34.51</v>
      </c>
    </row>
    <row r="27" spans="2:3" x14ac:dyDescent="0.35">
      <c r="B27" s="3" t="s">
        <v>22</v>
      </c>
      <c r="C27" s="17">
        <v>114.68</v>
      </c>
    </row>
    <row r="28" spans="2:3" x14ac:dyDescent="0.35">
      <c r="B28" s="3" t="s">
        <v>23</v>
      </c>
      <c r="C28" s="17">
        <v>40.19</v>
      </c>
    </row>
    <row r="29" spans="2:3" x14ac:dyDescent="0.35">
      <c r="B29" s="3" t="s">
        <v>24</v>
      </c>
      <c r="C29" s="17">
        <v>104.77</v>
      </c>
    </row>
    <row r="30" spans="2:3" x14ac:dyDescent="0.35">
      <c r="B30" s="3" t="s">
        <v>25</v>
      </c>
      <c r="C30" s="17">
        <v>96.77</v>
      </c>
    </row>
    <row r="31" spans="2:3" x14ac:dyDescent="0.35">
      <c r="B31" s="3" t="s">
        <v>26</v>
      </c>
      <c r="C31" s="17">
        <v>85.31</v>
      </c>
    </row>
    <row r="32" spans="2:3" x14ac:dyDescent="0.35">
      <c r="B32" s="3" t="s">
        <v>27</v>
      </c>
      <c r="C32" s="17">
        <v>140.1</v>
      </c>
    </row>
    <row r="33" spans="2:3" x14ac:dyDescent="0.35">
      <c r="B33" s="3" t="s">
        <v>28</v>
      </c>
      <c r="C33" s="17">
        <v>97.11</v>
      </c>
    </row>
    <row r="34" spans="2:3" x14ac:dyDescent="0.35">
      <c r="B34" s="3" t="s">
        <v>29</v>
      </c>
      <c r="C34" s="17">
        <v>247.52</v>
      </c>
    </row>
    <row r="35" spans="2:3" x14ac:dyDescent="0.35">
      <c r="B35" s="3" t="s">
        <v>30</v>
      </c>
      <c r="C35" s="17">
        <v>46.6</v>
      </c>
    </row>
    <row r="36" spans="2:3" x14ac:dyDescent="0.35">
      <c r="B36" s="3" t="s">
        <v>31</v>
      </c>
      <c r="C36" s="17">
        <v>137.46</v>
      </c>
    </row>
    <row r="37" spans="2:3" x14ac:dyDescent="0.35">
      <c r="B37" s="3" t="s">
        <v>32</v>
      </c>
      <c r="C37" s="17">
        <v>65.22</v>
      </c>
    </row>
    <row r="38" spans="2:3" x14ac:dyDescent="0.35">
      <c r="B38" s="3" t="s">
        <v>33</v>
      </c>
      <c r="C38" s="17">
        <v>98.56</v>
      </c>
    </row>
    <row r="39" spans="2:3" x14ac:dyDescent="0.35">
      <c r="B39" s="3" t="s">
        <v>34</v>
      </c>
      <c r="C39" s="17">
        <v>57.660000000000004</v>
      </c>
    </row>
    <row r="40" spans="2:3" x14ac:dyDescent="0.35">
      <c r="B40" s="3" t="s">
        <v>35</v>
      </c>
      <c r="C40" s="17">
        <v>52.34</v>
      </c>
    </row>
    <row r="41" spans="2:3" x14ac:dyDescent="0.35">
      <c r="B41" s="3" t="s">
        <v>36</v>
      </c>
      <c r="C41" s="17">
        <v>156.97</v>
      </c>
    </row>
    <row r="42" spans="2:3" x14ac:dyDescent="0.35">
      <c r="B42" s="3" t="s">
        <v>37</v>
      </c>
      <c r="C42" s="17">
        <v>77.92</v>
      </c>
    </row>
    <row r="43" spans="2:3" x14ac:dyDescent="0.35">
      <c r="B43" s="3" t="s">
        <v>38</v>
      </c>
      <c r="C43" s="17">
        <v>62.04</v>
      </c>
    </row>
    <row r="44" spans="2:3" x14ac:dyDescent="0.35">
      <c r="B44" s="3" t="s">
        <v>39</v>
      </c>
      <c r="C44" s="17">
        <v>24.64</v>
      </c>
    </row>
    <row r="45" spans="2:3" x14ac:dyDescent="0.35">
      <c r="B45" s="3" t="s">
        <v>40</v>
      </c>
      <c r="C45" s="17">
        <v>118.67</v>
      </c>
    </row>
    <row r="46" spans="2:3" x14ac:dyDescent="0.35">
      <c r="B46" s="3" t="s">
        <v>41</v>
      </c>
      <c r="C46" s="17">
        <v>62.5</v>
      </c>
    </row>
    <row r="47" spans="2:3" x14ac:dyDescent="0.35">
      <c r="B47" s="3" t="s">
        <v>42</v>
      </c>
      <c r="C47" s="17">
        <v>87.01</v>
      </c>
    </row>
    <row r="48" spans="2:3" x14ac:dyDescent="0.35">
      <c r="B48" s="3" t="s">
        <v>43</v>
      </c>
      <c r="C48" s="17">
        <v>328.62</v>
      </c>
    </row>
    <row r="49" spans="2:3" x14ac:dyDescent="0.35">
      <c r="B49" s="3" t="s">
        <v>44</v>
      </c>
      <c r="C49" s="17">
        <v>73.94</v>
      </c>
    </row>
    <row r="50" spans="2:3" x14ac:dyDescent="0.35">
      <c r="B50" s="3" t="s">
        <v>45</v>
      </c>
      <c r="C50" s="17">
        <v>207.13</v>
      </c>
    </row>
    <row r="51" spans="2:3" x14ac:dyDescent="0.35">
      <c r="B51" s="3" t="s">
        <v>46</v>
      </c>
      <c r="C51" s="17">
        <v>98.62</v>
      </c>
    </row>
    <row r="52" spans="2:3" x14ac:dyDescent="0.35">
      <c r="B52" s="3" t="s">
        <v>47</v>
      </c>
      <c r="C52" s="17">
        <v>52.72</v>
      </c>
    </row>
    <row r="53" spans="2:3" x14ac:dyDescent="0.35">
      <c r="B53" s="3" t="s">
        <v>48</v>
      </c>
      <c r="C53" s="17">
        <v>52.84</v>
      </c>
    </row>
    <row r="54" spans="2:3" x14ac:dyDescent="0.35">
      <c r="B54" s="3" t="s">
        <v>49</v>
      </c>
      <c r="C54" s="17">
        <v>36.6</v>
      </c>
    </row>
    <row r="55" spans="2:3" x14ac:dyDescent="0.35">
      <c r="B55" s="3" t="s">
        <v>50</v>
      </c>
      <c r="C55" s="17">
        <v>76.53</v>
      </c>
    </row>
    <row r="56" spans="2:3" x14ac:dyDescent="0.35">
      <c r="B56" s="3" t="s">
        <v>51</v>
      </c>
      <c r="C56" s="17">
        <v>46.67</v>
      </c>
    </row>
    <row r="57" spans="2:3" x14ac:dyDescent="0.35">
      <c r="B57" s="3" t="s">
        <v>52</v>
      </c>
      <c r="C57" s="17">
        <v>54.58</v>
      </c>
    </row>
    <row r="58" spans="2:3" x14ac:dyDescent="0.35">
      <c r="B58" s="3" t="s">
        <v>53</v>
      </c>
      <c r="C58" s="17">
        <v>69.63</v>
      </c>
    </row>
    <row r="59" spans="2:3" x14ac:dyDescent="0.35">
      <c r="B59" s="3" t="s">
        <v>54</v>
      </c>
      <c r="C59" s="17">
        <v>80.97</v>
      </c>
    </row>
    <row r="60" spans="2:3" x14ac:dyDescent="0.35">
      <c r="B60" s="3" t="s">
        <v>55</v>
      </c>
      <c r="C60" s="17">
        <v>105.72</v>
      </c>
    </row>
    <row r="61" spans="2:3" x14ac:dyDescent="0.35">
      <c r="B61" s="3" t="s">
        <v>56</v>
      </c>
      <c r="C61" s="17">
        <v>59.89</v>
      </c>
    </row>
    <row r="62" spans="2:3" x14ac:dyDescent="0.35">
      <c r="B62" s="3" t="s">
        <v>57</v>
      </c>
      <c r="C62" s="17">
        <v>210.35</v>
      </c>
    </row>
    <row r="63" spans="2:3" x14ac:dyDescent="0.35">
      <c r="B63" s="3" t="s">
        <v>58</v>
      </c>
      <c r="C63" s="17">
        <v>133.32</v>
      </c>
    </row>
    <row r="64" spans="2:3" x14ac:dyDescent="0.35">
      <c r="B64" s="3" t="s">
        <v>59</v>
      </c>
      <c r="C64" s="17">
        <v>131.35</v>
      </c>
    </row>
    <row r="65" spans="2:3" x14ac:dyDescent="0.35">
      <c r="B65" s="3" t="s">
        <v>60</v>
      </c>
      <c r="C65" s="17"/>
    </row>
    <row r="66" spans="2:3" x14ac:dyDescent="0.35">
      <c r="B66" s="3" t="s">
        <v>61</v>
      </c>
      <c r="C66" s="17">
        <v>108.63</v>
      </c>
    </row>
    <row r="67" spans="2:3" x14ac:dyDescent="0.35">
      <c r="B67" s="3" t="s">
        <v>62</v>
      </c>
      <c r="C67" s="17">
        <v>97.04</v>
      </c>
    </row>
    <row r="68" spans="2:3" x14ac:dyDescent="0.35">
      <c r="B68" s="3" t="s">
        <v>63</v>
      </c>
      <c r="C68" s="17">
        <v>148.67000000000002</v>
      </c>
    </row>
    <row r="69" spans="2:3" x14ac:dyDescent="0.35">
      <c r="B69" s="3" t="s">
        <v>64</v>
      </c>
      <c r="C69" s="17">
        <v>88</v>
      </c>
    </row>
    <row r="70" spans="2:3" x14ac:dyDescent="0.35">
      <c r="B70" s="3" t="s">
        <v>65</v>
      </c>
      <c r="C70" s="17">
        <v>55.82</v>
      </c>
    </row>
    <row r="71" spans="2:3" x14ac:dyDescent="0.35">
      <c r="B71" s="3" t="s">
        <v>66</v>
      </c>
      <c r="C71" s="17">
        <v>196.42000000000002</v>
      </c>
    </row>
    <row r="72" spans="2:3" x14ac:dyDescent="0.35">
      <c r="B72" s="3" t="s">
        <v>67</v>
      </c>
      <c r="C72" s="17">
        <v>161.72999999999999</v>
      </c>
    </row>
    <row r="73" spans="2:3" x14ac:dyDescent="0.35">
      <c r="B73" s="3" t="s">
        <v>68</v>
      </c>
      <c r="C73" s="17">
        <v>121.05</v>
      </c>
    </row>
    <row r="74" spans="2:3" x14ac:dyDescent="0.35">
      <c r="B74" s="3" t="s">
        <v>69</v>
      </c>
      <c r="C74" s="17">
        <v>104.46000000000001</v>
      </c>
    </row>
    <row r="75" spans="2:3" x14ac:dyDescent="0.35">
      <c r="B75" s="3" t="s">
        <v>70</v>
      </c>
      <c r="C75" s="17">
        <v>149.61000000000001</v>
      </c>
    </row>
    <row r="76" spans="2:3" x14ac:dyDescent="0.35">
      <c r="B76" s="3" t="s">
        <v>71</v>
      </c>
      <c r="C76" s="17" t="s">
        <v>99</v>
      </c>
    </row>
    <row r="77" spans="2:3" x14ac:dyDescent="0.35">
      <c r="B77" s="3" t="s">
        <v>72</v>
      </c>
      <c r="C77" s="17">
        <v>33.299999999999997</v>
      </c>
    </row>
    <row r="78" spans="2:3" x14ac:dyDescent="0.35">
      <c r="B78" s="3" t="s">
        <v>73</v>
      </c>
      <c r="C78" s="17">
        <v>65.14</v>
      </c>
    </row>
    <row r="79" spans="2:3" x14ac:dyDescent="0.35">
      <c r="B79" s="3" t="s">
        <v>74</v>
      </c>
      <c r="C79" s="17">
        <v>60.21</v>
      </c>
    </row>
    <row r="80" spans="2:3" x14ac:dyDescent="0.35">
      <c r="B80" s="3" t="s">
        <v>75</v>
      </c>
      <c r="C80" s="17">
        <v>65.5</v>
      </c>
    </row>
    <row r="81" spans="2:3" x14ac:dyDescent="0.35">
      <c r="B81" s="3" t="s">
        <v>76</v>
      </c>
      <c r="C81" s="17">
        <v>151.84</v>
      </c>
    </row>
    <row r="82" spans="2:3" x14ac:dyDescent="0.35">
      <c r="B82" s="3" t="s">
        <v>77</v>
      </c>
      <c r="C82" s="17">
        <v>45.1</v>
      </c>
    </row>
    <row r="83" spans="2:3" x14ac:dyDescent="0.35">
      <c r="B83" s="3" t="s">
        <v>78</v>
      </c>
      <c r="C83" s="17"/>
    </row>
    <row r="84" spans="2:3" x14ac:dyDescent="0.35">
      <c r="B84" s="3" t="s">
        <v>108</v>
      </c>
      <c r="C84" s="17">
        <v>549</v>
      </c>
    </row>
    <row r="85" spans="2:3" x14ac:dyDescent="0.35">
      <c r="B85" s="3" t="s">
        <v>109</v>
      </c>
      <c r="C85" s="17">
        <v>720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0736C-5E4F-44C2-9CD9-55146318F84B}">
  <dimension ref="A2:ED85"/>
  <sheetViews>
    <sheetView zoomScale="65" zoomScaleNormal="65" workbookViewId="0">
      <pane xSplit="3" ySplit="4" topLeftCell="AB57" activePane="bottomRight" state="frozen"/>
      <selection activeCell="C5" sqref="C5:C83"/>
      <selection pane="topRight" activeCell="C5" sqref="C5:C83"/>
      <selection pane="bottomLeft" activeCell="C5" sqref="C5:C83"/>
      <selection pane="bottomRight" activeCell="A82" sqref="A82:XFD82"/>
    </sheetView>
  </sheetViews>
  <sheetFormatPr defaultRowHeight="15.5" x14ac:dyDescent="0.35"/>
  <cols>
    <col min="1" max="1" width="1.9140625" customWidth="1"/>
    <col min="4" max="4" width="11" customWidth="1"/>
    <col min="25" max="25" width="11" customWidth="1"/>
    <col min="43" max="43" width="15" style="24" customWidth="1"/>
    <col min="45" max="45" width="16.75" style="27" customWidth="1"/>
    <col min="47" max="47" width="16.58203125" style="24" customWidth="1"/>
    <col min="49" max="49" width="16.58203125" style="24" customWidth="1"/>
  </cols>
  <sheetData>
    <row r="2" spans="1:134" x14ac:dyDescent="0.35">
      <c r="B2" s="27">
        <v>1</v>
      </c>
      <c r="C2" s="27">
        <v>2</v>
      </c>
      <c r="D2" s="27">
        <v>3</v>
      </c>
      <c r="E2" s="27">
        <v>4</v>
      </c>
      <c r="F2" s="27">
        <v>5</v>
      </c>
      <c r="G2" s="27">
        <v>6</v>
      </c>
      <c r="H2" s="27">
        <v>7</v>
      </c>
      <c r="I2" s="27">
        <v>8</v>
      </c>
      <c r="J2" s="27">
        <v>9</v>
      </c>
      <c r="K2" s="27">
        <v>10</v>
      </c>
      <c r="L2" s="27">
        <v>11</v>
      </c>
      <c r="M2" s="27">
        <v>12</v>
      </c>
      <c r="N2" s="27">
        <v>13</v>
      </c>
      <c r="O2" s="27">
        <v>14</v>
      </c>
      <c r="P2" s="27">
        <v>15</v>
      </c>
      <c r="Q2" s="27">
        <v>16</v>
      </c>
      <c r="R2" s="27">
        <v>17</v>
      </c>
      <c r="S2" s="27">
        <v>18</v>
      </c>
      <c r="T2" s="27">
        <v>19</v>
      </c>
      <c r="U2" s="27">
        <v>20</v>
      </c>
      <c r="V2" s="27">
        <v>21</v>
      </c>
      <c r="W2" s="27">
        <v>22</v>
      </c>
      <c r="X2" s="27">
        <v>23</v>
      </c>
      <c r="Y2" s="27">
        <v>24</v>
      </c>
      <c r="Z2" s="27">
        <v>25</v>
      </c>
      <c r="AA2" s="27">
        <v>26</v>
      </c>
      <c r="AB2" s="27">
        <v>27</v>
      </c>
      <c r="AC2" s="27">
        <v>28</v>
      </c>
      <c r="AD2" s="27">
        <v>29</v>
      </c>
      <c r="AE2" s="27">
        <v>30</v>
      </c>
      <c r="AF2" s="27">
        <v>31</v>
      </c>
      <c r="AG2" s="27">
        <v>32</v>
      </c>
      <c r="AH2" s="27">
        <v>33</v>
      </c>
      <c r="AI2" s="27">
        <v>34</v>
      </c>
      <c r="AJ2" s="27">
        <v>35</v>
      </c>
      <c r="AK2" s="27">
        <v>36</v>
      </c>
      <c r="AL2" s="27">
        <v>37</v>
      </c>
      <c r="AM2" s="27">
        <v>38</v>
      </c>
      <c r="AN2" s="27">
        <v>39</v>
      </c>
      <c r="AO2" s="27">
        <v>40</v>
      </c>
      <c r="AP2" s="27">
        <v>41</v>
      </c>
      <c r="AQ2" s="27">
        <v>42</v>
      </c>
      <c r="AR2" s="27">
        <v>43</v>
      </c>
      <c r="AS2" s="27">
        <v>44</v>
      </c>
      <c r="AT2" s="27">
        <v>45</v>
      </c>
      <c r="AU2" s="27">
        <v>46</v>
      </c>
      <c r="AV2" s="27">
        <v>47</v>
      </c>
      <c r="AW2" s="27">
        <v>48</v>
      </c>
    </row>
    <row r="3" spans="1:134" s="28" customFormat="1" ht="44.5" customHeight="1" x14ac:dyDescent="0.35">
      <c r="A3"/>
      <c r="E3" s="28" t="s">
        <v>127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30" t="s">
        <v>130</v>
      </c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1"/>
      <c r="AQ3" s="59" t="s">
        <v>102</v>
      </c>
      <c r="AR3" s="60"/>
      <c r="AS3" s="59" t="s">
        <v>131</v>
      </c>
      <c r="AT3" s="61"/>
      <c r="AU3" s="59" t="s">
        <v>133</v>
      </c>
      <c r="AV3" s="60"/>
      <c r="AW3" s="59" t="s">
        <v>138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</row>
    <row r="4" spans="1:134" ht="66" customHeight="1" x14ac:dyDescent="0.35">
      <c r="C4" s="5"/>
      <c r="D4" s="32" t="s">
        <v>128</v>
      </c>
      <c r="E4" s="8" t="s">
        <v>79</v>
      </c>
      <c r="F4" s="8" t="s">
        <v>80</v>
      </c>
      <c r="G4" s="8" t="s">
        <v>81</v>
      </c>
      <c r="H4" s="8" t="s">
        <v>82</v>
      </c>
      <c r="I4" s="8" t="s">
        <v>83</v>
      </c>
      <c r="J4" s="8" t="s">
        <v>84</v>
      </c>
      <c r="K4" s="8" t="s">
        <v>85</v>
      </c>
      <c r="L4" s="8" t="s">
        <v>86</v>
      </c>
      <c r="M4" s="8" t="s">
        <v>87</v>
      </c>
      <c r="N4" s="8" t="s">
        <v>88</v>
      </c>
      <c r="O4" s="8" t="s">
        <v>89</v>
      </c>
      <c r="P4" s="8" t="s">
        <v>90</v>
      </c>
      <c r="Q4" s="8" t="s">
        <v>91</v>
      </c>
      <c r="R4" s="8" t="s">
        <v>92</v>
      </c>
      <c r="S4" s="8" t="s">
        <v>93</v>
      </c>
      <c r="T4" s="8" t="s">
        <v>94</v>
      </c>
      <c r="U4" s="8" t="s">
        <v>95</v>
      </c>
      <c r="V4" s="8" t="s">
        <v>96</v>
      </c>
      <c r="W4" s="8" t="s">
        <v>97</v>
      </c>
      <c r="X4" s="8" t="s">
        <v>98</v>
      </c>
      <c r="Y4" s="32" t="s">
        <v>129</v>
      </c>
      <c r="Z4" s="8" t="s">
        <v>103</v>
      </c>
      <c r="AA4" s="8" t="s">
        <v>81</v>
      </c>
      <c r="AB4" s="8" t="s">
        <v>85</v>
      </c>
      <c r="AC4" s="8" t="s">
        <v>83</v>
      </c>
      <c r="AD4" s="8" t="s">
        <v>84</v>
      </c>
      <c r="AE4" s="8" t="s">
        <v>86</v>
      </c>
      <c r="AF4" s="8" t="s">
        <v>87</v>
      </c>
      <c r="AG4" s="8" t="s">
        <v>89</v>
      </c>
      <c r="AH4" s="8" t="s">
        <v>90</v>
      </c>
      <c r="AI4" s="8" t="s">
        <v>92</v>
      </c>
      <c r="AJ4" s="8" t="s">
        <v>93</v>
      </c>
      <c r="AK4" s="8" t="s">
        <v>94</v>
      </c>
      <c r="AL4" s="8" t="s">
        <v>95</v>
      </c>
      <c r="AM4" s="8" t="s">
        <v>96</v>
      </c>
      <c r="AN4" s="8" t="s">
        <v>97</v>
      </c>
      <c r="AO4" s="8" t="s">
        <v>98</v>
      </c>
      <c r="AP4" s="32" t="s">
        <v>110</v>
      </c>
      <c r="AQ4" s="33" t="str">
        <f>AQ3</f>
        <v>Road Accidents (during high-alcohol hours) per 1,000 pop, 2019, by Municipality</v>
      </c>
      <c r="AR4" s="32" t="s">
        <v>111</v>
      </c>
      <c r="AS4" s="33" t="str">
        <f>AS3</f>
        <v>Rate of FV incidents due in part, to definite or likely alcohol cosumption 2021/22, per 100,000 pop.</v>
      </c>
      <c r="AT4" s="32" t="s">
        <v>112</v>
      </c>
      <c r="AU4" s="33" t="str">
        <f>AU3</f>
        <v>Rate of deaths for alcohol-related events per 100,000 population, 2021</v>
      </c>
      <c r="AV4" s="32" t="s">
        <v>113</v>
      </c>
      <c r="AW4" s="33" t="str">
        <f>AW3</f>
        <v>Rate of Asssults during high alcohol hours (per 100,000), 2021/22</v>
      </c>
    </row>
    <row r="5" spans="1:134" x14ac:dyDescent="0.35">
      <c r="B5" s="27">
        <v>1</v>
      </c>
      <c r="C5" s="3" t="s">
        <v>0</v>
      </c>
      <c r="D5" s="3"/>
      <c r="E5" s="6">
        <v>356.54680625094824</v>
      </c>
      <c r="F5" s="6">
        <v>326.20239720831438</v>
      </c>
      <c r="G5" s="6">
        <v>22.758306781975421</v>
      </c>
      <c r="H5" s="6">
        <v>22.758306781975421</v>
      </c>
      <c r="I5" s="6">
        <v>22.758306781975421</v>
      </c>
      <c r="J5" s="6">
        <v>22.758306781975421</v>
      </c>
      <c r="K5" s="6">
        <v>22.758306781975421</v>
      </c>
      <c r="L5" s="6">
        <v>37.93051130329237</v>
      </c>
      <c r="M5" s="6">
        <v>22.758306781975421</v>
      </c>
      <c r="N5" s="6">
        <v>0</v>
      </c>
      <c r="O5" s="6">
        <v>0</v>
      </c>
      <c r="P5" s="6">
        <v>0</v>
      </c>
      <c r="Q5" s="6">
        <v>0</v>
      </c>
      <c r="R5" s="6">
        <v>53.102715824609319</v>
      </c>
      <c r="S5" s="6">
        <v>0</v>
      </c>
      <c r="T5" s="6">
        <v>22.758306781975421</v>
      </c>
      <c r="U5" s="6">
        <v>22.758306781975421</v>
      </c>
      <c r="V5" s="6">
        <v>22.758306781975421</v>
      </c>
      <c r="W5" s="6">
        <v>106.20543164921864</v>
      </c>
      <c r="X5" s="6">
        <v>0</v>
      </c>
      <c r="Z5" s="20">
        <v>348.72261390341902</v>
      </c>
      <c r="AA5" s="19">
        <v>22.74277916761428</v>
      </c>
      <c r="AB5" s="19">
        <v>22.74277916761428</v>
      </c>
      <c r="AC5" s="19">
        <v>0</v>
      </c>
      <c r="AD5" s="19">
        <v>0</v>
      </c>
      <c r="AE5" s="19">
        <v>0</v>
      </c>
      <c r="AF5" s="19">
        <v>53.06648472443333</v>
      </c>
      <c r="AG5" s="19">
        <v>0</v>
      </c>
      <c r="AH5" s="19">
        <v>0</v>
      </c>
      <c r="AI5" s="19">
        <v>90.971116670457121</v>
      </c>
      <c r="AJ5" s="19">
        <v>0</v>
      </c>
      <c r="AK5" s="19">
        <v>37.904631946023805</v>
      </c>
      <c r="AL5" s="19">
        <v>22.74277916761428</v>
      </c>
      <c r="AM5" s="19">
        <v>22.74277916761428</v>
      </c>
      <c r="AN5" s="19">
        <v>60.647411113638086</v>
      </c>
      <c r="AO5" s="19">
        <v>0</v>
      </c>
      <c r="AQ5" s="8">
        <v>0.2341554792382142</v>
      </c>
      <c r="AS5" s="25">
        <v>265.33242362216663</v>
      </c>
      <c r="AU5" s="26">
        <v>205.22955305564</v>
      </c>
      <c r="AW5" s="26">
        <v>90.971116670457121</v>
      </c>
    </row>
    <row r="6" spans="1:134" x14ac:dyDescent="0.35">
      <c r="B6" s="27">
        <v>2</v>
      </c>
      <c r="C6" s="3" t="s">
        <v>1</v>
      </c>
      <c r="D6" s="3"/>
      <c r="E6" s="6">
        <v>368.0561499614825</v>
      </c>
      <c r="F6" s="6">
        <v>282.46169648206796</v>
      </c>
      <c r="G6" s="6">
        <v>102.71334417529744</v>
      </c>
      <c r="H6" s="6">
        <v>25.678336043824359</v>
      </c>
      <c r="I6" s="6">
        <v>59.916117435590174</v>
      </c>
      <c r="J6" s="6">
        <v>68.475562783531629</v>
      </c>
      <c r="K6" s="6">
        <v>68.475562783531629</v>
      </c>
      <c r="L6" s="6">
        <v>68.475562783531629</v>
      </c>
      <c r="M6" s="6">
        <v>111.27278952323888</v>
      </c>
      <c r="N6" s="6">
        <v>25.678336043824359</v>
      </c>
      <c r="O6" s="6">
        <v>25.678336043824359</v>
      </c>
      <c r="P6" s="6">
        <v>25.678336043824359</v>
      </c>
      <c r="Q6" s="6">
        <v>0</v>
      </c>
      <c r="R6" s="6">
        <v>231.10502439441925</v>
      </c>
      <c r="S6" s="6">
        <v>0</v>
      </c>
      <c r="T6" s="6">
        <v>42.79722673970727</v>
      </c>
      <c r="U6" s="6">
        <v>51.356672087648718</v>
      </c>
      <c r="V6" s="6">
        <v>25.678336043824359</v>
      </c>
      <c r="W6" s="6">
        <v>239.66446974236069</v>
      </c>
      <c r="X6" s="6">
        <v>0</v>
      </c>
      <c r="Z6" s="20">
        <v>620.85388671542773</v>
      </c>
      <c r="AA6" s="19">
        <v>42.524238816125191</v>
      </c>
      <c r="AB6" s="19">
        <v>42.524238816125191</v>
      </c>
      <c r="AC6" s="19">
        <v>25.514543289675114</v>
      </c>
      <c r="AD6" s="19">
        <v>25.514543289675114</v>
      </c>
      <c r="AE6" s="19">
        <v>25.514543289675114</v>
      </c>
      <c r="AF6" s="19">
        <v>76.543629869025338</v>
      </c>
      <c r="AG6" s="19">
        <v>0</v>
      </c>
      <c r="AH6" s="19">
        <v>0</v>
      </c>
      <c r="AI6" s="19">
        <v>136.07756421160062</v>
      </c>
      <c r="AJ6" s="19">
        <v>0</v>
      </c>
      <c r="AK6" s="19">
        <v>59.533934342575265</v>
      </c>
      <c r="AL6" s="19">
        <v>25.514543289675114</v>
      </c>
      <c r="AM6" s="19">
        <v>0</v>
      </c>
      <c r="AN6" s="19">
        <v>187.10665079095085</v>
      </c>
      <c r="AO6" s="19">
        <v>0</v>
      </c>
      <c r="AQ6" s="25">
        <v>0.25329280648429586</v>
      </c>
      <c r="AS6" s="25">
        <v>314.67936723932638</v>
      </c>
      <c r="AU6" s="26">
        <v>219.94755096861516</v>
      </c>
      <c r="AW6" s="26">
        <v>238.13573737030106</v>
      </c>
    </row>
    <row r="7" spans="1:134" x14ac:dyDescent="0.35">
      <c r="B7" s="27">
        <v>3</v>
      </c>
      <c r="C7" s="3" t="s">
        <v>2</v>
      </c>
      <c r="D7" s="3"/>
      <c r="E7" s="6">
        <v>564.59872859476707</v>
      </c>
      <c r="F7" s="6">
        <v>443.55282426335526</v>
      </c>
      <c r="G7" s="6">
        <v>76.182736991797654</v>
      </c>
      <c r="H7" s="6">
        <v>32.166044507647904</v>
      </c>
      <c r="I7" s="6">
        <v>52.481441038793939</v>
      </c>
      <c r="J7" s="6">
        <v>56.713815316116033</v>
      </c>
      <c r="K7" s="6">
        <v>57.560290171580448</v>
      </c>
      <c r="L7" s="6">
        <v>101.57698265573021</v>
      </c>
      <c r="M7" s="6">
        <v>102.42345751119463</v>
      </c>
      <c r="N7" s="6">
        <v>22.008346242074879</v>
      </c>
      <c r="O7" s="6">
        <v>5.9253239882509297</v>
      </c>
      <c r="P7" s="6">
        <v>27.933670230325806</v>
      </c>
      <c r="Q7" s="6">
        <v>12.697122831966276</v>
      </c>
      <c r="R7" s="6">
        <v>222.62288698714204</v>
      </c>
      <c r="S7" s="6">
        <v>2.5394245663932553</v>
      </c>
      <c r="T7" s="6">
        <v>36.398418784969991</v>
      </c>
      <c r="U7" s="6">
        <v>28.780145085790224</v>
      </c>
      <c r="V7" s="6">
        <v>25.394245663932551</v>
      </c>
      <c r="W7" s="6">
        <v>262.40720519396973</v>
      </c>
      <c r="X7" s="6">
        <v>4.2323742773220925</v>
      </c>
      <c r="Z7" s="20">
        <v>543.05195197007185</v>
      </c>
      <c r="AA7" s="19">
        <v>96.542569239123878</v>
      </c>
      <c r="AB7" s="19">
        <v>37.927437915370092</v>
      </c>
      <c r="AC7" s="19">
        <v>41.375386816767374</v>
      </c>
      <c r="AD7" s="19">
        <v>26.721603985828928</v>
      </c>
      <c r="AE7" s="19">
        <v>33.617501788623493</v>
      </c>
      <c r="AF7" s="19">
        <v>110.33436484471301</v>
      </c>
      <c r="AG7" s="19">
        <v>0</v>
      </c>
      <c r="AH7" s="19">
        <v>4.3099361267466021</v>
      </c>
      <c r="AI7" s="19">
        <v>229.28860194291923</v>
      </c>
      <c r="AJ7" s="19">
        <v>2.5859616760479609</v>
      </c>
      <c r="AK7" s="19">
        <v>74.13090138004155</v>
      </c>
      <c r="AL7" s="19">
        <v>41.375386816767374</v>
      </c>
      <c r="AM7" s="19">
        <v>30.16955288722621</v>
      </c>
      <c r="AN7" s="19">
        <v>227.56462749222058</v>
      </c>
      <c r="AO7" s="19">
        <v>4.3099361267466021</v>
      </c>
      <c r="AQ7" s="25">
        <v>9.1320864991233194E-2</v>
      </c>
      <c r="AS7" s="25">
        <v>259.45815483014542</v>
      </c>
      <c r="AU7" s="26">
        <v>198.26932905659049</v>
      </c>
      <c r="AW7" s="26">
        <v>86.198722534932031</v>
      </c>
    </row>
    <row r="8" spans="1:134" x14ac:dyDescent="0.35">
      <c r="B8" s="27">
        <v>4</v>
      </c>
      <c r="C8" s="3" t="s">
        <v>3</v>
      </c>
      <c r="D8" s="3"/>
      <c r="E8" s="6">
        <v>307.0940263267542</v>
      </c>
      <c r="F8" s="6">
        <v>248.45295597290166</v>
      </c>
      <c r="G8" s="6">
        <v>54.011512168022101</v>
      </c>
      <c r="H8" s="6">
        <v>22.376197898180582</v>
      </c>
      <c r="I8" s="6">
        <v>22.376197898180582</v>
      </c>
      <c r="J8" s="6">
        <v>20.061418805265351</v>
      </c>
      <c r="K8" s="6">
        <v>33.950093362756746</v>
      </c>
      <c r="L8" s="6">
        <v>59.412663384824306</v>
      </c>
      <c r="M8" s="6">
        <v>50.153547013163383</v>
      </c>
      <c r="N8" s="6">
        <v>35.493279424700233</v>
      </c>
      <c r="O8" s="6">
        <v>5.4011512168022096</v>
      </c>
      <c r="P8" s="6">
        <v>29.320535176926281</v>
      </c>
      <c r="Q8" s="6">
        <v>8.4875233406891866</v>
      </c>
      <c r="R8" s="6">
        <v>158.94816438017932</v>
      </c>
      <c r="S8" s="6">
        <v>6.1727442477739531</v>
      </c>
      <c r="T8" s="6">
        <v>13.117081526519653</v>
      </c>
      <c r="U8" s="6">
        <v>7.715930309717443</v>
      </c>
      <c r="V8" s="6">
        <v>8.4875233406891866</v>
      </c>
      <c r="W8" s="6">
        <v>131.94240829616828</v>
      </c>
      <c r="X8" s="6">
        <v>3.8579651548587215</v>
      </c>
      <c r="Z8" s="20">
        <v>456.73208974550136</v>
      </c>
      <c r="AA8" s="19">
        <v>74.552488875983897</v>
      </c>
      <c r="AB8" s="19">
        <v>38.453388999191688</v>
      </c>
      <c r="AC8" s="19">
        <v>29.036232509593727</v>
      </c>
      <c r="AD8" s="19">
        <v>39.238152039991526</v>
      </c>
      <c r="AE8" s="19">
        <v>44.731493325590336</v>
      </c>
      <c r="AF8" s="19">
        <v>91.032512732780333</v>
      </c>
      <c r="AG8" s="19">
        <v>5.493341285598814</v>
      </c>
      <c r="AH8" s="19">
        <v>2.3542891223994915</v>
      </c>
      <c r="AI8" s="19">
        <v>186.77360371035965</v>
      </c>
      <c r="AJ8" s="19">
        <v>2.3542891223994915</v>
      </c>
      <c r="AK8" s="19">
        <v>70.628673671984743</v>
      </c>
      <c r="AL8" s="19">
        <v>40.022915080791357</v>
      </c>
      <c r="AM8" s="19">
        <v>25.897180346394407</v>
      </c>
      <c r="AN8" s="19">
        <v>204.82315364875578</v>
      </c>
      <c r="AO8" s="19">
        <v>0</v>
      </c>
      <c r="AQ8" s="25">
        <v>6.0771801883925856E-2</v>
      </c>
      <c r="AS8" s="25">
        <v>71.413436712784574</v>
      </c>
      <c r="AU8" s="26">
        <v>135.03328727546793</v>
      </c>
      <c r="AW8" s="26">
        <v>48.65530852958949</v>
      </c>
    </row>
    <row r="9" spans="1:134" x14ac:dyDescent="0.35">
      <c r="B9" s="27">
        <v>5</v>
      </c>
      <c r="C9" s="3" t="s">
        <v>4</v>
      </c>
      <c r="D9" s="3"/>
      <c r="E9" s="6">
        <v>519.55346485993118</v>
      </c>
      <c r="F9" s="6">
        <v>437.64188256219433</v>
      </c>
      <c r="G9" s="6">
        <v>60.848603992604552</v>
      </c>
      <c r="H9" s="6">
        <v>16.382316459547383</v>
      </c>
      <c r="I9" s="6">
        <v>37.445294764679723</v>
      </c>
      <c r="J9" s="6">
        <v>32.764632919094765</v>
      </c>
      <c r="K9" s="6">
        <v>30.424301996302276</v>
      </c>
      <c r="L9" s="6">
        <v>65.529265838189531</v>
      </c>
      <c r="M9" s="6">
        <v>95.953567834491793</v>
      </c>
      <c r="N9" s="6">
        <v>18.722647382339861</v>
      </c>
      <c r="O9" s="6">
        <v>7.0209927683774493</v>
      </c>
      <c r="P9" s="6">
        <v>14.041985536754899</v>
      </c>
      <c r="Q9" s="6">
        <v>7.0209927683774493</v>
      </c>
      <c r="R9" s="6">
        <v>212.97011397411595</v>
      </c>
      <c r="S9" s="6">
        <v>11.701654613962415</v>
      </c>
      <c r="T9" s="6">
        <v>39.785625687472212</v>
      </c>
      <c r="U9" s="6">
        <v>18.722647382339861</v>
      </c>
      <c r="V9" s="6">
        <v>14.041985536754899</v>
      </c>
      <c r="W9" s="6">
        <v>217.6507758197009</v>
      </c>
      <c r="X9" s="6">
        <v>14.041985536754899</v>
      </c>
      <c r="Z9" s="20">
        <v>583.5505703967666</v>
      </c>
      <c r="AA9" s="19">
        <v>35.874010475211058</v>
      </c>
      <c r="AB9" s="19">
        <v>33.482409776863655</v>
      </c>
      <c r="AC9" s="19">
        <v>19.132805586779231</v>
      </c>
      <c r="AD9" s="19">
        <v>7.174802095042212</v>
      </c>
      <c r="AE9" s="19">
        <v>14.349604190084424</v>
      </c>
      <c r="AF9" s="19">
        <v>76.531222347116923</v>
      </c>
      <c r="AG9" s="19">
        <v>7.174802095042212</v>
      </c>
      <c r="AH9" s="19">
        <v>7.174802095042212</v>
      </c>
      <c r="AI9" s="19">
        <v>160.23724678927607</v>
      </c>
      <c r="AJ9" s="19">
        <v>0</v>
      </c>
      <c r="AK9" s="19">
        <v>45.440413268600679</v>
      </c>
      <c r="AL9" s="19">
        <v>23.916006983474041</v>
      </c>
      <c r="AM9" s="19">
        <v>23.916006983474041</v>
      </c>
      <c r="AN9" s="19">
        <v>129.14643771075981</v>
      </c>
      <c r="AO9" s="19">
        <v>0</v>
      </c>
      <c r="AQ9" s="25">
        <v>0.13768415255404101</v>
      </c>
      <c r="AS9" s="25">
        <v>284.60048310334105</v>
      </c>
      <c r="AU9" s="26">
        <v>218.99067444206588</v>
      </c>
      <c r="AW9" s="26">
        <v>105.23043072728578</v>
      </c>
    </row>
    <row r="10" spans="1:134" x14ac:dyDescent="0.35">
      <c r="B10" s="27">
        <v>6</v>
      </c>
      <c r="C10" s="3" t="s">
        <v>5</v>
      </c>
      <c r="D10" s="3"/>
      <c r="E10" s="6">
        <v>267.13277488292329</v>
      </c>
      <c r="F10" s="6">
        <v>214.36580700481497</v>
      </c>
      <c r="G10" s="6">
        <v>64.309742101444485</v>
      </c>
      <c r="H10" s="6">
        <v>23.085548446672384</v>
      </c>
      <c r="I10" s="6">
        <v>29.68141943143592</v>
      </c>
      <c r="J10" s="6">
        <v>24.734516192863268</v>
      </c>
      <c r="K10" s="6">
        <v>21.4365807004815</v>
      </c>
      <c r="L10" s="6">
        <v>49.469032385726535</v>
      </c>
      <c r="M10" s="6">
        <v>72.554580832398926</v>
      </c>
      <c r="N10" s="6">
        <v>21.4365807004815</v>
      </c>
      <c r="O10" s="6">
        <v>4.9469032385726539</v>
      </c>
      <c r="P10" s="6">
        <v>4.9469032385726539</v>
      </c>
      <c r="Q10" s="6">
        <v>4.9469032385726539</v>
      </c>
      <c r="R10" s="6">
        <v>161.59883912670668</v>
      </c>
      <c r="S10" s="6">
        <v>4.9469032385726539</v>
      </c>
      <c r="T10" s="6">
        <v>24.734516192863268</v>
      </c>
      <c r="U10" s="6">
        <v>18.138645208099732</v>
      </c>
      <c r="V10" s="6">
        <v>8.244838730954422</v>
      </c>
      <c r="W10" s="6">
        <v>155.00296814194314</v>
      </c>
      <c r="X10" s="6">
        <v>4.9469032385726539</v>
      </c>
      <c r="Z10" s="20">
        <v>344.14697100055668</v>
      </c>
      <c r="AA10" s="19">
        <v>26.991919294161313</v>
      </c>
      <c r="AB10" s="19">
        <v>13.495959647080657</v>
      </c>
      <c r="AC10" s="19">
        <v>15.182954602965737</v>
      </c>
      <c r="AD10" s="19">
        <v>13.495959647080657</v>
      </c>
      <c r="AE10" s="19">
        <v>16.86994955885082</v>
      </c>
      <c r="AF10" s="19">
        <v>74.227778058943599</v>
      </c>
      <c r="AG10" s="19">
        <v>0</v>
      </c>
      <c r="AH10" s="19">
        <v>0</v>
      </c>
      <c r="AI10" s="19">
        <v>121.46363682372589</v>
      </c>
      <c r="AJ10" s="19">
        <v>0</v>
      </c>
      <c r="AK10" s="19">
        <v>45.54886380889721</v>
      </c>
      <c r="AL10" s="19">
        <v>26.991919294161313</v>
      </c>
      <c r="AM10" s="19">
        <v>8.43497477942541</v>
      </c>
      <c r="AN10" s="19">
        <v>123.15063177961098</v>
      </c>
      <c r="AO10" s="19">
        <v>0</v>
      </c>
      <c r="AQ10" s="25">
        <v>0.22474435329812339</v>
      </c>
      <c r="AS10" s="25">
        <v>145.08156620611706</v>
      </c>
      <c r="AU10" s="26">
        <v>182.35498436957278</v>
      </c>
      <c r="AW10" s="26">
        <v>101.21969735310491</v>
      </c>
    </row>
    <row r="11" spans="1:134" x14ac:dyDescent="0.35">
      <c r="B11" s="27">
        <v>7</v>
      </c>
      <c r="C11" s="3" t="s">
        <v>6</v>
      </c>
      <c r="D11" s="3"/>
      <c r="E11" s="6">
        <v>217.69986189964706</v>
      </c>
      <c r="F11" s="6">
        <v>179.33865275433482</v>
      </c>
      <c r="G11" s="6">
        <v>28.770906858984194</v>
      </c>
      <c r="H11" s="6">
        <v>15.344483658124904</v>
      </c>
      <c r="I11" s="6">
        <v>14.385453429492097</v>
      </c>
      <c r="J11" s="6">
        <v>20.139634801288938</v>
      </c>
      <c r="K11" s="6">
        <v>19.180604572656129</v>
      </c>
      <c r="L11" s="6">
        <v>39.320239373945064</v>
      </c>
      <c r="M11" s="6">
        <v>37.402178916679453</v>
      </c>
      <c r="N11" s="6">
        <v>31.647997544882614</v>
      </c>
      <c r="O11" s="6">
        <v>2.8770906858984193</v>
      </c>
      <c r="P11" s="6">
        <v>27.811876630351392</v>
      </c>
      <c r="Q11" s="6">
        <v>8.6312720576952575</v>
      </c>
      <c r="R11" s="6">
        <v>117.0016878932024</v>
      </c>
      <c r="S11" s="6">
        <v>2.8770906858984193</v>
      </c>
      <c r="T11" s="6">
        <v>8.6312720576952575</v>
      </c>
      <c r="U11" s="6">
        <v>11.508362743593677</v>
      </c>
      <c r="V11" s="6">
        <v>13.42642320085929</v>
      </c>
      <c r="W11" s="6">
        <v>98.780113549179077</v>
      </c>
      <c r="X11" s="6">
        <v>2.8770906858984193</v>
      </c>
      <c r="Z11" s="20">
        <v>949.71684549251279</v>
      </c>
      <c r="AA11" s="19">
        <v>65.531440420183685</v>
      </c>
      <c r="AB11" s="19">
        <v>36.189004411146215</v>
      </c>
      <c r="AC11" s="19">
        <v>21.517786406627479</v>
      </c>
      <c r="AD11" s="19">
        <v>24.452030007531228</v>
      </c>
      <c r="AE11" s="19">
        <v>31.298598409639968</v>
      </c>
      <c r="AF11" s="19">
        <v>83.136902025606162</v>
      </c>
      <c r="AG11" s="19">
        <v>2.9342436009037471</v>
      </c>
      <c r="AH11" s="19">
        <v>8.8027308027112401</v>
      </c>
      <c r="AI11" s="19">
        <v>235.71756927260103</v>
      </c>
      <c r="AJ11" s="19">
        <v>2.9342436009037471</v>
      </c>
      <c r="AK11" s="19">
        <v>115.41358163554739</v>
      </c>
      <c r="AL11" s="19">
        <v>41.079410412652457</v>
      </c>
      <c r="AM11" s="19">
        <v>92.917714028618647</v>
      </c>
      <c r="AN11" s="19">
        <v>238.65181287350475</v>
      </c>
      <c r="AO11" s="19">
        <v>2.9342436009037471</v>
      </c>
      <c r="AQ11" s="25">
        <v>8.4225499737965115E-2</v>
      </c>
      <c r="AS11" s="25">
        <v>79.224577224401173</v>
      </c>
      <c r="AU11" s="26">
        <v>215.95317431622971</v>
      </c>
      <c r="AW11" s="26">
        <v>30.320517209338721</v>
      </c>
    </row>
    <row r="12" spans="1:134" x14ac:dyDescent="0.35">
      <c r="B12" s="27">
        <v>8</v>
      </c>
      <c r="C12" s="3" t="s">
        <v>7</v>
      </c>
      <c r="D12" s="3"/>
      <c r="E12" s="6">
        <v>777.75483515727171</v>
      </c>
      <c r="F12" s="6">
        <v>633.21632596875213</v>
      </c>
      <c r="G12" s="6">
        <v>75.710647670176883</v>
      </c>
      <c r="H12" s="6">
        <v>41.296716911005575</v>
      </c>
      <c r="I12" s="6">
        <v>55.062289214674102</v>
      </c>
      <c r="J12" s="6">
        <v>68.82786151834263</v>
      </c>
      <c r="K12" s="6">
        <v>34.413930759171315</v>
      </c>
      <c r="L12" s="6">
        <v>68.82786151834263</v>
      </c>
      <c r="M12" s="6">
        <v>206.48358455502787</v>
      </c>
      <c r="N12" s="6">
        <v>41.296716911005575</v>
      </c>
      <c r="O12" s="6">
        <v>20.648358455502787</v>
      </c>
      <c r="P12" s="6">
        <v>20.648358455502787</v>
      </c>
      <c r="Q12" s="6">
        <v>20.648358455502787</v>
      </c>
      <c r="R12" s="6">
        <v>330.3737352880446</v>
      </c>
      <c r="S12" s="6">
        <v>0</v>
      </c>
      <c r="T12" s="6">
        <v>20.648358455502787</v>
      </c>
      <c r="U12" s="6">
        <v>20.648358455502787</v>
      </c>
      <c r="V12" s="6">
        <v>20.648358455502787</v>
      </c>
      <c r="W12" s="6">
        <v>206.48358455502787</v>
      </c>
      <c r="X12" s="6">
        <v>20.648358455502787</v>
      </c>
      <c r="Z12" s="20">
        <v>691.41948420106485</v>
      </c>
      <c r="AA12" s="19">
        <v>207.42584526031942</v>
      </c>
      <c r="AB12" s="19">
        <v>110.62711747217037</v>
      </c>
      <c r="AC12" s="19">
        <v>138.28389684021295</v>
      </c>
      <c r="AD12" s="19">
        <v>34.570974210053237</v>
      </c>
      <c r="AE12" s="19">
        <v>55.313558736085184</v>
      </c>
      <c r="AF12" s="19">
        <v>193.59745557629816</v>
      </c>
      <c r="AG12" s="19">
        <v>0</v>
      </c>
      <c r="AH12" s="19">
        <v>0</v>
      </c>
      <c r="AI12" s="19">
        <v>331.88135241651111</v>
      </c>
      <c r="AJ12" s="19">
        <v>0</v>
      </c>
      <c r="AK12" s="19">
        <v>76.056143262117132</v>
      </c>
      <c r="AL12" s="19">
        <v>34.570974210053237</v>
      </c>
      <c r="AM12" s="19">
        <v>20.742584526031944</v>
      </c>
      <c r="AN12" s="19">
        <v>387.19491115259632</v>
      </c>
      <c r="AO12" s="19">
        <v>0</v>
      </c>
      <c r="AQ12" s="25">
        <v>0.21376656690893542</v>
      </c>
      <c r="AS12" s="25">
        <v>248.91101431238332</v>
      </c>
      <c r="AU12" s="26">
        <v>270.25154181969373</v>
      </c>
      <c r="AW12" s="26">
        <v>145.19809168222361</v>
      </c>
    </row>
    <row r="13" spans="1:134" x14ac:dyDescent="0.35">
      <c r="B13" s="27">
        <v>9</v>
      </c>
      <c r="C13" s="3" t="s">
        <v>8</v>
      </c>
      <c r="D13" s="3"/>
      <c r="E13" s="6">
        <v>195.9469911823854</v>
      </c>
      <c r="F13" s="6">
        <v>154.12204862006337</v>
      </c>
      <c r="G13" s="6">
        <v>29.220165351759228</v>
      </c>
      <c r="H13" s="6">
        <v>13.177721629224749</v>
      </c>
      <c r="I13" s="6">
        <v>17.18833255985837</v>
      </c>
      <c r="J13" s="6">
        <v>12.031832791900857</v>
      </c>
      <c r="K13" s="6">
        <v>16.042443722534475</v>
      </c>
      <c r="L13" s="6">
        <v>53.856775354222883</v>
      </c>
      <c r="M13" s="6">
        <v>28.647220933097284</v>
      </c>
      <c r="N13" s="6">
        <v>19.480110234506149</v>
      </c>
      <c r="O13" s="6">
        <v>1.7188332559858366</v>
      </c>
      <c r="P13" s="6">
        <v>17.18833255985837</v>
      </c>
      <c r="Q13" s="6">
        <v>5.7294441866194559</v>
      </c>
      <c r="R13" s="6">
        <v>95.108773497882979</v>
      </c>
      <c r="S13" s="6">
        <v>2.8647220933097279</v>
      </c>
      <c r="T13" s="6">
        <v>11.458888373238912</v>
      </c>
      <c r="U13" s="6">
        <v>10.312999535915022</v>
      </c>
      <c r="V13" s="6">
        <v>10.885943954576966</v>
      </c>
      <c r="W13" s="6">
        <v>100.83821768450242</v>
      </c>
      <c r="X13" s="6">
        <v>6.3023886052814015</v>
      </c>
      <c r="Z13" s="20">
        <v>834.74816072439171</v>
      </c>
      <c r="AA13" s="19">
        <v>63.667232597623098</v>
      </c>
      <c r="AB13" s="19">
        <v>28.29654782116582</v>
      </c>
      <c r="AC13" s="19">
        <v>18.274853801169591</v>
      </c>
      <c r="AD13" s="19">
        <v>20.043388039992454</v>
      </c>
      <c r="AE13" s="19">
        <v>28.29654782116582</v>
      </c>
      <c r="AF13" s="19">
        <v>151.5044331258253</v>
      </c>
      <c r="AG13" s="19">
        <v>7.6636483682324092</v>
      </c>
      <c r="AH13" s="19">
        <v>1.7685342388228638</v>
      </c>
      <c r="AI13" s="19">
        <v>254.66893039049239</v>
      </c>
      <c r="AJ13" s="19">
        <v>1.7685342388228638</v>
      </c>
      <c r="AK13" s="19">
        <v>74.867949443501232</v>
      </c>
      <c r="AL13" s="19">
        <v>41.265798905866816</v>
      </c>
      <c r="AM13" s="19">
        <v>55.414072816449732</v>
      </c>
      <c r="AN13" s="19">
        <v>196.8968119222788</v>
      </c>
      <c r="AO13" s="19">
        <v>1.7685342388228638</v>
      </c>
      <c r="AQ13" s="25">
        <v>6.0044651386212657E-2</v>
      </c>
      <c r="AS13" s="25">
        <v>44.802867383512542</v>
      </c>
      <c r="AU13" s="26">
        <v>142.43588913543769</v>
      </c>
      <c r="AW13" s="26">
        <v>36.549707602339183</v>
      </c>
    </row>
    <row r="14" spans="1:134" x14ac:dyDescent="0.35">
      <c r="B14" s="27">
        <v>10</v>
      </c>
      <c r="C14" s="3" t="s">
        <v>9</v>
      </c>
      <c r="D14" s="3"/>
      <c r="E14" s="6">
        <v>329.51450169858094</v>
      </c>
      <c r="F14" s="6">
        <v>271.36488375177254</v>
      </c>
      <c r="G14" s="6">
        <v>66.82105220203421</v>
      </c>
      <c r="H14" s="6">
        <v>34.685737020903261</v>
      </c>
      <c r="I14" s="6">
        <v>38.766411964538939</v>
      </c>
      <c r="J14" s="6">
        <v>19.893290350223928</v>
      </c>
      <c r="K14" s="6">
        <v>21.933627822041768</v>
      </c>
      <c r="L14" s="6">
        <v>55.5991961070361</v>
      </c>
      <c r="M14" s="6">
        <v>65.290799098170837</v>
      </c>
      <c r="N14" s="6">
        <v>53.048774267263809</v>
      </c>
      <c r="O14" s="6">
        <v>2.5504218397722984</v>
      </c>
      <c r="P14" s="6">
        <v>66.310967834079747</v>
      </c>
      <c r="Q14" s="6">
        <v>29.074808973404199</v>
      </c>
      <c r="R14" s="6">
        <v>235.65897799496037</v>
      </c>
      <c r="S14" s="6">
        <v>6.1210124154535155</v>
      </c>
      <c r="T14" s="6">
        <v>14.28236230272487</v>
      </c>
      <c r="U14" s="6">
        <v>18.873121614315007</v>
      </c>
      <c r="V14" s="6">
        <v>12.242024830907031</v>
      </c>
      <c r="W14" s="6">
        <v>154.55556349020128</v>
      </c>
      <c r="X14" s="6">
        <v>5.6109280474990566</v>
      </c>
      <c r="Z14" s="20">
        <v>372.81790353272112</v>
      </c>
      <c r="AA14" s="19">
        <v>97.211880532803846</v>
      </c>
      <c r="AB14" s="19">
        <v>26.888392487796807</v>
      </c>
      <c r="AC14" s="19">
        <v>7.7562670637875408</v>
      </c>
      <c r="AD14" s="19">
        <v>13.444196243898404</v>
      </c>
      <c r="AE14" s="19">
        <v>16.029618598494249</v>
      </c>
      <c r="AF14" s="19">
        <v>119.96359725324729</v>
      </c>
      <c r="AG14" s="19">
        <v>2.5854223545958468</v>
      </c>
      <c r="AH14" s="19">
        <v>7.7562670637875408</v>
      </c>
      <c r="AI14" s="19">
        <v>239.92719450649457</v>
      </c>
      <c r="AJ14" s="19">
        <v>3.1025068255150163</v>
      </c>
      <c r="AK14" s="19">
        <v>91.523951352692976</v>
      </c>
      <c r="AL14" s="19">
        <v>22.234632249524282</v>
      </c>
      <c r="AM14" s="19">
        <v>27.922561429635145</v>
      </c>
      <c r="AN14" s="19">
        <v>175.80872011251756</v>
      </c>
      <c r="AO14" s="19">
        <v>1.5512534127575082</v>
      </c>
      <c r="AQ14" s="25">
        <v>0.11929302183539472</v>
      </c>
      <c r="AS14" s="25">
        <v>109.10482336394473</v>
      </c>
      <c r="AU14" s="26">
        <v>130.13949326934809</v>
      </c>
      <c r="AW14" s="26">
        <v>74.460163812360392</v>
      </c>
    </row>
    <row r="15" spans="1:134" x14ac:dyDescent="0.35">
      <c r="B15" s="27">
        <v>11</v>
      </c>
      <c r="C15" s="3" t="s">
        <v>10</v>
      </c>
      <c r="D15" s="3"/>
      <c r="E15" s="6">
        <v>463.57615894039742</v>
      </c>
      <c r="F15" s="6">
        <v>413.90728476821198</v>
      </c>
      <c r="G15" s="6">
        <v>49.668874172185433</v>
      </c>
      <c r="H15" s="6">
        <v>49.668874172185433</v>
      </c>
      <c r="I15" s="6">
        <v>49.668874172185433</v>
      </c>
      <c r="J15" s="6">
        <v>49.668874172185433</v>
      </c>
      <c r="K15" s="6">
        <v>49.668874172185433</v>
      </c>
      <c r="L15" s="6">
        <v>49.668874172185433</v>
      </c>
      <c r="M15" s="6">
        <v>49.668874172185433</v>
      </c>
      <c r="N15" s="6">
        <v>0</v>
      </c>
      <c r="O15" s="6">
        <v>49.668874172185433</v>
      </c>
      <c r="P15" s="6">
        <v>49.668874172185433</v>
      </c>
      <c r="Q15" s="6">
        <v>49.668874172185433</v>
      </c>
      <c r="R15" s="6">
        <v>132.4503311258278</v>
      </c>
      <c r="S15" s="6">
        <v>49.668874172185433</v>
      </c>
      <c r="T15" s="6">
        <v>49.668874172185433</v>
      </c>
      <c r="U15" s="6">
        <v>49.668874172185433</v>
      </c>
      <c r="V15" s="6">
        <v>49.668874172185433</v>
      </c>
      <c r="W15" s="6">
        <v>165.56291390728478</v>
      </c>
      <c r="X15" s="6">
        <v>0</v>
      </c>
      <c r="Z15" s="20">
        <v>539.21568627450984</v>
      </c>
      <c r="AA15" s="19">
        <v>49.019607843137251</v>
      </c>
      <c r="AB15" s="19">
        <v>49.019607843137251</v>
      </c>
      <c r="AC15" s="19">
        <v>49.019607843137251</v>
      </c>
      <c r="AD15" s="19">
        <v>0</v>
      </c>
      <c r="AE15" s="19">
        <v>0</v>
      </c>
      <c r="AF15" s="19">
        <v>49.019607843137251</v>
      </c>
      <c r="AG15" s="19">
        <v>0</v>
      </c>
      <c r="AH15" s="19">
        <v>0</v>
      </c>
      <c r="AI15" s="19">
        <v>147.05882352941177</v>
      </c>
      <c r="AJ15" s="19">
        <v>0</v>
      </c>
      <c r="AK15" s="19">
        <v>49.019607843137251</v>
      </c>
      <c r="AL15" s="19">
        <v>49.019607843137251</v>
      </c>
      <c r="AM15" s="19">
        <v>49.019607843137251</v>
      </c>
      <c r="AN15" s="19">
        <v>81.699346405228766</v>
      </c>
      <c r="AO15" s="19">
        <v>0</v>
      </c>
      <c r="AQ15" s="25">
        <v>0.4899559039686428</v>
      </c>
      <c r="AS15" s="25">
        <v>261.43790849673201</v>
      </c>
      <c r="AU15" s="26">
        <v>261.01141924959217</v>
      </c>
      <c r="AW15" s="26">
        <v>130.718954248366</v>
      </c>
    </row>
    <row r="16" spans="1:134" x14ac:dyDescent="0.35">
      <c r="B16" s="27">
        <v>12</v>
      </c>
      <c r="C16" s="3" t="s">
        <v>11</v>
      </c>
      <c r="D16" s="3"/>
      <c r="E16" s="6">
        <v>451.70892190396614</v>
      </c>
      <c r="F16" s="6">
        <v>386.43306613749706</v>
      </c>
      <c r="G16" s="6">
        <v>39.16551345988146</v>
      </c>
      <c r="H16" s="6">
        <v>26.11034230658764</v>
      </c>
      <c r="I16" s="6">
        <v>31.332410767905166</v>
      </c>
      <c r="J16" s="6">
        <v>28.721376537246407</v>
      </c>
      <c r="K16" s="6">
        <v>28.721376537246407</v>
      </c>
      <c r="L16" s="6">
        <v>26.11034230658764</v>
      </c>
      <c r="M16" s="6">
        <v>86.164129611739213</v>
      </c>
      <c r="N16" s="6">
        <v>7.8331026919762916</v>
      </c>
      <c r="O16" s="6">
        <v>0</v>
      </c>
      <c r="P16" s="6">
        <v>7.8331026919762916</v>
      </c>
      <c r="Q16" s="6">
        <v>0</v>
      </c>
      <c r="R16" s="6">
        <v>156.66205383952584</v>
      </c>
      <c r="S16" s="6">
        <v>7.8331026919762916</v>
      </c>
      <c r="T16" s="6">
        <v>7.8331026919762916</v>
      </c>
      <c r="U16" s="6">
        <v>20.88827384527011</v>
      </c>
      <c r="V16" s="6">
        <v>18.277239614611346</v>
      </c>
      <c r="W16" s="6">
        <v>143.60688268623201</v>
      </c>
      <c r="X16" s="6">
        <v>7.8331026919762916</v>
      </c>
      <c r="Z16" s="20">
        <v>627.65847079572575</v>
      </c>
      <c r="AA16" s="19">
        <v>77.808901338313106</v>
      </c>
      <c r="AB16" s="19">
        <v>7.7808901338313108</v>
      </c>
      <c r="AC16" s="19">
        <v>23.342670401493933</v>
      </c>
      <c r="AD16" s="19">
        <v>20.749040356883494</v>
      </c>
      <c r="AE16" s="19">
        <v>18.155410312273059</v>
      </c>
      <c r="AF16" s="19">
        <v>101.15157173980704</v>
      </c>
      <c r="AG16" s="19">
        <v>7.7808901338313108</v>
      </c>
      <c r="AH16" s="19">
        <v>7.7808901338313108</v>
      </c>
      <c r="AI16" s="19">
        <v>272.33115468409585</v>
      </c>
      <c r="AJ16" s="19">
        <v>0</v>
      </c>
      <c r="AK16" s="19">
        <v>36.310820624546118</v>
      </c>
      <c r="AL16" s="19">
        <v>20.749040356883494</v>
      </c>
      <c r="AM16" s="19">
        <v>23.342670401493933</v>
      </c>
      <c r="AN16" s="19">
        <v>129.68150223052183</v>
      </c>
      <c r="AO16" s="19">
        <v>0</v>
      </c>
      <c r="AQ16" s="25">
        <v>0.21268111125880634</v>
      </c>
      <c r="AS16" s="25">
        <v>173.77321298889927</v>
      </c>
      <c r="AU16" s="26">
        <v>197.17213646387339</v>
      </c>
      <c r="AW16" s="26">
        <v>155.61780267662621</v>
      </c>
    </row>
    <row r="17" spans="2:49" x14ac:dyDescent="0.35">
      <c r="B17" s="27">
        <v>13</v>
      </c>
      <c r="C17" s="3" t="s">
        <v>12</v>
      </c>
      <c r="D17" s="3"/>
      <c r="E17" s="6">
        <v>255.19848771266541</v>
      </c>
      <c r="F17" s="6">
        <v>202.42596093257717</v>
      </c>
      <c r="G17" s="6">
        <v>43.320730938878384</v>
      </c>
      <c r="H17" s="6">
        <v>25.20478890989288</v>
      </c>
      <c r="I17" s="6">
        <v>33.868935097668555</v>
      </c>
      <c r="J17" s="6">
        <v>23.629489603024574</v>
      </c>
      <c r="K17" s="6">
        <v>23.629489603024574</v>
      </c>
      <c r="L17" s="6">
        <v>39.382482671707621</v>
      </c>
      <c r="M17" s="6">
        <v>42.533081285444233</v>
      </c>
      <c r="N17" s="6">
        <v>32.293635790800252</v>
      </c>
      <c r="O17" s="6">
        <v>2.3629489603024574</v>
      </c>
      <c r="P17" s="6">
        <v>7.0888468809073721</v>
      </c>
      <c r="Q17" s="6">
        <v>2.3629489603024574</v>
      </c>
      <c r="R17" s="6">
        <v>119.72274732199118</v>
      </c>
      <c r="S17" s="6">
        <v>2.3629489603024574</v>
      </c>
      <c r="T17" s="6">
        <v>18.115942028985508</v>
      </c>
      <c r="U17" s="6">
        <v>9.4517958412098295</v>
      </c>
      <c r="V17" s="6">
        <v>11.814744801512287</v>
      </c>
      <c r="W17" s="6">
        <v>118.93509766855703</v>
      </c>
      <c r="X17" s="6">
        <v>2.3629489603024574</v>
      </c>
      <c r="Z17" s="20">
        <v>354.76250395759087</v>
      </c>
      <c r="AA17" s="19">
        <v>91.734926652649349</v>
      </c>
      <c r="AB17" s="19">
        <v>28.413472857015286</v>
      </c>
      <c r="AC17" s="19">
        <v>25.16621881621354</v>
      </c>
      <c r="AD17" s="19">
        <v>12.177202653006551</v>
      </c>
      <c r="AE17" s="19">
        <v>17.859897224409607</v>
      </c>
      <c r="AF17" s="19">
        <v>103.10031579545547</v>
      </c>
      <c r="AG17" s="19">
        <v>2.4354405306013103</v>
      </c>
      <c r="AH17" s="19">
        <v>4.8708810612026205</v>
      </c>
      <c r="AI17" s="19">
        <v>204.57700457051004</v>
      </c>
      <c r="AJ17" s="19">
        <v>2.4354405306013103</v>
      </c>
      <c r="AK17" s="19">
        <v>51.14425114262751</v>
      </c>
      <c r="AL17" s="19">
        <v>45.461556571224456</v>
      </c>
      <c r="AM17" s="19">
        <v>21.918964775411794</v>
      </c>
      <c r="AN17" s="19">
        <v>174.53990469309392</v>
      </c>
      <c r="AO17" s="19">
        <v>0</v>
      </c>
      <c r="AQ17" s="25">
        <v>0.19611513741431105</v>
      </c>
      <c r="AS17" s="25">
        <v>112.03026440766027</v>
      </c>
      <c r="AU17" s="26">
        <v>107.93082387195555</v>
      </c>
      <c r="AW17" s="26">
        <v>59.262386244631884</v>
      </c>
    </row>
    <row r="18" spans="2:49" x14ac:dyDescent="0.35">
      <c r="B18" s="27">
        <v>14</v>
      </c>
      <c r="C18" s="3" t="s">
        <v>13</v>
      </c>
      <c r="D18" s="3"/>
      <c r="E18" s="6">
        <v>246.86950090535819</v>
      </c>
      <c r="F18" s="6">
        <v>201.72910662824205</v>
      </c>
      <c r="G18" s="6">
        <v>42.335059039555226</v>
      </c>
      <c r="H18" s="6">
        <v>23.972864757338503</v>
      </c>
      <c r="I18" s="6">
        <v>21.932620948203311</v>
      </c>
      <c r="J18" s="6">
        <v>18.107163806074826</v>
      </c>
      <c r="K18" s="6">
        <v>22.952742852770907</v>
      </c>
      <c r="L18" s="6">
        <v>42.845119991839027</v>
      </c>
      <c r="M18" s="6">
        <v>49.985973323812196</v>
      </c>
      <c r="N18" s="6">
        <v>39.784754278136241</v>
      </c>
      <c r="O18" s="6">
        <v>2.2952742852770909</v>
      </c>
      <c r="P18" s="6">
        <v>8.9260666649664646</v>
      </c>
      <c r="Q18" s="6">
        <v>2.0402438091351915</v>
      </c>
      <c r="R18" s="6">
        <v>127.26020759480758</v>
      </c>
      <c r="S18" s="6">
        <v>2.2952742852770909</v>
      </c>
      <c r="T18" s="6">
        <v>12.751523807094948</v>
      </c>
      <c r="U18" s="6">
        <v>10.456249521817858</v>
      </c>
      <c r="V18" s="6">
        <v>8.9260666649664646</v>
      </c>
      <c r="W18" s="6">
        <v>121.9045675958277</v>
      </c>
      <c r="X18" s="6">
        <v>3.8254571421284846</v>
      </c>
      <c r="Z18" s="20">
        <v>415.71705917109813</v>
      </c>
      <c r="AA18" s="19">
        <v>67.000084409555157</v>
      </c>
      <c r="AB18" s="19">
        <v>31.126023465856335</v>
      </c>
      <c r="AC18" s="19">
        <v>22.157508229931629</v>
      </c>
      <c r="AD18" s="19">
        <v>18.200810331729553</v>
      </c>
      <c r="AE18" s="19">
        <v>20.838608930530938</v>
      </c>
      <c r="AF18" s="19">
        <v>87.574913480205964</v>
      </c>
      <c r="AG18" s="19">
        <v>1.5826791592808305</v>
      </c>
      <c r="AH18" s="19">
        <v>1.5826791592808305</v>
      </c>
      <c r="AI18" s="19">
        <v>178.84274499873385</v>
      </c>
      <c r="AJ18" s="19">
        <v>2.1102388790411077</v>
      </c>
      <c r="AK18" s="19">
        <v>55.921330294589346</v>
      </c>
      <c r="AL18" s="19">
        <v>39.303199122140626</v>
      </c>
      <c r="AM18" s="19">
        <v>30.862243605976197</v>
      </c>
      <c r="AN18" s="19">
        <v>166.18131172448722</v>
      </c>
      <c r="AO18" s="19">
        <v>0.79133957964041524</v>
      </c>
      <c r="AQ18" s="25">
        <v>0.10735615687559681</v>
      </c>
      <c r="AS18" s="25">
        <v>96.807208576010808</v>
      </c>
      <c r="AU18" s="26">
        <v>93.922636979534602</v>
      </c>
      <c r="AW18" s="26">
        <v>67.263864269435302</v>
      </c>
    </row>
    <row r="19" spans="2:49" x14ac:dyDescent="0.35">
      <c r="B19" s="27">
        <v>15</v>
      </c>
      <c r="C19" s="3" t="s">
        <v>14</v>
      </c>
      <c r="D19" s="3"/>
      <c r="E19" s="6">
        <v>729.33549432739062</v>
      </c>
      <c r="F19" s="6">
        <v>604.09606600854579</v>
      </c>
      <c r="G19" s="6">
        <v>66.303226757035517</v>
      </c>
      <c r="H19" s="6">
        <v>22.101075585678505</v>
      </c>
      <c r="I19" s="6">
        <v>22.101075585678505</v>
      </c>
      <c r="J19" s="6">
        <v>22.101075585678505</v>
      </c>
      <c r="K19" s="6">
        <v>51.569176366583172</v>
      </c>
      <c r="L19" s="6">
        <v>73.67025195226168</v>
      </c>
      <c r="M19" s="6">
        <v>125.23942831884486</v>
      </c>
      <c r="N19" s="6">
        <v>22.101075585678505</v>
      </c>
      <c r="O19" s="6">
        <v>22.101075585678505</v>
      </c>
      <c r="P19" s="6">
        <v>0</v>
      </c>
      <c r="Q19" s="6">
        <v>0</v>
      </c>
      <c r="R19" s="6">
        <v>191.54265507588036</v>
      </c>
      <c r="S19" s="6">
        <v>0</v>
      </c>
      <c r="T19" s="6">
        <v>44.202151171357009</v>
      </c>
      <c r="U19" s="6">
        <v>22.101075585678505</v>
      </c>
      <c r="V19" s="6">
        <v>0</v>
      </c>
      <c r="W19" s="6">
        <v>169.44157949020186</v>
      </c>
      <c r="X19" s="6">
        <v>22.101075585678505</v>
      </c>
      <c r="Z19" s="20">
        <v>754.43786982248525</v>
      </c>
      <c r="AA19" s="19">
        <v>88.757396449704132</v>
      </c>
      <c r="AB19" s="19">
        <v>36.982248520710058</v>
      </c>
      <c r="AC19" s="19">
        <v>22.189349112426033</v>
      </c>
      <c r="AD19" s="19">
        <v>22.189349112426033</v>
      </c>
      <c r="AE19" s="19">
        <v>22.189349112426033</v>
      </c>
      <c r="AF19" s="19">
        <v>207.10059171597635</v>
      </c>
      <c r="AG19" s="19">
        <v>0</v>
      </c>
      <c r="AH19" s="19">
        <v>0</v>
      </c>
      <c r="AI19" s="19">
        <v>377.21893491124263</v>
      </c>
      <c r="AJ19" s="19">
        <v>0</v>
      </c>
      <c r="AK19" s="19">
        <v>66.568047337278102</v>
      </c>
      <c r="AL19" s="19">
        <v>22.189349112426033</v>
      </c>
      <c r="AM19" s="19">
        <v>22.189349112426033</v>
      </c>
      <c r="AN19" s="19">
        <v>221.89349112426035</v>
      </c>
      <c r="AO19" s="19">
        <v>0</v>
      </c>
      <c r="AQ19" s="25">
        <v>0.37930511303292369</v>
      </c>
      <c r="AS19" s="25">
        <v>288.46153846153845</v>
      </c>
      <c r="AU19" s="26">
        <v>246.59991032730534</v>
      </c>
      <c r="AW19" s="26">
        <v>118.34319526627219</v>
      </c>
    </row>
    <row r="20" spans="2:49" x14ac:dyDescent="0.35">
      <c r="B20" s="27">
        <v>16</v>
      </c>
      <c r="C20" s="3" t="s">
        <v>15</v>
      </c>
      <c r="D20" s="3"/>
      <c r="E20" s="6">
        <v>556.72787680150861</v>
      </c>
      <c r="F20" s="6">
        <v>516.32020832397973</v>
      </c>
      <c r="G20" s="6">
        <v>49.387150361424148</v>
      </c>
      <c r="H20" s="6">
        <v>40.407668477528844</v>
      </c>
      <c r="I20" s="6">
        <v>13.46922282584295</v>
      </c>
      <c r="J20" s="6">
        <v>13.46922282584295</v>
      </c>
      <c r="K20" s="6">
        <v>0</v>
      </c>
      <c r="L20" s="6">
        <v>31.428186593633548</v>
      </c>
      <c r="M20" s="6">
        <v>53.876891303371799</v>
      </c>
      <c r="N20" s="6">
        <v>40.407668477528844</v>
      </c>
      <c r="O20" s="6">
        <v>13.46922282584295</v>
      </c>
      <c r="P20" s="6">
        <v>13.46922282584295</v>
      </c>
      <c r="Q20" s="6">
        <v>13.46922282584295</v>
      </c>
      <c r="R20" s="6">
        <v>157.14093296816773</v>
      </c>
      <c r="S20" s="6">
        <v>13.46922282584295</v>
      </c>
      <c r="T20" s="6">
        <v>31.428186593633548</v>
      </c>
      <c r="U20" s="6">
        <v>22.448704709738248</v>
      </c>
      <c r="V20" s="6">
        <v>13.46922282584295</v>
      </c>
      <c r="W20" s="6">
        <v>98.774300722848295</v>
      </c>
      <c r="X20" s="6">
        <v>13.46922282584295</v>
      </c>
      <c r="Z20" s="20">
        <v>486.53031804667091</v>
      </c>
      <c r="AA20" s="19">
        <v>13.51473105685197</v>
      </c>
      <c r="AB20" s="19">
        <v>13.51473105685197</v>
      </c>
      <c r="AC20" s="19">
        <v>49.554013875123886</v>
      </c>
      <c r="AD20" s="19">
        <v>13.51473105685197</v>
      </c>
      <c r="AE20" s="19">
        <v>31.534372465987925</v>
      </c>
      <c r="AF20" s="19">
        <v>58.563834579691864</v>
      </c>
      <c r="AG20" s="19">
        <v>0</v>
      </c>
      <c r="AH20" s="19">
        <v>0</v>
      </c>
      <c r="AI20" s="19">
        <v>166.68168303450761</v>
      </c>
      <c r="AJ20" s="19">
        <v>0</v>
      </c>
      <c r="AK20" s="19">
        <v>27.029462113703939</v>
      </c>
      <c r="AL20" s="19">
        <v>27.029462113703939</v>
      </c>
      <c r="AM20" s="19">
        <v>13.51473105685197</v>
      </c>
      <c r="AN20" s="19">
        <v>139.65222092080367</v>
      </c>
      <c r="AO20" s="19">
        <v>0</v>
      </c>
      <c r="AQ20" s="25">
        <v>0.46377887023467212</v>
      </c>
      <c r="AS20" s="25">
        <v>234.25533831876746</v>
      </c>
      <c r="AU20" s="26">
        <v>224.17503586800572</v>
      </c>
      <c r="AW20" s="26">
        <v>117.12766915938373</v>
      </c>
    </row>
    <row r="21" spans="2:49" x14ac:dyDescent="0.35">
      <c r="B21" s="27">
        <v>17</v>
      </c>
      <c r="C21" s="3" t="s">
        <v>16</v>
      </c>
      <c r="D21" s="3"/>
      <c r="E21" s="6">
        <v>407.57461750689737</v>
      </c>
      <c r="F21" s="6">
        <v>332.33007273639328</v>
      </c>
      <c r="G21" s="6">
        <v>68.974166039628784</v>
      </c>
      <c r="H21" s="6">
        <v>18.811136192626034</v>
      </c>
      <c r="I21" s="6">
        <v>75.244544770504135</v>
      </c>
      <c r="J21" s="6">
        <v>37.622272385252067</v>
      </c>
      <c r="K21" s="6">
        <v>18.811136192626034</v>
      </c>
      <c r="L21" s="6">
        <v>43.892651116127411</v>
      </c>
      <c r="M21" s="6">
        <v>62.703787308753448</v>
      </c>
      <c r="N21" s="6">
        <v>18.811136192626034</v>
      </c>
      <c r="O21" s="6">
        <v>0</v>
      </c>
      <c r="P21" s="6">
        <v>18.811136192626034</v>
      </c>
      <c r="Q21" s="6">
        <v>18.811136192626034</v>
      </c>
      <c r="R21" s="6">
        <v>144.21871081013293</v>
      </c>
      <c r="S21" s="6">
        <v>0</v>
      </c>
      <c r="T21" s="6">
        <v>18.811136192626034</v>
      </c>
      <c r="U21" s="6">
        <v>18.811136192626034</v>
      </c>
      <c r="V21" s="6">
        <v>18.811136192626034</v>
      </c>
      <c r="W21" s="6">
        <v>156.75946827188361</v>
      </c>
      <c r="X21" s="6">
        <v>18.811136192626034</v>
      </c>
      <c r="Z21" s="20">
        <v>650.04062753922119</v>
      </c>
      <c r="AA21" s="19">
        <v>18.751171948246764</v>
      </c>
      <c r="AB21" s="19">
        <v>31.251953247077942</v>
      </c>
      <c r="AC21" s="19">
        <v>0</v>
      </c>
      <c r="AD21" s="19">
        <v>18.751171948246764</v>
      </c>
      <c r="AE21" s="19">
        <v>18.751171948246764</v>
      </c>
      <c r="AF21" s="19">
        <v>56.253515844740292</v>
      </c>
      <c r="AG21" s="19">
        <v>18.751171948246764</v>
      </c>
      <c r="AH21" s="19">
        <v>0</v>
      </c>
      <c r="AI21" s="19">
        <v>150.00937558597411</v>
      </c>
      <c r="AJ21" s="19">
        <v>18.751171948246764</v>
      </c>
      <c r="AK21" s="19">
        <v>31.251953247077942</v>
      </c>
      <c r="AL21" s="19">
        <v>18.751171948246764</v>
      </c>
      <c r="AM21" s="19">
        <v>31.251953247077942</v>
      </c>
      <c r="AN21" s="19">
        <v>143.75898493655853</v>
      </c>
      <c r="AO21" s="19">
        <v>0</v>
      </c>
      <c r="AQ21" s="25">
        <v>0.37460198539052253</v>
      </c>
      <c r="AS21" s="25">
        <v>143.75898493655853</v>
      </c>
      <c r="AU21" s="26">
        <v>268.26377191340697</v>
      </c>
      <c r="AW21" s="26">
        <v>87.505469091818242</v>
      </c>
    </row>
    <row r="22" spans="2:49" x14ac:dyDescent="0.35">
      <c r="B22" s="27">
        <v>18</v>
      </c>
      <c r="C22" s="3" t="s">
        <v>17</v>
      </c>
      <c r="D22" s="3"/>
      <c r="E22" s="6">
        <v>392.46417399459159</v>
      </c>
      <c r="F22" s="6">
        <v>312.17281270273565</v>
      </c>
      <c r="G22" s="6">
        <v>79.649030401521046</v>
      </c>
      <c r="H22" s="6">
        <v>41.751507871765057</v>
      </c>
      <c r="I22" s="6">
        <v>41.751507871765057</v>
      </c>
      <c r="J22" s="6">
        <v>26.977897394063579</v>
      </c>
      <c r="K22" s="6">
        <v>30.831882736072661</v>
      </c>
      <c r="L22" s="6">
        <v>61.021434581810475</v>
      </c>
      <c r="M22" s="6">
        <v>76.43737594984681</v>
      </c>
      <c r="N22" s="6">
        <v>57.167449239801392</v>
      </c>
      <c r="O22" s="6">
        <v>5.7809780130136241</v>
      </c>
      <c r="P22" s="6">
        <v>45.605493213774146</v>
      </c>
      <c r="Q22" s="6">
        <v>13.488948697031789</v>
      </c>
      <c r="R22" s="6">
        <v>250.50904723059037</v>
      </c>
      <c r="S22" s="6">
        <v>3.2116544516742351</v>
      </c>
      <c r="T22" s="6">
        <v>11.561956026027248</v>
      </c>
      <c r="U22" s="6">
        <v>28.262559174733273</v>
      </c>
      <c r="V22" s="6">
        <v>18.627595819710567</v>
      </c>
      <c r="W22" s="6">
        <v>175.99866395174811</v>
      </c>
      <c r="X22" s="6">
        <v>3.2116544516742351</v>
      </c>
      <c r="Z22" s="20">
        <v>628.13319610902693</v>
      </c>
      <c r="AA22" s="19">
        <v>66.398857939643435</v>
      </c>
      <c r="AB22" s="19">
        <v>41.831280501975364</v>
      </c>
      <c r="AC22" s="19">
        <v>32.535440390425286</v>
      </c>
      <c r="AD22" s="19">
        <v>36.519371866803894</v>
      </c>
      <c r="AE22" s="19">
        <v>37.183360446200325</v>
      </c>
      <c r="AF22" s="19">
        <v>79.014640948175696</v>
      </c>
      <c r="AG22" s="19">
        <v>5.975897214567909</v>
      </c>
      <c r="AH22" s="19">
        <v>9.9598286909465159</v>
      </c>
      <c r="AI22" s="19">
        <v>270.90734039374524</v>
      </c>
      <c r="AJ22" s="19">
        <v>1.9919657381893032</v>
      </c>
      <c r="AK22" s="19">
        <v>71.046777995418481</v>
      </c>
      <c r="AL22" s="19">
        <v>41.167291922578933</v>
      </c>
      <c r="AM22" s="19">
        <v>70.38278941602205</v>
      </c>
      <c r="AN22" s="19">
        <v>233.7239799475449</v>
      </c>
      <c r="AO22" s="19">
        <v>1.9919657381893032</v>
      </c>
      <c r="AQ22" s="25">
        <v>0.12787412314886984</v>
      </c>
      <c r="AS22" s="25">
        <v>124.16586434713322</v>
      </c>
      <c r="AU22" s="26">
        <v>138.35766787507899</v>
      </c>
      <c r="AW22" s="26">
        <v>50.463132034129011</v>
      </c>
    </row>
    <row r="23" spans="2:49" x14ac:dyDescent="0.35">
      <c r="B23" s="27">
        <v>19</v>
      </c>
      <c r="C23" s="3" t="s">
        <v>18</v>
      </c>
      <c r="D23" s="3"/>
      <c r="E23" s="6">
        <v>624.25018808841173</v>
      </c>
      <c r="F23" s="6">
        <v>475.81284694686752</v>
      </c>
      <c r="G23" s="6">
        <v>87.435694097073949</v>
      </c>
      <c r="H23" s="6">
        <v>48.801317635576162</v>
      </c>
      <c r="I23" s="6">
        <v>93.535858801520973</v>
      </c>
      <c r="J23" s="6">
        <v>44.734541165944819</v>
      </c>
      <c r="K23" s="6">
        <v>46.767929400760487</v>
      </c>
      <c r="L23" s="6">
        <v>42.701152931129137</v>
      </c>
      <c r="M23" s="6">
        <v>148.43734114154415</v>
      </c>
      <c r="N23" s="6">
        <v>10.166941174078367</v>
      </c>
      <c r="O23" s="6">
        <v>6.1001647044470202</v>
      </c>
      <c r="P23" s="6">
        <v>16.267105878525388</v>
      </c>
      <c r="Q23" s="6">
        <v>6.1001647044470202</v>
      </c>
      <c r="R23" s="6">
        <v>227.73948229935542</v>
      </c>
      <c r="S23" s="6">
        <v>6.1001647044470202</v>
      </c>
      <c r="T23" s="6">
        <v>34.567599991866444</v>
      </c>
      <c r="U23" s="6">
        <v>20.333882348156735</v>
      </c>
      <c r="V23" s="6">
        <v>6.1001647044470202</v>
      </c>
      <c r="W23" s="6">
        <v>231.80625876898677</v>
      </c>
      <c r="X23" s="6">
        <v>12.20032940889404</v>
      </c>
      <c r="Z23" s="20">
        <v>702.91587486462743</v>
      </c>
      <c r="AA23" s="19">
        <v>81.734404054026442</v>
      </c>
      <c r="AB23" s="19">
        <v>34.737121722961234</v>
      </c>
      <c r="AC23" s="19">
        <v>36.780481824311899</v>
      </c>
      <c r="AD23" s="19">
        <v>32.693761621610577</v>
      </c>
      <c r="AE23" s="19">
        <v>30.650401520259916</v>
      </c>
      <c r="AF23" s="19">
        <v>192.07584952696214</v>
      </c>
      <c r="AG23" s="19">
        <v>6.130080304051984</v>
      </c>
      <c r="AH23" s="19">
        <v>6.130080304051984</v>
      </c>
      <c r="AI23" s="19">
        <v>316.72081570935245</v>
      </c>
      <c r="AJ23" s="19">
        <v>0</v>
      </c>
      <c r="AK23" s="19">
        <v>124.64496618239032</v>
      </c>
      <c r="AL23" s="19">
        <v>36.780481824311899</v>
      </c>
      <c r="AM23" s="19">
        <v>36.780481824311899</v>
      </c>
      <c r="AN23" s="19">
        <v>269.72353337828724</v>
      </c>
      <c r="AO23" s="19">
        <v>0</v>
      </c>
      <c r="AQ23" s="25">
        <v>0.16910459118965082</v>
      </c>
      <c r="AS23" s="25">
        <v>537.4037066552238</v>
      </c>
      <c r="AU23" s="26">
        <v>227.02412647307699</v>
      </c>
      <c r="AW23" s="26">
        <v>198.20592983101415</v>
      </c>
    </row>
    <row r="24" spans="2:49" x14ac:dyDescent="0.35">
      <c r="B24" s="27">
        <v>20</v>
      </c>
      <c r="C24" s="3" t="s">
        <v>19</v>
      </c>
      <c r="D24" s="3"/>
      <c r="E24" s="6">
        <v>588.82836458347924</v>
      </c>
      <c r="F24" s="6">
        <v>467.00180639379391</v>
      </c>
      <c r="G24" s="6">
        <v>95.220758125271317</v>
      </c>
      <c r="H24" s="6">
        <v>55.312058028650249</v>
      </c>
      <c r="I24" s="6">
        <v>63.71388962793889</v>
      </c>
      <c r="J24" s="6">
        <v>29.406410597510259</v>
      </c>
      <c r="K24" s="6">
        <v>37.808242196798901</v>
      </c>
      <c r="L24" s="6">
        <v>110.6241160573005</v>
      </c>
      <c r="M24" s="6">
        <v>107.82350552420428</v>
      </c>
      <c r="N24" s="6">
        <v>79.817400193242122</v>
      </c>
      <c r="O24" s="6">
        <v>7.0015263327405375</v>
      </c>
      <c r="P24" s="6">
        <v>44.109615896265382</v>
      </c>
      <c r="Q24" s="6">
        <v>18.90412109839945</v>
      </c>
      <c r="R24" s="6">
        <v>313.66837970677608</v>
      </c>
      <c r="S24" s="6">
        <v>10.502289499110807</v>
      </c>
      <c r="T24" s="6">
        <v>35.70778429697674</v>
      </c>
      <c r="U24" s="6">
        <v>35.70778429697674</v>
      </c>
      <c r="V24" s="6">
        <v>18.203968465125399</v>
      </c>
      <c r="W24" s="6">
        <v>255.55571114502959</v>
      </c>
      <c r="X24" s="6">
        <v>7.7016789660145912</v>
      </c>
      <c r="Z24" s="20">
        <v>851.50997796841909</v>
      </c>
      <c r="AA24" s="19">
        <v>145.93265845382223</v>
      </c>
      <c r="AB24" s="19">
        <v>64.465397666494283</v>
      </c>
      <c r="AC24" s="19">
        <v>47.463534545660629</v>
      </c>
      <c r="AD24" s="19">
        <v>38.254192021875731</v>
      </c>
      <c r="AE24" s="19">
        <v>44.629890692188354</v>
      </c>
      <c r="AF24" s="19">
        <v>165.05975446476012</v>
      </c>
      <c r="AG24" s="19">
        <v>7.7925205970487594</v>
      </c>
      <c r="AH24" s="19">
        <v>4.2504657802084145</v>
      </c>
      <c r="AI24" s="19">
        <v>394.58490659601449</v>
      </c>
      <c r="AJ24" s="19">
        <v>2.1252328901042072</v>
      </c>
      <c r="AK24" s="19">
        <v>86.426137530904427</v>
      </c>
      <c r="AL24" s="19">
        <v>66.590630556598498</v>
      </c>
      <c r="AM24" s="19">
        <v>76.508384043751462</v>
      </c>
      <c r="AN24" s="19">
        <v>301.78307039479739</v>
      </c>
      <c r="AO24" s="19">
        <v>5.6672877069445526</v>
      </c>
      <c r="AQ24" s="25">
        <v>7.7114515054856461E-2</v>
      </c>
      <c r="AS24" s="25">
        <v>199.06348070642741</v>
      </c>
      <c r="AU24" s="26">
        <v>151.97892180187347</v>
      </c>
      <c r="AW24" s="26">
        <v>104.84482257847422</v>
      </c>
    </row>
    <row r="25" spans="2:49" x14ac:dyDescent="0.35">
      <c r="B25" s="27">
        <v>21</v>
      </c>
      <c r="C25" s="3" t="s">
        <v>20</v>
      </c>
      <c r="D25" s="3"/>
      <c r="E25" s="6">
        <v>345.48944337811901</v>
      </c>
      <c r="F25" s="6">
        <v>287.90786948176583</v>
      </c>
      <c r="G25" s="6">
        <v>67.178502879078692</v>
      </c>
      <c r="H25" s="6">
        <v>28.790786948176585</v>
      </c>
      <c r="I25" s="6">
        <v>28.790786948176585</v>
      </c>
      <c r="J25" s="6">
        <v>28.790786948176585</v>
      </c>
      <c r="K25" s="6">
        <v>28.790786948176585</v>
      </c>
      <c r="L25" s="6">
        <v>28.790786948176585</v>
      </c>
      <c r="M25" s="6">
        <v>28.790786948176585</v>
      </c>
      <c r="N25" s="6">
        <v>28.790786948176585</v>
      </c>
      <c r="O25" s="6">
        <v>0</v>
      </c>
      <c r="P25" s="6">
        <v>0</v>
      </c>
      <c r="Q25" s="6">
        <v>0</v>
      </c>
      <c r="R25" s="6">
        <v>124.76007677543187</v>
      </c>
      <c r="S25" s="6">
        <v>0</v>
      </c>
      <c r="T25" s="6">
        <v>0</v>
      </c>
      <c r="U25" s="6">
        <v>0</v>
      </c>
      <c r="V25" s="6">
        <v>0</v>
      </c>
      <c r="W25" s="6">
        <v>67.178502879078692</v>
      </c>
      <c r="X25" s="6">
        <v>0</v>
      </c>
      <c r="Z25" s="20">
        <v>503.13271311942287</v>
      </c>
      <c r="AA25" s="19">
        <v>66.451490411999231</v>
      </c>
      <c r="AB25" s="19">
        <v>66.451490411999231</v>
      </c>
      <c r="AC25" s="19">
        <v>28.479210176571101</v>
      </c>
      <c r="AD25" s="19">
        <v>28.479210176571101</v>
      </c>
      <c r="AE25" s="19">
        <v>28.479210176571101</v>
      </c>
      <c r="AF25" s="19">
        <v>75.944560470856274</v>
      </c>
      <c r="AG25" s="19">
        <v>0</v>
      </c>
      <c r="AH25" s="19">
        <v>0</v>
      </c>
      <c r="AI25" s="19">
        <v>208.84754129485475</v>
      </c>
      <c r="AJ25" s="19">
        <v>0</v>
      </c>
      <c r="AK25" s="19">
        <v>56.958420353142202</v>
      </c>
      <c r="AL25" s="19">
        <v>28.479210176571101</v>
      </c>
      <c r="AM25" s="19">
        <v>28.479210176571101</v>
      </c>
      <c r="AN25" s="19">
        <v>170.87526105942661</v>
      </c>
      <c r="AO25" s="19">
        <v>0</v>
      </c>
      <c r="AQ25" s="25">
        <v>0.28656032094755951</v>
      </c>
      <c r="AS25" s="25">
        <v>275.29903170685401</v>
      </c>
      <c r="AU25" s="26">
        <v>273.2755371277799</v>
      </c>
      <c r="AW25" s="26">
        <v>113.9168407062844</v>
      </c>
    </row>
    <row r="26" spans="2:49" x14ac:dyDescent="0.35">
      <c r="B26" s="27">
        <v>22</v>
      </c>
      <c r="C26" s="3" t="s">
        <v>21</v>
      </c>
      <c r="D26" s="3"/>
      <c r="E26" s="6">
        <v>211.68474275840521</v>
      </c>
      <c r="F26" s="6">
        <v>175.97888253409593</v>
      </c>
      <c r="G26" s="6">
        <v>28.692209108819988</v>
      </c>
      <c r="H26" s="6">
        <v>14.027302230978659</v>
      </c>
      <c r="I26" s="6">
        <v>14.664906877841325</v>
      </c>
      <c r="J26" s="6">
        <v>14.027302230978659</v>
      </c>
      <c r="K26" s="6">
        <v>14.664906877841325</v>
      </c>
      <c r="L26" s="6">
        <v>37.618674164897314</v>
      </c>
      <c r="M26" s="6">
        <v>26.14179052136932</v>
      </c>
      <c r="N26" s="6">
        <v>21.678557993330656</v>
      </c>
      <c r="O26" s="6">
        <v>1.9128139405879991</v>
      </c>
      <c r="P26" s="6">
        <v>29.32981375568265</v>
      </c>
      <c r="Q26" s="6">
        <v>8.9264650560773298</v>
      </c>
      <c r="R26" s="6">
        <v>102.65434814488928</v>
      </c>
      <c r="S26" s="6">
        <v>5.7384418217639963</v>
      </c>
      <c r="T26" s="6">
        <v>5.7384418217639963</v>
      </c>
      <c r="U26" s="6">
        <v>7.0136511154893295</v>
      </c>
      <c r="V26" s="6">
        <v>7.0136511154893295</v>
      </c>
      <c r="W26" s="6">
        <v>88.627045913910621</v>
      </c>
      <c r="X26" s="6">
        <v>5.7384418217639963</v>
      </c>
      <c r="Z26" s="20">
        <v>730.45104858256934</v>
      </c>
      <c r="AA26" s="19">
        <v>167.29897776372641</v>
      </c>
      <c r="AB26" s="19">
        <v>39.519443566234585</v>
      </c>
      <c r="AC26" s="19">
        <v>20.418379175887871</v>
      </c>
      <c r="AD26" s="19">
        <v>21.735693961429021</v>
      </c>
      <c r="AE26" s="19">
        <v>33.5915270312994</v>
      </c>
      <c r="AF26" s="19">
        <v>169.93360733480873</v>
      </c>
      <c r="AG26" s="19">
        <v>18.442406997576143</v>
      </c>
      <c r="AH26" s="19">
        <v>1.9759721783117294</v>
      </c>
      <c r="AI26" s="19">
        <v>378.0693434503109</v>
      </c>
      <c r="AJ26" s="19">
        <v>1.9759721783117294</v>
      </c>
      <c r="AK26" s="19">
        <v>123.16893244809779</v>
      </c>
      <c r="AL26" s="19">
        <v>49.399304457793235</v>
      </c>
      <c r="AM26" s="19">
        <v>59.279165349351878</v>
      </c>
      <c r="AN26" s="19">
        <v>261.48698492991883</v>
      </c>
      <c r="AO26" s="19">
        <v>1.9759721783117294</v>
      </c>
      <c r="AQ26" s="25">
        <v>5.7495128884913912E-2</v>
      </c>
      <c r="AS26" s="25">
        <v>65.207081884287078</v>
      </c>
      <c r="AU26" s="26">
        <v>145.3362975744102</v>
      </c>
      <c r="AW26" s="26">
        <v>32.27421224575825</v>
      </c>
    </row>
    <row r="27" spans="2:49" x14ac:dyDescent="0.35">
      <c r="B27" s="27">
        <v>23</v>
      </c>
      <c r="C27" s="3" t="s">
        <v>22</v>
      </c>
      <c r="D27" s="3"/>
      <c r="E27" s="6">
        <v>694.23634002597146</v>
      </c>
      <c r="F27" s="6">
        <v>609.32973728898219</v>
      </c>
      <c r="G27" s="6">
        <v>64.928578563580061</v>
      </c>
      <c r="H27" s="6">
        <v>24.972530216761566</v>
      </c>
      <c r="I27" s="6">
        <v>59.934072520227751</v>
      </c>
      <c r="J27" s="6">
        <v>14.983518130056938</v>
      </c>
      <c r="K27" s="6">
        <v>14.983518130056938</v>
      </c>
      <c r="L27" s="6">
        <v>54.939566476875441</v>
      </c>
      <c r="M27" s="6">
        <v>64.928578563580061</v>
      </c>
      <c r="N27" s="6">
        <v>14.983518130056938</v>
      </c>
      <c r="O27" s="6">
        <v>14.983518130056938</v>
      </c>
      <c r="P27" s="6">
        <v>24.972530216761566</v>
      </c>
      <c r="Q27" s="6">
        <v>14.983518130056938</v>
      </c>
      <c r="R27" s="6">
        <v>159.82419338727399</v>
      </c>
      <c r="S27" s="6">
        <v>0</v>
      </c>
      <c r="T27" s="6">
        <v>14.983518130056938</v>
      </c>
      <c r="U27" s="6">
        <v>14.983518130056938</v>
      </c>
      <c r="V27" s="6">
        <v>14.983518130056938</v>
      </c>
      <c r="W27" s="6">
        <v>194.78573569074018</v>
      </c>
      <c r="X27" s="6">
        <v>0</v>
      </c>
      <c r="Z27" s="20">
        <v>788.06923038555533</v>
      </c>
      <c r="AA27" s="19">
        <v>44.890019452341761</v>
      </c>
      <c r="AB27" s="19">
        <v>79.804479026385351</v>
      </c>
      <c r="AC27" s="19">
        <v>49.877799391490846</v>
      </c>
      <c r="AD27" s="19">
        <v>14.963339817447254</v>
      </c>
      <c r="AE27" s="19">
        <v>14.963339817447254</v>
      </c>
      <c r="AF27" s="19">
        <v>164.59673799191981</v>
      </c>
      <c r="AG27" s="19">
        <v>0</v>
      </c>
      <c r="AH27" s="19">
        <v>14.963339817447254</v>
      </c>
      <c r="AI27" s="19">
        <v>299.26679634894509</v>
      </c>
      <c r="AJ27" s="19">
        <v>0</v>
      </c>
      <c r="AK27" s="19">
        <v>79.804479026385351</v>
      </c>
      <c r="AL27" s="19">
        <v>34.914459574043597</v>
      </c>
      <c r="AM27" s="19">
        <v>34.914459574043597</v>
      </c>
      <c r="AN27" s="19">
        <v>204.49897750511249</v>
      </c>
      <c r="AO27" s="19">
        <v>0</v>
      </c>
      <c r="AQ27" s="25">
        <v>0.25418128209038687</v>
      </c>
      <c r="AS27" s="25">
        <v>369.09571549703224</v>
      </c>
      <c r="AU27" s="26">
        <v>249.30195452732349</v>
      </c>
      <c r="AW27" s="26">
        <v>134.67005835702528</v>
      </c>
    </row>
    <row r="28" spans="2:49" x14ac:dyDescent="0.35">
      <c r="B28" s="27">
        <v>24</v>
      </c>
      <c r="C28" s="3" t="s">
        <v>23</v>
      </c>
      <c r="D28" s="3"/>
      <c r="E28" s="6">
        <v>189.79006894414749</v>
      </c>
      <c r="F28" s="6">
        <v>154.93066852583468</v>
      </c>
      <c r="G28" s="6">
        <v>11.619800139437602</v>
      </c>
      <c r="H28" s="6">
        <v>11.619800139437602</v>
      </c>
      <c r="I28" s="6">
        <v>11.619800139437602</v>
      </c>
      <c r="J28" s="6">
        <v>11.619800139437602</v>
      </c>
      <c r="K28" s="6">
        <v>11.619800139437602</v>
      </c>
      <c r="L28" s="6">
        <v>19.366333565729335</v>
      </c>
      <c r="M28" s="6">
        <v>11.619800139437602</v>
      </c>
      <c r="N28" s="6">
        <v>0</v>
      </c>
      <c r="O28" s="6">
        <v>27.112866992021072</v>
      </c>
      <c r="P28" s="6">
        <v>0</v>
      </c>
      <c r="Q28" s="6">
        <v>0</v>
      </c>
      <c r="R28" s="6">
        <v>61.972267410333878</v>
      </c>
      <c r="S28" s="6">
        <v>0</v>
      </c>
      <c r="T28" s="6">
        <v>11.619800139437602</v>
      </c>
      <c r="U28" s="6">
        <v>19.366333565729335</v>
      </c>
      <c r="V28" s="6">
        <v>34.859400418312802</v>
      </c>
      <c r="W28" s="6">
        <v>58.099000697188011</v>
      </c>
      <c r="X28" s="6">
        <v>11.619800139437602</v>
      </c>
      <c r="Z28" s="20">
        <v>422.57414794044467</v>
      </c>
      <c r="AA28" s="19">
        <v>39.492911022471468</v>
      </c>
      <c r="AB28" s="19">
        <v>43.442202124718612</v>
      </c>
      <c r="AC28" s="19">
        <v>23.695746613482882</v>
      </c>
      <c r="AD28" s="19">
        <v>11.847873306741441</v>
      </c>
      <c r="AE28" s="19">
        <v>23.695746613482882</v>
      </c>
      <c r="AF28" s="19">
        <v>23.695746613482882</v>
      </c>
      <c r="AG28" s="19">
        <v>0</v>
      </c>
      <c r="AH28" s="19">
        <v>0</v>
      </c>
      <c r="AI28" s="19">
        <v>106.63085976067298</v>
      </c>
      <c r="AJ28" s="19">
        <v>11.847873306741441</v>
      </c>
      <c r="AK28" s="19">
        <v>27.645037715730027</v>
      </c>
      <c r="AL28" s="19">
        <v>114.52944196516727</v>
      </c>
      <c r="AM28" s="19">
        <v>11.847873306741441</v>
      </c>
      <c r="AN28" s="19">
        <v>225.10959282808736</v>
      </c>
      <c r="AO28" s="19">
        <v>0</v>
      </c>
      <c r="AQ28" s="25">
        <v>0.33723969311187929</v>
      </c>
      <c r="AS28" s="25">
        <v>78.985822044942935</v>
      </c>
      <c r="AU28" s="26">
        <v>100.48635395313316</v>
      </c>
      <c r="AW28" s="26">
        <v>11.847873306741441</v>
      </c>
    </row>
    <row r="29" spans="2:49" x14ac:dyDescent="0.35">
      <c r="B29" s="27">
        <v>25</v>
      </c>
      <c r="C29" s="3" t="s">
        <v>24</v>
      </c>
      <c r="D29" s="3"/>
      <c r="E29" s="6">
        <v>559.69848760610114</v>
      </c>
      <c r="F29" s="6">
        <v>484.80358207032066</v>
      </c>
      <c r="G29" s="6">
        <v>74.089583970879573</v>
      </c>
      <c r="H29" s="6">
        <v>33.823505725836327</v>
      </c>
      <c r="I29" s="6">
        <v>48.319293894051896</v>
      </c>
      <c r="J29" s="6">
        <v>44.292686069547571</v>
      </c>
      <c r="K29" s="6">
        <v>52.34590171855622</v>
      </c>
      <c r="L29" s="6">
        <v>58.78847423776314</v>
      </c>
      <c r="M29" s="6">
        <v>76.505548665582168</v>
      </c>
      <c r="N29" s="6">
        <v>36.239470420538922</v>
      </c>
      <c r="O29" s="6">
        <v>5.6372509543060545</v>
      </c>
      <c r="P29" s="6">
        <v>15.301109733116434</v>
      </c>
      <c r="Q29" s="6">
        <v>2.4159646947025948</v>
      </c>
      <c r="R29" s="6">
        <v>200.52506966031538</v>
      </c>
      <c r="S29" s="6">
        <v>4.0266078245043246</v>
      </c>
      <c r="T29" s="6">
        <v>27.380933206629408</v>
      </c>
      <c r="U29" s="6">
        <v>16.911752862918163</v>
      </c>
      <c r="V29" s="6">
        <v>21.743682252323353</v>
      </c>
      <c r="W29" s="6">
        <v>212.60489313382837</v>
      </c>
      <c r="X29" s="6">
        <v>7.2478940841077835</v>
      </c>
      <c r="Z29" s="20">
        <v>437.63854479071586</v>
      </c>
      <c r="AA29" s="19">
        <v>58.677793714956316</v>
      </c>
      <c r="AB29" s="19">
        <v>40.748467857608553</v>
      </c>
      <c r="AC29" s="19">
        <v>23.634111357412962</v>
      </c>
      <c r="AD29" s="19">
        <v>35.858651714695526</v>
      </c>
      <c r="AE29" s="19">
        <v>17.929325857347763</v>
      </c>
      <c r="AF29" s="19">
        <v>104.31607771547789</v>
      </c>
      <c r="AG29" s="19">
        <v>2.4449080714565135</v>
      </c>
      <c r="AH29" s="19">
        <v>2.4449080714565135</v>
      </c>
      <c r="AI29" s="19">
        <v>220.0417264310862</v>
      </c>
      <c r="AJ29" s="19">
        <v>2.4449080714565135</v>
      </c>
      <c r="AK29" s="19">
        <v>35.043682357543361</v>
      </c>
      <c r="AL29" s="19">
        <v>26.893988786021644</v>
      </c>
      <c r="AM29" s="19">
        <v>14.669448428739079</v>
      </c>
      <c r="AN29" s="19">
        <v>159.73399400182552</v>
      </c>
      <c r="AO29" s="19">
        <v>2.4449080714565135</v>
      </c>
      <c r="AQ29" s="25">
        <v>0.16936091658128055</v>
      </c>
      <c r="AS29" s="25">
        <v>223.30160385969486</v>
      </c>
      <c r="AU29" s="26">
        <v>213.65934945265261</v>
      </c>
      <c r="AW29" s="26">
        <v>106.76098578693441</v>
      </c>
    </row>
    <row r="30" spans="2:49" x14ac:dyDescent="0.35">
      <c r="B30" s="27">
        <v>26</v>
      </c>
      <c r="C30" s="3" t="s">
        <v>25</v>
      </c>
      <c r="D30" s="3"/>
      <c r="E30" s="6">
        <v>396.84477874377262</v>
      </c>
      <c r="F30" s="6">
        <v>329.68643157174949</v>
      </c>
      <c r="G30" s="6">
        <v>116.61131190778549</v>
      </c>
      <c r="H30" s="6">
        <v>65.937286314349905</v>
      </c>
      <c r="I30" s="6">
        <v>37.242356159030969</v>
      </c>
      <c r="J30" s="6">
        <v>24.421217153462926</v>
      </c>
      <c r="K30" s="6">
        <v>29.915991012992087</v>
      </c>
      <c r="L30" s="6">
        <v>50.674025593435573</v>
      </c>
      <c r="M30" s="6">
        <v>80.590016606427668</v>
      </c>
      <c r="N30" s="6">
        <v>73.263651460388786</v>
      </c>
      <c r="O30" s="6">
        <v>3.6631825730194394</v>
      </c>
      <c r="P30" s="6">
        <v>72.653121031552217</v>
      </c>
      <c r="Q30" s="6">
        <v>28.084399726482371</v>
      </c>
      <c r="R30" s="6">
        <v>294.27566669922828</v>
      </c>
      <c r="S30" s="6">
        <v>3.6631825730194394</v>
      </c>
      <c r="T30" s="6">
        <v>14.652730292077758</v>
      </c>
      <c r="U30" s="6">
        <v>16.484321578587476</v>
      </c>
      <c r="V30" s="6">
        <v>11.600078147894891</v>
      </c>
      <c r="W30" s="6">
        <v>155.68525935332616</v>
      </c>
      <c r="X30" s="6">
        <v>6.7158347172023056</v>
      </c>
      <c r="Z30" s="20">
        <v>590.73160319911608</v>
      </c>
      <c r="AA30" s="19">
        <v>107.34867603299558</v>
      </c>
      <c r="AB30" s="19">
        <v>40.177282257963263</v>
      </c>
      <c r="AC30" s="19">
        <v>17.577560987858927</v>
      </c>
      <c r="AD30" s="19">
        <v>18.833101058420279</v>
      </c>
      <c r="AE30" s="19">
        <v>19.460871093700955</v>
      </c>
      <c r="AF30" s="19">
        <v>89.771115045136668</v>
      </c>
      <c r="AG30" s="19">
        <v>4.3943902469647318</v>
      </c>
      <c r="AH30" s="19">
        <v>8.7887804939294636</v>
      </c>
      <c r="AI30" s="19">
        <v>231.01937298328875</v>
      </c>
      <c r="AJ30" s="19">
        <v>1.8833101058420278</v>
      </c>
      <c r="AK30" s="19">
        <v>91.654425150978682</v>
      </c>
      <c r="AL30" s="19">
        <v>30.132961693472446</v>
      </c>
      <c r="AM30" s="19">
        <v>37.666202116840559</v>
      </c>
      <c r="AN30" s="19">
        <v>217.20843220711387</v>
      </c>
      <c r="AO30" s="19">
        <v>3.1388501764033796</v>
      </c>
      <c r="AQ30" s="25">
        <v>0.17235128758298118</v>
      </c>
      <c r="AS30" s="25">
        <v>127.43731716197723</v>
      </c>
      <c r="AU30" s="26">
        <v>140.474867485375</v>
      </c>
      <c r="AW30" s="26">
        <v>107.34867603299558</v>
      </c>
    </row>
    <row r="31" spans="2:49" x14ac:dyDescent="0.35">
      <c r="B31" s="27">
        <v>27</v>
      </c>
      <c r="C31" s="3" t="s">
        <v>26</v>
      </c>
      <c r="D31" s="3"/>
      <c r="E31" s="6">
        <v>427.49700327783063</v>
      </c>
      <c r="F31" s="6">
        <v>333.79418618219364</v>
      </c>
      <c r="G31" s="6">
        <v>85.92371529901807</v>
      </c>
      <c r="H31" s="6">
        <v>42.785059881404059</v>
      </c>
      <c r="I31" s="6">
        <v>49.149779533183178</v>
      </c>
      <c r="J31" s="6">
        <v>40.663486664144351</v>
      </c>
      <c r="K31" s="6">
        <v>37.834722374464747</v>
      </c>
      <c r="L31" s="6">
        <v>76.730231357559347</v>
      </c>
      <c r="M31" s="6">
        <v>90.520457269747425</v>
      </c>
      <c r="N31" s="6">
        <v>47.028206315923462</v>
      </c>
      <c r="O31" s="6">
        <v>8.4862928690388202</v>
      </c>
      <c r="P31" s="6">
        <v>32.884384867525434</v>
      </c>
      <c r="Q31" s="6">
        <v>12.022248231138329</v>
      </c>
      <c r="R31" s="6">
        <v>248.22406641938551</v>
      </c>
      <c r="S31" s="6">
        <v>4.2431464345194101</v>
      </c>
      <c r="T31" s="6">
        <v>21.215732172597054</v>
      </c>
      <c r="U31" s="6">
        <v>28.287642896796068</v>
      </c>
      <c r="V31" s="6">
        <v>16.97258573807764</v>
      </c>
      <c r="W31" s="6">
        <v>218.16844584153969</v>
      </c>
      <c r="X31" s="6">
        <v>6.7183151879890675</v>
      </c>
      <c r="Z31" s="20">
        <v>629.06497084247712</v>
      </c>
      <c r="AA31" s="19">
        <v>65.437218231315143</v>
      </c>
      <c r="AB31" s="19">
        <v>62.906497084247711</v>
      </c>
      <c r="AC31" s="19">
        <v>33.622438096753086</v>
      </c>
      <c r="AD31" s="19">
        <v>36.153159243820518</v>
      </c>
      <c r="AE31" s="19">
        <v>38.683880390887957</v>
      </c>
      <c r="AF31" s="19">
        <v>120.02848868948412</v>
      </c>
      <c r="AG31" s="19">
        <v>5.0614422941348733</v>
      </c>
      <c r="AH31" s="19">
        <v>5.0614422941348733</v>
      </c>
      <c r="AI31" s="19">
        <v>272.95635229084496</v>
      </c>
      <c r="AJ31" s="19">
        <v>1.0845947773146156</v>
      </c>
      <c r="AK31" s="19">
        <v>60.737307529618477</v>
      </c>
      <c r="AL31" s="19">
        <v>51.337486126225144</v>
      </c>
      <c r="AM31" s="19">
        <v>44.468385869899244</v>
      </c>
      <c r="AN31" s="19">
        <v>268.61797318158648</v>
      </c>
      <c r="AO31" s="19">
        <v>1.0845947773146156</v>
      </c>
      <c r="AQ31" s="25">
        <v>0.12358170681784827</v>
      </c>
      <c r="AS31" s="25">
        <v>162.68921659719234</v>
      </c>
      <c r="AU31" s="26">
        <v>169.5128076343546</v>
      </c>
      <c r="AW31" s="26">
        <v>99.059656328068229</v>
      </c>
    </row>
    <row r="32" spans="2:49" x14ac:dyDescent="0.35">
      <c r="B32" s="27">
        <v>28</v>
      </c>
      <c r="C32" s="3" t="s">
        <v>27</v>
      </c>
      <c r="D32" s="3"/>
      <c r="E32" s="6">
        <v>435.38005351847835</v>
      </c>
      <c r="F32" s="6">
        <v>344.25399580530842</v>
      </c>
      <c r="G32" s="6">
        <v>75.215158747378325</v>
      </c>
      <c r="H32" s="6">
        <v>34.714688652636148</v>
      </c>
      <c r="I32" s="6">
        <v>57.85781442106024</v>
      </c>
      <c r="J32" s="6">
        <v>63.643595863166276</v>
      </c>
      <c r="K32" s="6">
        <v>44.839806176321687</v>
      </c>
      <c r="L32" s="6">
        <v>59.304259781586744</v>
      </c>
      <c r="M32" s="6">
        <v>101.25117523685542</v>
      </c>
      <c r="N32" s="6">
        <v>46.286251536848198</v>
      </c>
      <c r="O32" s="6">
        <v>0</v>
      </c>
      <c r="P32" s="6">
        <v>4.3393360815795186</v>
      </c>
      <c r="Q32" s="6">
        <v>0</v>
      </c>
      <c r="R32" s="6">
        <v>221.30614016055546</v>
      </c>
      <c r="S32" s="6">
        <v>4.3393360815795186</v>
      </c>
      <c r="T32" s="6">
        <v>36.161134013162652</v>
      </c>
      <c r="U32" s="6">
        <v>37.607579373689163</v>
      </c>
      <c r="V32" s="6">
        <v>20.250235047371085</v>
      </c>
      <c r="W32" s="6">
        <v>253.12793809213855</v>
      </c>
      <c r="X32" s="6">
        <v>7.23222680263253</v>
      </c>
      <c r="Z32" s="20">
        <v>524.91154805405722</v>
      </c>
      <c r="AA32" s="19">
        <v>65.251435531581691</v>
      </c>
      <c r="AB32" s="19">
        <v>42.050925120352645</v>
      </c>
      <c r="AC32" s="19">
        <v>18.850414709123601</v>
      </c>
      <c r="AD32" s="19">
        <v>34.80076561684357</v>
      </c>
      <c r="AE32" s="19">
        <v>24.650542311930863</v>
      </c>
      <c r="AF32" s="19">
        <v>176.90389188562148</v>
      </c>
      <c r="AG32" s="19">
        <v>4.3500957021054463</v>
      </c>
      <c r="AH32" s="19">
        <v>4.3500957021054463</v>
      </c>
      <c r="AI32" s="19">
        <v>337.857432863523</v>
      </c>
      <c r="AJ32" s="19">
        <v>4.3500957021054463</v>
      </c>
      <c r="AK32" s="19">
        <v>50.751116524563542</v>
      </c>
      <c r="AL32" s="19">
        <v>46.401020822458094</v>
      </c>
      <c r="AM32" s="19">
        <v>42.050925120352645</v>
      </c>
      <c r="AN32" s="19">
        <v>204.45449799895596</v>
      </c>
      <c r="AO32" s="19">
        <v>4.3500957021054463</v>
      </c>
      <c r="AQ32" s="25">
        <v>0.18044841430955924</v>
      </c>
      <c r="AS32" s="25">
        <v>265.35583782843219</v>
      </c>
      <c r="AU32" s="26">
        <v>189.72008989813492</v>
      </c>
      <c r="AW32" s="26">
        <v>163.85360477930516</v>
      </c>
    </row>
    <row r="33" spans="2:49" x14ac:dyDescent="0.35">
      <c r="B33" s="27">
        <v>29</v>
      </c>
      <c r="C33" s="3" t="s">
        <v>28</v>
      </c>
      <c r="D33" s="3"/>
      <c r="E33" s="6">
        <v>401.91961607678462</v>
      </c>
      <c r="F33" s="6">
        <v>335.93281343731252</v>
      </c>
      <c r="G33" s="6">
        <v>29.994001199760046</v>
      </c>
      <c r="H33" s="6">
        <v>17.996400719856027</v>
      </c>
      <c r="I33" s="6">
        <v>17.996400719856027</v>
      </c>
      <c r="J33" s="6">
        <v>77.984403119376125</v>
      </c>
      <c r="K33" s="6">
        <v>29.994001199760046</v>
      </c>
      <c r="L33" s="6">
        <v>47.990401919616076</v>
      </c>
      <c r="M33" s="6">
        <v>77.984403119376125</v>
      </c>
      <c r="N33" s="6">
        <v>17.996400719856027</v>
      </c>
      <c r="O33" s="6">
        <v>17.996400719856027</v>
      </c>
      <c r="P33" s="6">
        <v>0</v>
      </c>
      <c r="Q33" s="6">
        <v>0</v>
      </c>
      <c r="R33" s="6">
        <v>113.97720455908818</v>
      </c>
      <c r="S33" s="6">
        <v>0</v>
      </c>
      <c r="T33" s="6">
        <v>17.996400719856027</v>
      </c>
      <c r="U33" s="6">
        <v>17.996400719856027</v>
      </c>
      <c r="V33" s="6">
        <v>0</v>
      </c>
      <c r="W33" s="6">
        <v>155.96880623875225</v>
      </c>
      <c r="X33" s="6">
        <v>17.996400719856027</v>
      </c>
      <c r="Z33" s="20">
        <v>712.00144813853854</v>
      </c>
      <c r="AA33" s="19">
        <v>42.237374042116699</v>
      </c>
      <c r="AB33" s="19">
        <v>72.406926929342902</v>
      </c>
      <c r="AC33" s="19">
        <v>54.30519519700718</v>
      </c>
      <c r="AD33" s="19">
        <v>36.203463464671451</v>
      </c>
      <c r="AE33" s="19">
        <v>30.16955288722621</v>
      </c>
      <c r="AF33" s="19">
        <v>54.30519519700718</v>
      </c>
      <c r="AG33" s="19">
        <v>0</v>
      </c>
      <c r="AH33" s="19">
        <v>0</v>
      </c>
      <c r="AI33" s="19">
        <v>144.8138538586858</v>
      </c>
      <c r="AJ33" s="19">
        <v>0</v>
      </c>
      <c r="AK33" s="19">
        <v>60.33910577445242</v>
      </c>
      <c r="AL33" s="19">
        <v>42.237374042116699</v>
      </c>
      <c r="AM33" s="19">
        <v>18.101731732335725</v>
      </c>
      <c r="AN33" s="19">
        <v>265.49206540759064</v>
      </c>
      <c r="AO33" s="19">
        <v>0</v>
      </c>
      <c r="AQ33" s="25">
        <v>0.18781694108808614</v>
      </c>
      <c r="AS33" s="25">
        <v>138.77994328124058</v>
      </c>
      <c r="AU33" s="26">
        <v>194.22189851905802</v>
      </c>
      <c r="AW33" s="26">
        <v>72.406926929342902</v>
      </c>
    </row>
    <row r="34" spans="2:49" x14ac:dyDescent="0.35">
      <c r="B34" s="27">
        <v>30</v>
      </c>
      <c r="C34" s="3" t="s">
        <v>29</v>
      </c>
      <c r="D34" s="3"/>
      <c r="E34" s="6">
        <v>341.78809138334231</v>
      </c>
      <c r="F34" s="6">
        <v>269.83270372369134</v>
      </c>
      <c r="G34" s="6">
        <v>0</v>
      </c>
      <c r="H34" s="6">
        <v>0</v>
      </c>
      <c r="I34" s="6">
        <v>143.91077531930205</v>
      </c>
      <c r="J34" s="6">
        <v>53.966540744738261</v>
      </c>
      <c r="K34" s="6">
        <v>53.966540744738261</v>
      </c>
      <c r="L34" s="6">
        <v>89.944234574563765</v>
      </c>
      <c r="M34" s="6">
        <v>53.966540744738261</v>
      </c>
      <c r="N34" s="6">
        <v>0</v>
      </c>
      <c r="O34" s="6">
        <v>0</v>
      </c>
      <c r="P34" s="6">
        <v>0</v>
      </c>
      <c r="Q34" s="6">
        <v>0</v>
      </c>
      <c r="R34" s="6">
        <v>53.966540744738261</v>
      </c>
      <c r="S34" s="6">
        <v>53.966540744738261</v>
      </c>
      <c r="T34" s="6">
        <v>53.966540744738261</v>
      </c>
      <c r="U34" s="6">
        <v>0</v>
      </c>
      <c r="V34" s="6">
        <v>0</v>
      </c>
      <c r="W34" s="6">
        <v>215.86616297895304</v>
      </c>
      <c r="X34" s="6">
        <v>53.966540744738261</v>
      </c>
      <c r="Z34" s="20">
        <v>535.61863952865554</v>
      </c>
      <c r="AA34" s="19">
        <v>0</v>
      </c>
      <c r="AB34" s="19">
        <v>0</v>
      </c>
      <c r="AC34" s="19">
        <v>53.561863952865558</v>
      </c>
      <c r="AD34" s="19">
        <v>0</v>
      </c>
      <c r="AE34" s="19">
        <v>0</v>
      </c>
      <c r="AF34" s="19">
        <v>53.561863952865558</v>
      </c>
      <c r="AG34" s="19">
        <v>0</v>
      </c>
      <c r="AH34" s="19">
        <v>0</v>
      </c>
      <c r="AI34" s="19">
        <v>53.561863952865558</v>
      </c>
      <c r="AJ34" s="19">
        <v>0</v>
      </c>
      <c r="AK34" s="19">
        <v>53.561863952865558</v>
      </c>
      <c r="AL34" s="19">
        <v>53.561863952865558</v>
      </c>
      <c r="AM34" s="19">
        <v>0</v>
      </c>
      <c r="AN34" s="19">
        <v>89.269773254775941</v>
      </c>
      <c r="AO34" s="19">
        <v>0</v>
      </c>
      <c r="AQ34" s="25">
        <v>0.53705692803437166</v>
      </c>
      <c r="AS34" s="25">
        <v>249.95536511337261</v>
      </c>
      <c r="AU34" s="26">
        <v>318.24611032531828</v>
      </c>
      <c r="AW34" s="26">
        <v>249.95536511337261</v>
      </c>
    </row>
    <row r="35" spans="2:49" x14ac:dyDescent="0.35">
      <c r="B35" s="27">
        <v>31</v>
      </c>
      <c r="C35" s="3" t="s">
        <v>30</v>
      </c>
      <c r="D35" s="3"/>
      <c r="E35" s="6">
        <v>332.84260385329321</v>
      </c>
      <c r="F35" s="6">
        <v>279.50244297936803</v>
      </c>
      <c r="G35" s="6">
        <v>55.473767308882202</v>
      </c>
      <c r="H35" s="6">
        <v>28.803686871919606</v>
      </c>
      <c r="I35" s="6">
        <v>22.402867567048581</v>
      </c>
      <c r="J35" s="6">
        <v>18.135654697134566</v>
      </c>
      <c r="K35" s="6">
        <v>20.269261132091575</v>
      </c>
      <c r="L35" s="6">
        <v>50.139751221489682</v>
      </c>
      <c r="M35" s="6">
        <v>49.072948004011181</v>
      </c>
      <c r="N35" s="6">
        <v>46.939341569054172</v>
      </c>
      <c r="O35" s="6">
        <v>3.2004096524355119</v>
      </c>
      <c r="P35" s="6">
        <v>24.53647400200559</v>
      </c>
      <c r="Q35" s="6">
        <v>9.6012289573065352</v>
      </c>
      <c r="R35" s="6">
        <v>173.88892444899614</v>
      </c>
      <c r="S35" s="6">
        <v>3.2004096524355119</v>
      </c>
      <c r="T35" s="6">
        <v>10.66803217478504</v>
      </c>
      <c r="U35" s="6">
        <v>12.801638609742048</v>
      </c>
      <c r="V35" s="6">
        <v>16.002048262177556</v>
      </c>
      <c r="W35" s="6">
        <v>121.61556679254944</v>
      </c>
      <c r="X35" s="6">
        <v>9.6012289573065352</v>
      </c>
      <c r="Z35" s="20">
        <v>529.04293303143777</v>
      </c>
      <c r="AA35" s="19">
        <v>50.074022467996166</v>
      </c>
      <c r="AB35" s="19">
        <v>34.834102586432117</v>
      </c>
      <c r="AC35" s="19">
        <v>9.797091352434034</v>
      </c>
      <c r="AD35" s="19">
        <v>14.151354175738048</v>
      </c>
      <c r="AE35" s="19">
        <v>13.062788469912043</v>
      </c>
      <c r="AF35" s="19">
        <v>79.465296525298271</v>
      </c>
      <c r="AG35" s="19">
        <v>3.2656971174780107</v>
      </c>
      <c r="AH35" s="19">
        <v>3.2656971174780107</v>
      </c>
      <c r="AI35" s="19">
        <v>175.25907863798659</v>
      </c>
      <c r="AJ35" s="19">
        <v>0</v>
      </c>
      <c r="AK35" s="19">
        <v>82.730993642776269</v>
      </c>
      <c r="AL35" s="19">
        <v>18.505616999042061</v>
      </c>
      <c r="AM35" s="19">
        <v>28.302708351476095</v>
      </c>
      <c r="AN35" s="19">
        <v>174.17051293216059</v>
      </c>
      <c r="AO35" s="19">
        <v>0</v>
      </c>
      <c r="AQ35" s="25">
        <v>0.14320053188768989</v>
      </c>
      <c r="AS35" s="25">
        <v>105.59087346512234</v>
      </c>
      <c r="AU35" s="26">
        <v>125.71118937957193</v>
      </c>
      <c r="AW35" s="26">
        <v>56.605416702952191</v>
      </c>
    </row>
    <row r="36" spans="2:49" x14ac:dyDescent="0.35">
      <c r="B36" s="27">
        <v>32</v>
      </c>
      <c r="C36" s="3" t="s">
        <v>31</v>
      </c>
      <c r="D36" s="3"/>
      <c r="E36" s="6">
        <v>1073.0986955451635</v>
      </c>
      <c r="F36" s="6">
        <v>871.2773812453853</v>
      </c>
      <c r="G36" s="6">
        <v>73.837066207236035</v>
      </c>
      <c r="H36" s="6">
        <v>29.53482648289441</v>
      </c>
      <c r="I36" s="6">
        <v>59.069652965788819</v>
      </c>
      <c r="J36" s="6">
        <v>29.53482648289441</v>
      </c>
      <c r="K36" s="6">
        <v>39.379768643859215</v>
      </c>
      <c r="L36" s="6">
        <v>88.604479448683236</v>
      </c>
      <c r="M36" s="6">
        <v>127.98424809254244</v>
      </c>
      <c r="N36" s="6">
        <v>29.53482648289441</v>
      </c>
      <c r="O36" s="6">
        <v>0</v>
      </c>
      <c r="P36" s="6">
        <v>14.767413241447205</v>
      </c>
      <c r="Q36" s="6">
        <v>0</v>
      </c>
      <c r="R36" s="6">
        <v>241.20108294363772</v>
      </c>
      <c r="S36" s="6">
        <v>0</v>
      </c>
      <c r="T36" s="6">
        <v>29.53482648289441</v>
      </c>
      <c r="U36" s="6">
        <v>14.767413241447205</v>
      </c>
      <c r="V36" s="6">
        <v>14.767413241447205</v>
      </c>
      <c r="W36" s="6">
        <v>241.20108294363772</v>
      </c>
      <c r="X36" s="6">
        <v>14.767413241447205</v>
      </c>
      <c r="Z36" s="20">
        <v>629.05445252604682</v>
      </c>
      <c r="AA36" s="19">
        <v>29.486927462158445</v>
      </c>
      <c r="AB36" s="19">
        <v>58.973854924316889</v>
      </c>
      <c r="AC36" s="19">
        <v>34.401415372518187</v>
      </c>
      <c r="AD36" s="19">
        <v>29.486927462158445</v>
      </c>
      <c r="AE36" s="19">
        <v>34.401415372518187</v>
      </c>
      <c r="AF36" s="19">
        <v>78.631806565755852</v>
      </c>
      <c r="AG36" s="19">
        <v>14.743463731079222</v>
      </c>
      <c r="AH36" s="19">
        <v>14.743463731079222</v>
      </c>
      <c r="AI36" s="19">
        <v>186.75054059367014</v>
      </c>
      <c r="AJ36" s="19">
        <v>0</v>
      </c>
      <c r="AK36" s="19">
        <v>58.973854924316889</v>
      </c>
      <c r="AL36" s="19">
        <v>49.144879103597404</v>
      </c>
      <c r="AM36" s="19">
        <v>14.743463731079222</v>
      </c>
      <c r="AN36" s="19">
        <v>211.32298014546885</v>
      </c>
      <c r="AO36" s="19">
        <v>0</v>
      </c>
      <c r="AQ36" s="25">
        <v>0.50200803212851397</v>
      </c>
      <c r="AS36" s="25">
        <v>226.06644387654805</v>
      </c>
      <c r="AU36" s="26">
        <v>201.28626834896167</v>
      </c>
      <c r="AW36" s="26">
        <v>235.89541969726756</v>
      </c>
    </row>
    <row r="37" spans="2:49" x14ac:dyDescent="0.35">
      <c r="B37" s="27">
        <v>33</v>
      </c>
      <c r="C37" s="3" t="s">
        <v>32</v>
      </c>
      <c r="D37" s="3"/>
      <c r="E37" s="6">
        <v>256.88450472667489</v>
      </c>
      <c r="F37" s="6">
        <v>211.9772876040858</v>
      </c>
      <c r="G37" s="6">
        <v>54.040888401759752</v>
      </c>
      <c r="H37" s="6">
        <v>31.206710203833097</v>
      </c>
      <c r="I37" s="6">
        <v>25.878735290983542</v>
      </c>
      <c r="J37" s="6">
        <v>15.603355101916549</v>
      </c>
      <c r="K37" s="6">
        <v>15.222785465284439</v>
      </c>
      <c r="L37" s="6">
        <v>45.287786759221198</v>
      </c>
      <c r="M37" s="6">
        <v>58.988293677977197</v>
      </c>
      <c r="N37" s="6">
        <v>45.287786759221198</v>
      </c>
      <c r="O37" s="6">
        <v>3.0445570930568873</v>
      </c>
      <c r="P37" s="6">
        <v>12.939367645491771</v>
      </c>
      <c r="Q37" s="6">
        <v>4.1862660029532206</v>
      </c>
      <c r="R37" s="6">
        <v>168.59234902802515</v>
      </c>
      <c r="S37" s="6">
        <v>4.5668356395853307</v>
      </c>
      <c r="T37" s="6">
        <v>16.364494375180769</v>
      </c>
      <c r="U37" s="6">
        <v>20.9313300147661</v>
      </c>
      <c r="V37" s="6">
        <v>23.214747834558768</v>
      </c>
      <c r="W37" s="6">
        <v>132.0576639113425</v>
      </c>
      <c r="X37" s="6">
        <v>3.0445570930568873</v>
      </c>
      <c r="Z37" s="20">
        <v>332.56708612776578</v>
      </c>
      <c r="AA37" s="19">
        <v>57.66602681075274</v>
      </c>
      <c r="AB37" s="19">
        <v>28.83301340537637</v>
      </c>
      <c r="AC37" s="19">
        <v>15.403938668625731</v>
      </c>
      <c r="AD37" s="19">
        <v>12.639129164000602</v>
      </c>
      <c r="AE37" s="19">
        <v>18.563720959625883</v>
      </c>
      <c r="AF37" s="19">
        <v>68.330292042878241</v>
      </c>
      <c r="AG37" s="19">
        <v>2.3698367182501126</v>
      </c>
      <c r="AH37" s="19">
        <v>1.1849183591250563</v>
      </c>
      <c r="AI37" s="19">
        <v>152.85446832713225</v>
      </c>
      <c r="AJ37" s="19">
        <v>3.554755077375169</v>
      </c>
      <c r="AK37" s="19">
        <v>48.976625510502323</v>
      </c>
      <c r="AL37" s="19">
        <v>20.538584891500975</v>
      </c>
      <c r="AM37" s="19">
        <v>19.353666532375922</v>
      </c>
      <c r="AN37" s="19">
        <v>137.45052965850653</v>
      </c>
      <c r="AO37" s="19">
        <v>1.1849183591250563</v>
      </c>
      <c r="AQ37" s="25">
        <v>7.7072940974972706E-2</v>
      </c>
      <c r="AS37" s="25">
        <v>98.743196593754689</v>
      </c>
      <c r="AU37" s="26">
        <v>89.122949159408549</v>
      </c>
      <c r="AW37" s="26">
        <v>68.330292042878241</v>
      </c>
    </row>
    <row r="38" spans="2:49" x14ac:dyDescent="0.35">
      <c r="B38" s="27">
        <v>34</v>
      </c>
      <c r="C38" s="3" t="s">
        <v>33</v>
      </c>
      <c r="D38" s="3"/>
      <c r="E38" s="6">
        <v>226.47491790284226</v>
      </c>
      <c r="F38" s="6">
        <v>169.85618842713168</v>
      </c>
      <c r="G38" s="6">
        <v>16.985618842713169</v>
      </c>
      <c r="H38" s="6">
        <v>16.985618842713169</v>
      </c>
      <c r="I38" s="6">
        <v>16.985618842713169</v>
      </c>
      <c r="J38" s="6">
        <v>28.309364737855283</v>
      </c>
      <c r="K38" s="6">
        <v>28.309364737855283</v>
      </c>
      <c r="L38" s="6">
        <v>39.633110632997393</v>
      </c>
      <c r="M38" s="6">
        <v>28.309364737855283</v>
      </c>
      <c r="N38" s="6">
        <v>0</v>
      </c>
      <c r="O38" s="6">
        <v>0</v>
      </c>
      <c r="P38" s="6">
        <v>0</v>
      </c>
      <c r="Q38" s="6">
        <v>0</v>
      </c>
      <c r="R38" s="6">
        <v>39.633110632997393</v>
      </c>
      <c r="S38" s="6">
        <v>0</v>
      </c>
      <c r="T38" s="6">
        <v>16.985618842713169</v>
      </c>
      <c r="U38" s="6">
        <v>16.985618842713169</v>
      </c>
      <c r="V38" s="6">
        <v>0</v>
      </c>
      <c r="W38" s="6">
        <v>113.23745895142113</v>
      </c>
      <c r="X38" s="6">
        <v>16.985618842713169</v>
      </c>
      <c r="Z38" s="20">
        <v>212.33859397417504</v>
      </c>
      <c r="AA38" s="19">
        <v>17.216642754662843</v>
      </c>
      <c r="AB38" s="19">
        <v>17.216642754662843</v>
      </c>
      <c r="AC38" s="19">
        <v>0</v>
      </c>
      <c r="AD38" s="19">
        <v>17.216642754662843</v>
      </c>
      <c r="AE38" s="19">
        <v>0</v>
      </c>
      <c r="AF38" s="19">
        <v>28.694404591104735</v>
      </c>
      <c r="AG38" s="19">
        <v>0</v>
      </c>
      <c r="AH38" s="19">
        <v>0</v>
      </c>
      <c r="AI38" s="19">
        <v>34.433285509325685</v>
      </c>
      <c r="AJ38" s="19">
        <v>0</v>
      </c>
      <c r="AK38" s="19">
        <v>17.216642754662843</v>
      </c>
      <c r="AL38" s="19">
        <v>17.216642754662843</v>
      </c>
      <c r="AM38" s="19">
        <v>0</v>
      </c>
      <c r="AN38" s="19">
        <v>40.172166427546628</v>
      </c>
      <c r="AO38" s="19">
        <v>0</v>
      </c>
      <c r="AQ38" s="25">
        <v>0.29941912689382599</v>
      </c>
      <c r="AS38" s="25">
        <v>160.68866571018651</v>
      </c>
      <c r="AU38" s="26">
        <v>133.34106325004348</v>
      </c>
      <c r="AW38" s="26">
        <v>103.29985652797706</v>
      </c>
    </row>
    <row r="39" spans="2:49" x14ac:dyDescent="0.35">
      <c r="B39" s="27">
        <v>35</v>
      </c>
      <c r="C39" s="3" t="s">
        <v>34</v>
      </c>
      <c r="D39" s="3"/>
      <c r="E39" s="6">
        <v>320.05081722899513</v>
      </c>
      <c r="F39" s="6">
        <v>267.52339302728984</v>
      </c>
      <c r="G39" s="6">
        <v>53.138208204050713</v>
      </c>
      <c r="H39" s="6">
        <v>21.98822408443478</v>
      </c>
      <c r="I39" s="6">
        <v>17.101952065671497</v>
      </c>
      <c r="J39" s="6">
        <v>13.437248051599031</v>
      </c>
      <c r="K39" s="6">
        <v>19.545088075053137</v>
      </c>
      <c r="L39" s="6">
        <v>37.257824143070046</v>
      </c>
      <c r="M39" s="6">
        <v>46.419584178251199</v>
      </c>
      <c r="N39" s="6">
        <v>39.700960152451685</v>
      </c>
      <c r="O39" s="6">
        <v>4.8862720187632842</v>
      </c>
      <c r="P39" s="6">
        <v>15.269600058635266</v>
      </c>
      <c r="Q39" s="6">
        <v>5.497056021108695</v>
      </c>
      <c r="R39" s="6">
        <v>146.58816056289854</v>
      </c>
      <c r="S39" s="6">
        <v>3.6647040140724636</v>
      </c>
      <c r="T39" s="6">
        <v>12.215680046908211</v>
      </c>
      <c r="U39" s="6">
        <v>15.880384060980676</v>
      </c>
      <c r="V39" s="6">
        <v>12.826464049253621</v>
      </c>
      <c r="W39" s="6">
        <v>103.22249639637438</v>
      </c>
      <c r="X39" s="6">
        <v>3.0539200117270529</v>
      </c>
      <c r="Z39" s="20">
        <v>658.93433766168869</v>
      </c>
      <c r="AA39" s="19">
        <v>86.816941170592159</v>
      </c>
      <c r="AB39" s="19">
        <v>31.853697839569787</v>
      </c>
      <c r="AC39" s="19">
        <v>14.365393143335394</v>
      </c>
      <c r="AD39" s="19">
        <v>13.740810832755596</v>
      </c>
      <c r="AE39" s="19">
        <v>25.607874733771787</v>
      </c>
      <c r="AF39" s="19">
        <v>64.331977989719377</v>
      </c>
      <c r="AG39" s="19">
        <v>4.9966584846383979</v>
      </c>
      <c r="AH39" s="19">
        <v>1.8737469317393993</v>
      </c>
      <c r="AI39" s="19">
        <v>191.12218703741874</v>
      </c>
      <c r="AJ39" s="19">
        <v>1.8737469317393993</v>
      </c>
      <c r="AK39" s="19">
        <v>59.959901815660778</v>
      </c>
      <c r="AL39" s="19">
        <v>49.342002535804177</v>
      </c>
      <c r="AM39" s="19">
        <v>17.488304696234394</v>
      </c>
      <c r="AN39" s="19">
        <v>171.13555309886513</v>
      </c>
      <c r="AO39" s="19">
        <v>1.8737469317393993</v>
      </c>
      <c r="AQ39" s="25">
        <v>0.12062435164410991</v>
      </c>
      <c r="AS39" s="25">
        <v>101.18233431392757</v>
      </c>
      <c r="AU39" s="26">
        <v>143.51338309299544</v>
      </c>
      <c r="AW39" s="26">
        <v>55.58782564160218</v>
      </c>
    </row>
    <row r="40" spans="2:49" x14ac:dyDescent="0.35">
      <c r="B40" s="27">
        <v>36</v>
      </c>
      <c r="C40" s="3" t="s">
        <v>35</v>
      </c>
      <c r="D40" s="3"/>
      <c r="E40" s="6">
        <v>269.52511652634053</v>
      </c>
      <c r="F40" s="6">
        <v>213.88919797732524</v>
      </c>
      <c r="G40" s="6">
        <v>50.07232669411372</v>
      </c>
      <c r="H40" s="6">
        <v>30.290666765574969</v>
      </c>
      <c r="I40" s="6">
        <v>19.781659928538751</v>
      </c>
      <c r="J40" s="6">
        <v>19.16348305577192</v>
      </c>
      <c r="K40" s="6">
        <v>25.345251783440279</v>
      </c>
      <c r="L40" s="6">
        <v>52.545034185181066</v>
      </c>
      <c r="M40" s="6">
        <v>59.344979785616253</v>
      </c>
      <c r="N40" s="6">
        <v>28.43613614727446</v>
      </c>
      <c r="O40" s="6">
        <v>6.1817687276683611</v>
      </c>
      <c r="P40" s="6">
        <v>23.490721165139771</v>
      </c>
      <c r="Q40" s="6">
        <v>9.2726530915025407</v>
      </c>
      <c r="R40" s="6">
        <v>148.98062633680749</v>
      </c>
      <c r="S40" s="6">
        <v>1.8545306183005079</v>
      </c>
      <c r="T40" s="6">
        <v>16.072598691937738</v>
      </c>
      <c r="U40" s="6">
        <v>16.690775564704573</v>
      </c>
      <c r="V40" s="6">
        <v>5.5635918549015244</v>
      </c>
      <c r="W40" s="6">
        <v>130.43532015380239</v>
      </c>
      <c r="X40" s="6">
        <v>5.5635918549015244</v>
      </c>
      <c r="Z40" s="20">
        <v>717.64786993337475</v>
      </c>
      <c r="AA40" s="19">
        <v>99.029138383819401</v>
      </c>
      <c r="AB40" s="19">
        <v>28.204501438429574</v>
      </c>
      <c r="AC40" s="19">
        <v>8.1479670822129879</v>
      </c>
      <c r="AD40" s="19">
        <v>9.4015004794765247</v>
      </c>
      <c r="AE40" s="19">
        <v>18.17623426032128</v>
      </c>
      <c r="AF40" s="19">
        <v>124.7265730277219</v>
      </c>
      <c r="AG40" s="19">
        <v>1.8803000958953049</v>
      </c>
      <c r="AH40" s="19">
        <v>3.1338334931588414</v>
      </c>
      <c r="AI40" s="19">
        <v>232.53044519238605</v>
      </c>
      <c r="AJ40" s="19">
        <v>1.8803000958953049</v>
      </c>
      <c r="AK40" s="19">
        <v>37.606001917906099</v>
      </c>
      <c r="AL40" s="19">
        <v>23.817134548007196</v>
      </c>
      <c r="AM40" s="19">
        <v>12.535333972635366</v>
      </c>
      <c r="AN40" s="19">
        <v>127.86040652088073</v>
      </c>
      <c r="AO40" s="19">
        <v>1.8803000958953049</v>
      </c>
      <c r="AQ40" s="25">
        <v>8.507897151677575E-2</v>
      </c>
      <c r="AS40" s="25">
        <v>105.29680537013706</v>
      </c>
      <c r="AU40" s="26">
        <v>132.7235113780813</v>
      </c>
      <c r="AW40" s="26">
        <v>50.141335890541463</v>
      </c>
    </row>
    <row r="41" spans="2:49" x14ac:dyDescent="0.35">
      <c r="B41" s="27">
        <v>37</v>
      </c>
      <c r="C41" s="3" t="s">
        <v>36</v>
      </c>
      <c r="D41" s="3"/>
      <c r="E41" s="6">
        <v>619.29011950763879</v>
      </c>
      <c r="F41" s="6">
        <v>479.82189011438953</v>
      </c>
      <c r="G41" s="6">
        <v>104.92105330501319</v>
      </c>
      <c r="H41" s="6">
        <v>53.740051692811626</v>
      </c>
      <c r="I41" s="6">
        <v>79.330552498912397</v>
      </c>
      <c r="J41" s="6">
        <v>47.342426491286432</v>
      </c>
      <c r="K41" s="6">
        <v>62.696726974946905</v>
      </c>
      <c r="L41" s="6">
        <v>87.007702740742644</v>
      </c>
      <c r="M41" s="6">
        <v>206.00353148911123</v>
      </c>
      <c r="N41" s="6">
        <v>49.901476571896509</v>
      </c>
      <c r="O41" s="6">
        <v>3.8385751209151167</v>
      </c>
      <c r="P41" s="6">
        <v>33.267651047931011</v>
      </c>
      <c r="Q41" s="6">
        <v>14.074775443355428</v>
      </c>
      <c r="R41" s="6">
        <v>414.56611305883257</v>
      </c>
      <c r="S41" s="6">
        <v>55.019576733116665</v>
      </c>
      <c r="T41" s="6">
        <v>43.503851370371322</v>
      </c>
      <c r="U41" s="6">
        <v>29.429075927015891</v>
      </c>
      <c r="V41" s="6">
        <v>19.192875604575583</v>
      </c>
      <c r="W41" s="6">
        <v>317.32220999564959</v>
      </c>
      <c r="X41" s="6">
        <v>14.074775443355428</v>
      </c>
      <c r="Z41" s="20">
        <v>611.28627501447784</v>
      </c>
      <c r="AA41" s="19">
        <v>77.215108422881414</v>
      </c>
      <c r="AB41" s="19">
        <v>66.919760633163889</v>
      </c>
      <c r="AC41" s="19">
        <v>27.02528794800849</v>
      </c>
      <c r="AD41" s="19">
        <v>29.599124895437875</v>
      </c>
      <c r="AE41" s="19">
        <v>16.729940158290972</v>
      </c>
      <c r="AF41" s="19">
        <v>238.07991763721768</v>
      </c>
      <c r="AG41" s="19">
        <v>3.8607554211440709</v>
      </c>
      <c r="AH41" s="19">
        <v>3.8607554211440709</v>
      </c>
      <c r="AI41" s="19">
        <v>365.48484653497201</v>
      </c>
      <c r="AJ41" s="19">
        <v>3.8607554211440709</v>
      </c>
      <c r="AK41" s="19">
        <v>81.075863844025477</v>
      </c>
      <c r="AL41" s="19">
        <v>37.320635737726015</v>
      </c>
      <c r="AM41" s="19">
        <v>20.590695579435042</v>
      </c>
      <c r="AN41" s="19">
        <v>244.51451000579112</v>
      </c>
      <c r="AO41" s="19">
        <v>3.8607554211440709</v>
      </c>
      <c r="AQ41" s="25">
        <v>0.17206464336293725</v>
      </c>
      <c r="AS41" s="25">
        <v>346.18106942925169</v>
      </c>
      <c r="AU41" s="26">
        <v>242.58620242326754</v>
      </c>
      <c r="AW41" s="26">
        <v>202.04620037320635</v>
      </c>
    </row>
    <row r="42" spans="2:49" x14ac:dyDescent="0.35">
      <c r="B42" s="27">
        <v>38</v>
      </c>
      <c r="C42" s="3" t="s">
        <v>37</v>
      </c>
      <c r="D42" s="3"/>
      <c r="E42" s="6">
        <v>387.24667613269651</v>
      </c>
      <c r="F42" s="6">
        <v>296.88911836840066</v>
      </c>
      <c r="G42" s="6">
        <v>38.724667613269652</v>
      </c>
      <c r="H42" s="6">
        <v>38.724667613269652</v>
      </c>
      <c r="I42" s="6">
        <v>38.724667613269652</v>
      </c>
      <c r="J42" s="6">
        <v>38.724667613269652</v>
      </c>
      <c r="K42" s="6">
        <v>38.724667613269652</v>
      </c>
      <c r="L42" s="6">
        <v>38.724667613269652</v>
      </c>
      <c r="M42" s="6">
        <v>38.724667613269652</v>
      </c>
      <c r="N42" s="6">
        <v>0</v>
      </c>
      <c r="O42" s="6">
        <v>0</v>
      </c>
      <c r="P42" s="6">
        <v>38.724667613269652</v>
      </c>
      <c r="Q42" s="6">
        <v>0</v>
      </c>
      <c r="R42" s="6">
        <v>90.357557764295848</v>
      </c>
      <c r="S42" s="6">
        <v>0</v>
      </c>
      <c r="T42" s="6">
        <v>38.724667613269652</v>
      </c>
      <c r="U42" s="6">
        <v>38.724667613269652</v>
      </c>
      <c r="V42" s="6">
        <v>0</v>
      </c>
      <c r="W42" s="6">
        <v>77.449335226539304</v>
      </c>
      <c r="X42" s="6">
        <v>0</v>
      </c>
      <c r="Z42" s="20">
        <v>361.29032258064512</v>
      </c>
      <c r="AA42" s="19">
        <v>38.70967741935484</v>
      </c>
      <c r="AB42" s="19">
        <v>38.70967741935484</v>
      </c>
      <c r="AC42" s="19">
        <v>0</v>
      </c>
      <c r="AD42" s="19">
        <v>38.70967741935484</v>
      </c>
      <c r="AE42" s="19">
        <v>38.70967741935484</v>
      </c>
      <c r="AF42" s="19">
        <v>103.22580645161291</v>
      </c>
      <c r="AG42" s="19">
        <v>0</v>
      </c>
      <c r="AH42" s="19">
        <v>0</v>
      </c>
      <c r="AI42" s="19">
        <v>245.16129032258064</v>
      </c>
      <c r="AJ42" s="19">
        <v>0</v>
      </c>
      <c r="AK42" s="19">
        <v>38.70967741935484</v>
      </c>
      <c r="AL42" s="19">
        <v>38.70967741935484</v>
      </c>
      <c r="AM42" s="19">
        <v>0</v>
      </c>
      <c r="AN42" s="19">
        <v>154.83870967741936</v>
      </c>
      <c r="AO42" s="19">
        <v>0</v>
      </c>
      <c r="AQ42" s="25">
        <v>0.66648893628365768</v>
      </c>
      <c r="AS42" s="25">
        <v>167.74193548387098</v>
      </c>
      <c r="AU42" s="26">
        <v>220.77922077922079</v>
      </c>
      <c r="AW42" s="26">
        <v>103.22580645161291</v>
      </c>
    </row>
    <row r="43" spans="2:49" x14ac:dyDescent="0.35">
      <c r="B43" s="27">
        <v>39</v>
      </c>
      <c r="C43" s="3" t="s">
        <v>38</v>
      </c>
      <c r="D43" s="3"/>
      <c r="E43" s="6">
        <v>247.5434618291761</v>
      </c>
      <c r="F43" s="6">
        <v>192.7437641723356</v>
      </c>
      <c r="G43" s="6">
        <v>17.006802721088434</v>
      </c>
      <c r="H43" s="6">
        <v>5.6689342403628125</v>
      </c>
      <c r="I43" s="6">
        <v>20.786092214663643</v>
      </c>
      <c r="J43" s="6">
        <v>30.234315948601662</v>
      </c>
      <c r="K43" s="6">
        <v>13.227513227513228</v>
      </c>
      <c r="L43" s="6">
        <v>28.344671201814059</v>
      </c>
      <c r="M43" s="6">
        <v>28.344671201814059</v>
      </c>
      <c r="N43" s="6">
        <v>9.4482237339380202</v>
      </c>
      <c r="O43" s="6">
        <v>17.006802721088434</v>
      </c>
      <c r="P43" s="6">
        <v>5.6689342403628125</v>
      </c>
      <c r="Q43" s="6">
        <v>5.6689342403628125</v>
      </c>
      <c r="R43" s="6">
        <v>85.034013605442169</v>
      </c>
      <c r="S43" s="6">
        <v>5.6689342403628125</v>
      </c>
      <c r="T43" s="6">
        <v>11.337868480725625</v>
      </c>
      <c r="U43" s="6">
        <v>5.6689342403628125</v>
      </c>
      <c r="V43" s="6">
        <v>9.4482237339380202</v>
      </c>
      <c r="W43" s="6">
        <v>94.482237339380205</v>
      </c>
      <c r="X43" s="6">
        <v>0</v>
      </c>
      <c r="Z43" s="20">
        <v>398.45216658365581</v>
      </c>
      <c r="AA43" s="19">
        <v>19.156354162675758</v>
      </c>
      <c r="AB43" s="19">
        <v>32.565802076548792</v>
      </c>
      <c r="AC43" s="19">
        <v>9.5781770813378788</v>
      </c>
      <c r="AD43" s="19">
        <v>11.493812497605456</v>
      </c>
      <c r="AE43" s="19">
        <v>5.7469062488027278</v>
      </c>
      <c r="AF43" s="19">
        <v>26.818895827746061</v>
      </c>
      <c r="AG43" s="19">
        <v>0</v>
      </c>
      <c r="AH43" s="19">
        <v>0</v>
      </c>
      <c r="AI43" s="19">
        <v>63.215968736830007</v>
      </c>
      <c r="AJ43" s="19">
        <v>0</v>
      </c>
      <c r="AK43" s="19">
        <v>22.987624995210911</v>
      </c>
      <c r="AL43" s="19">
        <v>21.071989578943334</v>
      </c>
      <c r="AM43" s="19">
        <v>9.5781770813378788</v>
      </c>
      <c r="AN43" s="19">
        <v>97.697406229646376</v>
      </c>
      <c r="AO43" s="19">
        <v>0</v>
      </c>
      <c r="AQ43" s="25">
        <v>0.21899263388413298</v>
      </c>
      <c r="AS43" s="25">
        <v>86.203593732040915</v>
      </c>
      <c r="AU43" s="26">
        <v>104.69986040018613</v>
      </c>
      <c r="AW43" s="26">
        <v>40.228343741619099</v>
      </c>
    </row>
    <row r="44" spans="2:49" x14ac:dyDescent="0.35">
      <c r="B44" s="27">
        <v>40</v>
      </c>
      <c r="C44" s="3" t="s">
        <v>39</v>
      </c>
      <c r="D44" s="3"/>
      <c r="E44" s="6">
        <v>162.91675031270751</v>
      </c>
      <c r="F44" s="6">
        <v>131.25994101023829</v>
      </c>
      <c r="G44" s="6">
        <v>18.530815201445403</v>
      </c>
      <c r="H44" s="6">
        <v>4.6327038003613508</v>
      </c>
      <c r="I44" s="6">
        <v>8.4932903006624763</v>
      </c>
      <c r="J44" s="6">
        <v>6.1769384004818013</v>
      </c>
      <c r="K44" s="6">
        <v>13.125994101023826</v>
      </c>
      <c r="L44" s="6">
        <v>33.201043902589682</v>
      </c>
      <c r="M44" s="6">
        <v>27.796222802168106</v>
      </c>
      <c r="N44" s="6">
        <v>22.391401701746528</v>
      </c>
      <c r="O44" s="6">
        <v>0</v>
      </c>
      <c r="P44" s="6">
        <v>7.721173000602251</v>
      </c>
      <c r="Q44" s="6">
        <v>2.3163519001806754</v>
      </c>
      <c r="R44" s="6">
        <v>72.579026205661165</v>
      </c>
      <c r="S44" s="6">
        <v>2.3163519001806754</v>
      </c>
      <c r="T44" s="6">
        <v>10.037524900782927</v>
      </c>
      <c r="U44" s="6">
        <v>6.9490557005420266</v>
      </c>
      <c r="V44" s="6">
        <v>13.125994101023826</v>
      </c>
      <c r="W44" s="6">
        <v>78.755964606142967</v>
      </c>
      <c r="X44" s="6">
        <v>2.3163519001806754</v>
      </c>
      <c r="Z44" s="20">
        <v>493.00782175871058</v>
      </c>
      <c r="AA44" s="19">
        <v>48.984751520897525</v>
      </c>
      <c r="AB44" s="19">
        <v>25.282452397882594</v>
      </c>
      <c r="AC44" s="19">
        <v>11.061072924073635</v>
      </c>
      <c r="AD44" s="19">
        <v>10.270996286639804</v>
      </c>
      <c r="AE44" s="19">
        <v>16.591609386110452</v>
      </c>
      <c r="AF44" s="19">
        <v>62.416054357272657</v>
      </c>
      <c r="AG44" s="19">
        <v>2.3702299123014932</v>
      </c>
      <c r="AH44" s="19">
        <v>2.3702299123014932</v>
      </c>
      <c r="AI44" s="19">
        <v>119.30157225250849</v>
      </c>
      <c r="AJ44" s="19">
        <v>4.7404598246029863</v>
      </c>
      <c r="AK44" s="19">
        <v>63.206130994706484</v>
      </c>
      <c r="AL44" s="19">
        <v>59.255747807537333</v>
      </c>
      <c r="AM44" s="19">
        <v>8.6908430117721416</v>
      </c>
      <c r="AN44" s="19">
        <v>182.50770324721498</v>
      </c>
      <c r="AO44" s="19">
        <v>0</v>
      </c>
      <c r="AQ44" s="25">
        <v>6.2703295841987694E-2</v>
      </c>
      <c r="AS44" s="25">
        <v>30.022912222485584</v>
      </c>
      <c r="AU44" s="26">
        <v>166.89581727292233</v>
      </c>
      <c r="AW44" s="26">
        <v>23.702299123014932</v>
      </c>
    </row>
    <row r="45" spans="2:49" x14ac:dyDescent="0.35">
      <c r="B45" s="27">
        <v>41</v>
      </c>
      <c r="C45" s="3" t="s">
        <v>40</v>
      </c>
      <c r="D45" s="3"/>
      <c r="E45" s="6">
        <v>521.52474871989375</v>
      </c>
      <c r="F45" s="6">
        <v>426.70206713445856</v>
      </c>
      <c r="G45" s="6">
        <v>28.446804475630572</v>
      </c>
      <c r="H45" s="6">
        <v>0</v>
      </c>
      <c r="I45" s="6">
        <v>28.446804475630572</v>
      </c>
      <c r="J45" s="6">
        <v>28.446804475630572</v>
      </c>
      <c r="K45" s="6">
        <v>28.446804475630572</v>
      </c>
      <c r="L45" s="6">
        <v>56.893608951261143</v>
      </c>
      <c r="M45" s="6">
        <v>28.446804475630572</v>
      </c>
      <c r="N45" s="6">
        <v>28.446804475630572</v>
      </c>
      <c r="O45" s="6">
        <v>28.446804475630572</v>
      </c>
      <c r="P45" s="6">
        <v>0</v>
      </c>
      <c r="Q45" s="6">
        <v>0</v>
      </c>
      <c r="R45" s="6">
        <v>113.78721790252229</v>
      </c>
      <c r="S45" s="6">
        <v>28.446804475630572</v>
      </c>
      <c r="T45" s="6">
        <v>28.446804475630572</v>
      </c>
      <c r="U45" s="6">
        <v>28.446804475630572</v>
      </c>
      <c r="V45" s="6">
        <v>28.446804475630572</v>
      </c>
      <c r="W45" s="6">
        <v>132.75175421960932</v>
      </c>
      <c r="X45" s="6">
        <v>28.446804475630572</v>
      </c>
      <c r="Z45" s="20">
        <v>425.61423873089575</v>
      </c>
      <c r="AA45" s="19">
        <v>29.019152640742892</v>
      </c>
      <c r="AB45" s="19">
        <v>29.019152640742892</v>
      </c>
      <c r="AC45" s="19">
        <v>29.019152640742892</v>
      </c>
      <c r="AD45" s="19">
        <v>29.019152640742892</v>
      </c>
      <c r="AE45" s="19">
        <v>29.019152640742892</v>
      </c>
      <c r="AF45" s="19">
        <v>48.365254401238154</v>
      </c>
      <c r="AG45" s="19">
        <v>0</v>
      </c>
      <c r="AH45" s="19">
        <v>0</v>
      </c>
      <c r="AI45" s="19">
        <v>116.07661056297157</v>
      </c>
      <c r="AJ45" s="19">
        <v>29.019152640742892</v>
      </c>
      <c r="AK45" s="19">
        <v>29.019152640742892</v>
      </c>
      <c r="AL45" s="19">
        <v>29.019152640742892</v>
      </c>
      <c r="AM45" s="19">
        <v>29.019152640742892</v>
      </c>
      <c r="AN45" s="19">
        <v>96.730508802476308</v>
      </c>
      <c r="AO45" s="19">
        <v>0</v>
      </c>
      <c r="AQ45" s="25">
        <v>0.32697547683923706</v>
      </c>
      <c r="AS45" s="25">
        <v>261.17237376668601</v>
      </c>
      <c r="AU45" s="26">
        <v>178.00632911392404</v>
      </c>
      <c r="AW45" s="26">
        <v>58.038305281485783</v>
      </c>
    </row>
    <row r="46" spans="2:49" x14ac:dyDescent="0.35">
      <c r="B46" s="27">
        <v>42</v>
      </c>
      <c r="C46" s="3" t="s">
        <v>41</v>
      </c>
      <c r="D46" s="3"/>
      <c r="E46" s="6">
        <v>495.84795449096572</v>
      </c>
      <c r="F46" s="6">
        <v>423.92275669667185</v>
      </c>
      <c r="G46" s="6">
        <v>98.079815174037179</v>
      </c>
      <c r="H46" s="6">
        <v>46.860356138706656</v>
      </c>
      <c r="I46" s="6">
        <v>28.334168828055184</v>
      </c>
      <c r="J46" s="6">
        <v>23.97506593143131</v>
      </c>
      <c r="K46" s="6">
        <v>21.795514483119373</v>
      </c>
      <c r="L46" s="6">
        <v>59.937664828578278</v>
      </c>
      <c r="M46" s="6">
        <v>85.002506484165565</v>
      </c>
      <c r="N46" s="6">
        <v>59.937664828578278</v>
      </c>
      <c r="O46" s="6">
        <v>7.628430069091781</v>
      </c>
      <c r="P46" s="6">
        <v>142.7606198644319</v>
      </c>
      <c r="Q46" s="6">
        <v>71.925197794293936</v>
      </c>
      <c r="R46" s="6">
        <v>384.69083062705698</v>
      </c>
      <c r="S46" s="6">
        <v>5.4488786207798432</v>
      </c>
      <c r="T46" s="6">
        <v>17.436411586495499</v>
      </c>
      <c r="U46" s="6">
        <v>25.064841655587283</v>
      </c>
      <c r="V46" s="6">
        <v>15.256860138183562</v>
      </c>
      <c r="W46" s="6">
        <v>158.01748000261546</v>
      </c>
      <c r="X46" s="6">
        <v>10.897757241559686</v>
      </c>
      <c r="Z46" s="20">
        <v>602.70532503852519</v>
      </c>
      <c r="AA46" s="19">
        <v>138.11997032132868</v>
      </c>
      <c r="AB46" s="19">
        <v>37.669082814907824</v>
      </c>
      <c r="AC46" s="19">
        <v>12.556360938302609</v>
      </c>
      <c r="AD46" s="19">
        <v>18.263797728440156</v>
      </c>
      <c r="AE46" s="19">
        <v>20.546772444495179</v>
      </c>
      <c r="AF46" s="19">
        <v>106.15832429655842</v>
      </c>
      <c r="AG46" s="19">
        <v>3.4244620740825296</v>
      </c>
      <c r="AH46" s="19">
        <v>5.7074367901375487</v>
      </c>
      <c r="AI46" s="19">
        <v>291.07927629701504</v>
      </c>
      <c r="AJ46" s="19">
        <v>3.4244620740825296</v>
      </c>
      <c r="AK46" s="19">
        <v>119.85617259288853</v>
      </c>
      <c r="AL46" s="19">
        <v>25.112721876605217</v>
      </c>
      <c r="AM46" s="19">
        <v>61.640317333485534</v>
      </c>
      <c r="AN46" s="19">
        <v>222.59003481536442</v>
      </c>
      <c r="AO46" s="19">
        <v>3.4244620740825296</v>
      </c>
      <c r="AQ46" s="25">
        <v>0.14976145140240901</v>
      </c>
      <c r="AS46" s="25">
        <v>91.318988642200779</v>
      </c>
      <c r="AU46" s="26">
        <v>97.224472788721968</v>
      </c>
      <c r="AW46" s="26">
        <v>74.196678271788144</v>
      </c>
    </row>
    <row r="47" spans="2:49" x14ac:dyDescent="0.35">
      <c r="B47" s="27">
        <v>43</v>
      </c>
      <c r="C47" s="3" t="s">
        <v>42</v>
      </c>
      <c r="D47" s="3"/>
      <c r="E47" s="6">
        <v>418.95873426775893</v>
      </c>
      <c r="F47" s="6">
        <v>352.53844712774833</v>
      </c>
      <c r="G47" s="6">
        <v>54.498697140521486</v>
      </c>
      <c r="H47" s="6">
        <v>33.210143570005279</v>
      </c>
      <c r="I47" s="6">
        <v>40.02248071257047</v>
      </c>
      <c r="J47" s="6">
        <v>19.585469284874907</v>
      </c>
      <c r="K47" s="6">
        <v>37.467854284108519</v>
      </c>
      <c r="L47" s="6">
        <v>60.459492140266022</v>
      </c>
      <c r="M47" s="6">
        <v>57.904865711804071</v>
      </c>
      <c r="N47" s="6">
        <v>34.913227855646575</v>
      </c>
      <c r="O47" s="6">
        <v>2.5546264284619444</v>
      </c>
      <c r="P47" s="6">
        <v>17.030842856412963</v>
      </c>
      <c r="Q47" s="6">
        <v>4.2577107141032409</v>
      </c>
      <c r="R47" s="6">
        <v>162.6445492787438</v>
      </c>
      <c r="S47" s="6">
        <v>9.3669635710271297</v>
      </c>
      <c r="T47" s="6">
        <v>21.288553570516203</v>
      </c>
      <c r="U47" s="6">
        <v>16.179300713592315</v>
      </c>
      <c r="V47" s="6">
        <v>16.179300713592315</v>
      </c>
      <c r="W47" s="6">
        <v>186.48772927772197</v>
      </c>
      <c r="X47" s="6">
        <v>7.6638792853858337</v>
      </c>
      <c r="Z47" s="20">
        <v>655.67256109676134</v>
      </c>
      <c r="AA47" s="19">
        <v>115.75773805924376</v>
      </c>
      <c r="AB47" s="19">
        <v>17.277274337200563</v>
      </c>
      <c r="AC47" s="19">
        <v>2.5915911505800846</v>
      </c>
      <c r="AD47" s="19">
        <v>15.549546903480508</v>
      </c>
      <c r="AE47" s="19">
        <v>13.821819469760451</v>
      </c>
      <c r="AF47" s="19">
        <v>123.53251151098402</v>
      </c>
      <c r="AG47" s="19">
        <v>5.1831823011601692</v>
      </c>
      <c r="AH47" s="19">
        <v>2.5915911505800846</v>
      </c>
      <c r="AI47" s="19">
        <v>279.8918442626491</v>
      </c>
      <c r="AJ47" s="19">
        <v>2.5915911505800846</v>
      </c>
      <c r="AK47" s="19">
        <v>40.601594692421322</v>
      </c>
      <c r="AL47" s="19">
        <v>39.737730975561298</v>
      </c>
      <c r="AM47" s="19">
        <v>60.470460180201975</v>
      </c>
      <c r="AN47" s="19">
        <v>131.30728496272428</v>
      </c>
      <c r="AO47" s="19">
        <v>0</v>
      </c>
      <c r="AQ47" s="25">
        <v>0.1180747075542511</v>
      </c>
      <c r="AS47" s="25">
        <v>120.07705664354393</v>
      </c>
      <c r="AU47" s="26">
        <v>158.51137146795315</v>
      </c>
      <c r="AW47" s="26">
        <v>80.339325667982621</v>
      </c>
    </row>
    <row r="48" spans="2:49" x14ac:dyDescent="0.35">
      <c r="B48" s="27">
        <v>44</v>
      </c>
      <c r="C48" s="3" t="s">
        <v>43</v>
      </c>
      <c r="D48" s="3"/>
      <c r="E48" s="6">
        <v>1228.3253286432614</v>
      </c>
      <c r="F48" s="6">
        <v>996.64028501206349</v>
      </c>
      <c r="G48" s="6">
        <v>206.88177861958556</v>
      </c>
      <c r="H48" s="6">
        <v>93.012243793546645</v>
      </c>
      <c r="I48" s="6">
        <v>43.969424338767503</v>
      </c>
      <c r="J48" s="6">
        <v>33.822634106744232</v>
      </c>
      <c r="K48" s="6">
        <v>28.749238990732596</v>
      </c>
      <c r="L48" s="6">
        <v>107.66871857313581</v>
      </c>
      <c r="M48" s="6">
        <v>146.00103722744595</v>
      </c>
      <c r="N48" s="6">
        <v>212.51888430404293</v>
      </c>
      <c r="O48" s="6">
        <v>12.965343074251956</v>
      </c>
      <c r="P48" s="6">
        <v>142.61877381677152</v>
      </c>
      <c r="Q48" s="6">
        <v>44.533134907213238</v>
      </c>
      <c r="R48" s="6">
        <v>715.91242192608627</v>
      </c>
      <c r="S48" s="6">
        <v>13.529053642697694</v>
      </c>
      <c r="T48" s="6">
        <v>21.421001600938016</v>
      </c>
      <c r="U48" s="6">
        <v>62.00816252903109</v>
      </c>
      <c r="V48" s="6">
        <v>89.629980382872219</v>
      </c>
      <c r="W48" s="6">
        <v>263.25283546415926</v>
      </c>
      <c r="X48" s="6">
        <v>20.293580464046542</v>
      </c>
      <c r="Z48" s="20">
        <v>608.75205828052492</v>
      </c>
      <c r="AA48" s="19">
        <v>152.81173594132031</v>
      </c>
      <c r="AB48" s="19">
        <v>40.541889127289053</v>
      </c>
      <c r="AC48" s="19">
        <v>29.314904445885933</v>
      </c>
      <c r="AD48" s="19">
        <v>34.304675415398435</v>
      </c>
      <c r="AE48" s="19">
        <v>44.284217354423433</v>
      </c>
      <c r="AF48" s="19">
        <v>87.944713337657802</v>
      </c>
      <c r="AG48" s="19">
        <v>8.1083778254578114</v>
      </c>
      <c r="AH48" s="19">
        <v>17.464198393293746</v>
      </c>
      <c r="AI48" s="19">
        <v>354.89746020657651</v>
      </c>
      <c r="AJ48" s="19">
        <v>10.603263310214061</v>
      </c>
      <c r="AK48" s="19">
        <v>109.77496132927497</v>
      </c>
      <c r="AL48" s="19">
        <v>48.026545581557805</v>
      </c>
      <c r="AM48" s="19">
        <v>58.629808891771866</v>
      </c>
      <c r="AN48" s="19">
        <v>290.03043760291405</v>
      </c>
      <c r="AO48" s="19">
        <v>0</v>
      </c>
      <c r="AQ48" s="25">
        <v>0.11732236834754238</v>
      </c>
      <c r="AS48" s="25">
        <v>237.63784242303277</v>
      </c>
      <c r="AU48" s="26">
        <v>84.594661426135843</v>
      </c>
      <c r="AW48" s="26">
        <v>351.15513197944216</v>
      </c>
    </row>
    <row r="49" spans="2:49" x14ac:dyDescent="0.35">
      <c r="B49" s="27">
        <v>45</v>
      </c>
      <c r="C49" s="3" t="s">
        <v>44</v>
      </c>
      <c r="D49" s="3"/>
      <c r="E49" s="6">
        <v>237.78327752705391</v>
      </c>
      <c r="F49" s="6">
        <v>180.03591012762655</v>
      </c>
      <c r="G49" s="6">
        <v>47.556655505410781</v>
      </c>
      <c r="H49" s="6">
        <v>28.145775707283931</v>
      </c>
      <c r="I49" s="6">
        <v>26.204687727471249</v>
      </c>
      <c r="J49" s="6">
        <v>15.043431843548309</v>
      </c>
      <c r="K49" s="6">
        <v>28.145775707283931</v>
      </c>
      <c r="L49" s="6">
        <v>51.924103459989318</v>
      </c>
      <c r="M49" s="6">
        <v>54.350463434755177</v>
      </c>
      <c r="N49" s="6">
        <v>35.424855631581501</v>
      </c>
      <c r="O49" s="6">
        <v>2.4263599747658562</v>
      </c>
      <c r="P49" s="6">
        <v>13.587615858688794</v>
      </c>
      <c r="Q49" s="6">
        <v>3.3969039646721986</v>
      </c>
      <c r="R49" s="6">
        <v>147.03741447081089</v>
      </c>
      <c r="S49" s="6">
        <v>3.3969039646721986</v>
      </c>
      <c r="T49" s="6">
        <v>9.7054398990634247</v>
      </c>
      <c r="U49" s="6">
        <v>13.102343863735625</v>
      </c>
      <c r="V49" s="6">
        <v>16.984519823360994</v>
      </c>
      <c r="W49" s="6">
        <v>129.56762265249674</v>
      </c>
      <c r="X49" s="6">
        <v>5.8232639394380552</v>
      </c>
      <c r="Z49" s="20">
        <v>266.96329254727476</v>
      </c>
      <c r="AA49" s="19">
        <v>66.223452414827847</v>
      </c>
      <c r="AB49" s="19">
        <v>31.559614041441396</v>
      </c>
      <c r="AC49" s="19">
        <v>11.382155883798536</v>
      </c>
      <c r="AD49" s="19">
        <v>9.3126729958351664</v>
      </c>
      <c r="AE49" s="19">
        <v>17.590604547688645</v>
      </c>
      <c r="AF49" s="19">
        <v>81.744574074553114</v>
      </c>
      <c r="AG49" s="19">
        <v>1.5521121659725277</v>
      </c>
      <c r="AH49" s="19">
        <v>2.5868536099542125</v>
      </c>
      <c r="AI49" s="19">
        <v>168.66285536901466</v>
      </c>
      <c r="AJ49" s="19">
        <v>0</v>
      </c>
      <c r="AK49" s="19">
        <v>56.910779418992682</v>
      </c>
      <c r="AL49" s="19">
        <v>20.6948288796337</v>
      </c>
      <c r="AM49" s="19">
        <v>27.42064826551465</v>
      </c>
      <c r="AN49" s="19">
        <v>146.41591432340843</v>
      </c>
      <c r="AO49" s="19">
        <v>1.5521121659725277</v>
      </c>
      <c r="AQ49" s="25">
        <v>0.15157394383275938</v>
      </c>
      <c r="AS49" s="25">
        <v>95.196212846315021</v>
      </c>
      <c r="AU49" s="26">
        <v>71.734823946187845</v>
      </c>
      <c r="AW49" s="26">
        <v>65.706081692837003</v>
      </c>
    </row>
    <row r="50" spans="2:49" x14ac:dyDescent="0.35">
      <c r="B50" s="27">
        <v>46</v>
      </c>
      <c r="C50" s="3" t="s">
        <v>45</v>
      </c>
      <c r="D50" s="3"/>
      <c r="E50" s="6">
        <v>545.57459081905688</v>
      </c>
      <c r="F50" s="6">
        <v>467.3871494596379</v>
      </c>
      <c r="G50" s="6">
        <v>104.24992181255865</v>
      </c>
      <c r="H50" s="6">
        <v>45.174966118775409</v>
      </c>
      <c r="I50" s="6">
        <v>53.862459603155301</v>
      </c>
      <c r="J50" s="6">
        <v>41.69996872502346</v>
      </c>
      <c r="K50" s="6">
        <v>34.749973937519549</v>
      </c>
      <c r="L50" s="6">
        <v>59.074955693783231</v>
      </c>
      <c r="M50" s="6">
        <v>114.67491399381451</v>
      </c>
      <c r="N50" s="6">
        <v>17.374986968759774</v>
      </c>
      <c r="O50" s="6">
        <v>5.2124960906279325</v>
      </c>
      <c r="P50" s="6">
        <v>22.587483059387704</v>
      </c>
      <c r="Q50" s="6">
        <v>8.6874934843798872</v>
      </c>
      <c r="R50" s="6">
        <v>243.24981756263685</v>
      </c>
      <c r="S50" s="6">
        <v>0</v>
      </c>
      <c r="T50" s="6">
        <v>26.062480453139663</v>
      </c>
      <c r="U50" s="6">
        <v>19.112485665635752</v>
      </c>
      <c r="V50" s="6">
        <v>12.162490878131841</v>
      </c>
      <c r="W50" s="6">
        <v>227.61232929075302</v>
      </c>
      <c r="X50" s="6">
        <v>8.6874934843798872</v>
      </c>
      <c r="Z50" s="20">
        <v>492.57641921397379</v>
      </c>
      <c r="AA50" s="19">
        <v>94.32314410480349</v>
      </c>
      <c r="AB50" s="19">
        <v>24.454148471615721</v>
      </c>
      <c r="AC50" s="19">
        <v>26.200873362445414</v>
      </c>
      <c r="AD50" s="19">
        <v>22.707423580786028</v>
      </c>
      <c r="AE50" s="19">
        <v>27.947598253275107</v>
      </c>
      <c r="AF50" s="19">
        <v>117.03056768558953</v>
      </c>
      <c r="AG50" s="19">
        <v>5.2401746724890836</v>
      </c>
      <c r="AH50" s="19">
        <v>5.2401746724890836</v>
      </c>
      <c r="AI50" s="19">
        <v>220.08733624454146</v>
      </c>
      <c r="AJ50" s="19">
        <v>5.2401746724890836</v>
      </c>
      <c r="AK50" s="19">
        <v>45.414847161572055</v>
      </c>
      <c r="AL50" s="19">
        <v>20.960698689956335</v>
      </c>
      <c r="AM50" s="19">
        <v>17.467248908296941</v>
      </c>
      <c r="AN50" s="19">
        <v>162.44541484716157</v>
      </c>
      <c r="AO50" s="19">
        <v>0</v>
      </c>
      <c r="AQ50" s="25">
        <v>0.10756736406174366</v>
      </c>
      <c r="AS50" s="25">
        <v>398.25327510917032</v>
      </c>
      <c r="AU50" s="26">
        <v>147.44861240323684</v>
      </c>
      <c r="AW50" s="26">
        <v>209.60698689956331</v>
      </c>
    </row>
    <row r="51" spans="2:49" x14ac:dyDescent="0.35">
      <c r="B51" s="27">
        <v>47</v>
      </c>
      <c r="C51" s="3" t="s">
        <v>46</v>
      </c>
      <c r="D51" s="3"/>
      <c r="E51" s="6">
        <v>307.13102395621985</v>
      </c>
      <c r="F51" s="6">
        <v>240.12061872940825</v>
      </c>
      <c r="G51" s="6">
        <v>67.010405226811613</v>
      </c>
      <c r="H51" s="6">
        <v>42.812203339351861</v>
      </c>
      <c r="I51" s="6">
        <v>33.505202613405807</v>
      </c>
      <c r="J51" s="6">
        <v>26.059602032648961</v>
      </c>
      <c r="K51" s="6">
        <v>16.752601306702903</v>
      </c>
      <c r="L51" s="6">
        <v>61.426204791243968</v>
      </c>
      <c r="M51" s="6">
        <v>94.931407404649775</v>
      </c>
      <c r="N51" s="6">
        <v>31.643802468216592</v>
      </c>
      <c r="O51" s="6">
        <v>5.5842004355676345</v>
      </c>
      <c r="P51" s="6">
        <v>9.3070007259460574</v>
      </c>
      <c r="Q51" s="6">
        <v>0</v>
      </c>
      <c r="R51" s="6">
        <v>193.58561509967799</v>
      </c>
      <c r="S51" s="6">
        <v>0</v>
      </c>
      <c r="T51" s="6">
        <v>22.336801742270538</v>
      </c>
      <c r="U51" s="6">
        <v>16.752601306702903</v>
      </c>
      <c r="V51" s="6">
        <v>18.614001451892115</v>
      </c>
      <c r="W51" s="6">
        <v>147.05061146994771</v>
      </c>
      <c r="X51" s="6">
        <v>5.5842004355676345</v>
      </c>
      <c r="Z51" s="20">
        <v>321.19500019349096</v>
      </c>
      <c r="AA51" s="19">
        <v>119.96439766262915</v>
      </c>
      <c r="AB51" s="19">
        <v>52.242560272435284</v>
      </c>
      <c r="AC51" s="19">
        <v>25.153825316357729</v>
      </c>
      <c r="AD51" s="19">
        <v>25.153825316357729</v>
      </c>
      <c r="AE51" s="19">
        <v>15.479277117758601</v>
      </c>
      <c r="AF51" s="19">
        <v>85.136024147672302</v>
      </c>
      <c r="AG51" s="19">
        <v>0</v>
      </c>
      <c r="AH51" s="19">
        <v>5.8047289191594755</v>
      </c>
      <c r="AI51" s="19">
        <v>224.44951820749969</v>
      </c>
      <c r="AJ51" s="19">
        <v>5.8047289191594755</v>
      </c>
      <c r="AK51" s="19">
        <v>36.763283154676678</v>
      </c>
      <c r="AL51" s="19">
        <v>17.414186757478426</v>
      </c>
      <c r="AM51" s="19">
        <v>13.544367478038774</v>
      </c>
      <c r="AN51" s="19">
        <v>141.24840369954723</v>
      </c>
      <c r="AO51" s="19">
        <v>0</v>
      </c>
      <c r="AQ51" s="25">
        <v>0.19528283463883525</v>
      </c>
      <c r="AS51" s="25">
        <v>214.7749700089006</v>
      </c>
      <c r="AU51" s="26">
        <v>108.68690121568312</v>
      </c>
      <c r="AW51" s="26">
        <v>119.96439766262915</v>
      </c>
    </row>
    <row r="52" spans="2:49" x14ac:dyDescent="0.35">
      <c r="B52" s="27">
        <v>48</v>
      </c>
      <c r="C52" s="3" t="s">
        <v>47</v>
      </c>
      <c r="D52" s="3"/>
      <c r="E52" s="6">
        <v>513.4037367993501</v>
      </c>
      <c r="F52" s="6">
        <v>428.91957757920392</v>
      </c>
      <c r="G52" s="6">
        <v>48.740861088545898</v>
      </c>
      <c r="H52" s="6">
        <v>16.246953696181965</v>
      </c>
      <c r="I52" s="6">
        <v>58.489033306255074</v>
      </c>
      <c r="J52" s="6">
        <v>55.239642567018684</v>
      </c>
      <c r="K52" s="6">
        <v>42.242079610073112</v>
      </c>
      <c r="L52" s="6">
        <v>38.992688870836716</v>
      </c>
      <c r="M52" s="6">
        <v>97.481722177091797</v>
      </c>
      <c r="N52" s="6">
        <v>16.246953696181965</v>
      </c>
      <c r="O52" s="6">
        <v>0</v>
      </c>
      <c r="P52" s="6">
        <v>9.748172217709179</v>
      </c>
      <c r="Q52" s="6">
        <v>0</v>
      </c>
      <c r="R52" s="6">
        <v>146.2225832656377</v>
      </c>
      <c r="S52" s="6">
        <v>9.748172217709179</v>
      </c>
      <c r="T52" s="6">
        <v>19.496344435418358</v>
      </c>
      <c r="U52" s="6">
        <v>9.748172217709179</v>
      </c>
      <c r="V52" s="6">
        <v>9.748172217709179</v>
      </c>
      <c r="W52" s="6">
        <v>220.95857026807474</v>
      </c>
      <c r="X52" s="6">
        <v>9.748172217709179</v>
      </c>
      <c r="Z52" s="20">
        <v>742.21815328276227</v>
      </c>
      <c r="AA52" s="19">
        <v>39.23620193565263</v>
      </c>
      <c r="AB52" s="19">
        <v>42.505885430290348</v>
      </c>
      <c r="AC52" s="19">
        <v>35.966518441014912</v>
      </c>
      <c r="AD52" s="19">
        <v>16.348417473188594</v>
      </c>
      <c r="AE52" s="19">
        <v>9.8090504839131576</v>
      </c>
      <c r="AF52" s="19">
        <v>94.820821344493851</v>
      </c>
      <c r="AG52" s="19">
        <v>9.8090504839131576</v>
      </c>
      <c r="AH52" s="19">
        <v>9.8090504839131576</v>
      </c>
      <c r="AI52" s="19">
        <v>225.60816113000263</v>
      </c>
      <c r="AJ52" s="19">
        <v>0</v>
      </c>
      <c r="AK52" s="19">
        <v>42.505885430290348</v>
      </c>
      <c r="AL52" s="19">
        <v>16.348417473188594</v>
      </c>
      <c r="AM52" s="19">
        <v>32.696834946377187</v>
      </c>
      <c r="AN52" s="19">
        <v>166.75385822652368</v>
      </c>
      <c r="AO52" s="19">
        <v>0</v>
      </c>
      <c r="AQ52" s="25">
        <v>0.10026737967914438</v>
      </c>
      <c r="AS52" s="25">
        <v>238.6868951085535</v>
      </c>
      <c r="AU52" s="26">
        <v>177.9183552436493</v>
      </c>
      <c r="AW52" s="26">
        <v>85.011770860580697</v>
      </c>
    </row>
    <row r="53" spans="2:49" x14ac:dyDescent="0.35">
      <c r="B53" s="27">
        <v>49</v>
      </c>
      <c r="C53" s="3" t="s">
        <v>48</v>
      </c>
      <c r="D53" s="3"/>
      <c r="E53" s="6">
        <v>208.29239536254667</v>
      </c>
      <c r="F53" s="6">
        <v>164.0793869129495</v>
      </c>
      <c r="G53" s="6">
        <v>50.108076242876791</v>
      </c>
      <c r="H53" s="6">
        <v>28.492827667518178</v>
      </c>
      <c r="I53" s="6">
        <v>20.632737276478679</v>
      </c>
      <c r="J53" s="6">
        <v>16.702692080958929</v>
      </c>
      <c r="K53" s="6">
        <v>19.158970328158773</v>
      </c>
      <c r="L53" s="6">
        <v>37.826685006877575</v>
      </c>
      <c r="M53" s="6">
        <v>33.896639811357829</v>
      </c>
      <c r="N53" s="6">
        <v>32.914128512477895</v>
      </c>
      <c r="O53" s="6">
        <v>3.4387895460797799</v>
      </c>
      <c r="P53" s="6">
        <v>23.089015523678523</v>
      </c>
      <c r="Q53" s="6">
        <v>8.3513460404794646</v>
      </c>
      <c r="R53" s="6">
        <v>131.65651404991158</v>
      </c>
      <c r="S53" s="6">
        <v>2.9475338966398112</v>
      </c>
      <c r="T53" s="6">
        <v>11.298879937119278</v>
      </c>
      <c r="U53" s="6">
        <v>12.772646885439183</v>
      </c>
      <c r="V53" s="6">
        <v>9.825112988799372</v>
      </c>
      <c r="W53" s="6">
        <v>103.16368638239339</v>
      </c>
      <c r="X53" s="6">
        <v>2.9475338966398112</v>
      </c>
      <c r="Z53" s="20">
        <v>427.00211706931987</v>
      </c>
      <c r="AA53" s="19">
        <v>57.412049353858144</v>
      </c>
      <c r="AB53" s="19">
        <v>23.067341258246575</v>
      </c>
      <c r="AC53" s="19">
        <v>15.378227505497716</v>
      </c>
      <c r="AD53" s="19">
        <v>12.815189587914762</v>
      </c>
      <c r="AE53" s="19">
        <v>14.353012338464536</v>
      </c>
      <c r="AF53" s="19">
        <v>60.487694854957681</v>
      </c>
      <c r="AG53" s="19">
        <v>4.6134682516493148</v>
      </c>
      <c r="AH53" s="19">
        <v>4.1008606681327242</v>
      </c>
      <c r="AI53" s="19">
        <v>143.53012338464535</v>
      </c>
      <c r="AJ53" s="19">
        <v>1.5378227505497717</v>
      </c>
      <c r="AK53" s="19">
        <v>52.285973518692238</v>
      </c>
      <c r="AL53" s="19">
        <v>50.748150768142466</v>
      </c>
      <c r="AM53" s="19">
        <v>21.016910924180213</v>
      </c>
      <c r="AN53" s="19">
        <v>151.7318447209108</v>
      </c>
      <c r="AO53" s="19">
        <v>1.5378227505497717</v>
      </c>
      <c r="AQ53" s="25">
        <v>7.8858134216544432E-2</v>
      </c>
      <c r="AS53" s="25">
        <v>58.949872104407909</v>
      </c>
      <c r="AU53" s="26">
        <v>164.72331145655812</v>
      </c>
      <c r="AW53" s="26">
        <v>44.084252182426788</v>
      </c>
    </row>
    <row r="54" spans="2:49" x14ac:dyDescent="0.35">
      <c r="B54" s="27">
        <v>50</v>
      </c>
      <c r="C54" s="3" t="s">
        <v>49</v>
      </c>
      <c r="D54" s="3"/>
      <c r="E54" s="6">
        <v>316.24053254905681</v>
      </c>
      <c r="F54" s="6">
        <v>254.57362870199071</v>
      </c>
      <c r="G54" s="6">
        <v>38.739465237259459</v>
      </c>
      <c r="H54" s="6">
        <v>17.393229290198125</v>
      </c>
      <c r="I54" s="6">
        <v>25.299242603924544</v>
      </c>
      <c r="J54" s="6">
        <v>7.9060133137264197</v>
      </c>
      <c r="K54" s="6">
        <v>21.346235947061338</v>
      </c>
      <c r="L54" s="6">
        <v>48.226681213731162</v>
      </c>
      <c r="M54" s="6">
        <v>37.948863905886817</v>
      </c>
      <c r="N54" s="6">
        <v>42.692471894122676</v>
      </c>
      <c r="O54" s="6">
        <v>2.3718039941179261</v>
      </c>
      <c r="P54" s="6">
        <v>18.974431952943409</v>
      </c>
      <c r="Q54" s="6">
        <v>5.534209319608494</v>
      </c>
      <c r="R54" s="6">
        <v>143.09884097844821</v>
      </c>
      <c r="S54" s="6">
        <v>3.9530066568632098</v>
      </c>
      <c r="T54" s="6">
        <v>12.649621301962272</v>
      </c>
      <c r="U54" s="6">
        <v>10.277817307844346</v>
      </c>
      <c r="V54" s="6">
        <v>17.393229290198125</v>
      </c>
      <c r="W54" s="6">
        <v>114.6371930490331</v>
      </c>
      <c r="X54" s="6">
        <v>3.9530066568632098</v>
      </c>
      <c r="Z54" s="20">
        <v>525.50784200651401</v>
      </c>
      <c r="AA54" s="19">
        <v>80.410009827890093</v>
      </c>
      <c r="AB54" s="19">
        <v>39.798893753198122</v>
      </c>
      <c r="AC54" s="19">
        <v>19.493335715852144</v>
      </c>
      <c r="AD54" s="19">
        <v>14.620001786889107</v>
      </c>
      <c r="AE54" s="19">
        <v>21.930002680333661</v>
      </c>
      <c r="AF54" s="19">
        <v>79.597787506396244</v>
      </c>
      <c r="AG54" s="19">
        <v>2.436666964481518</v>
      </c>
      <c r="AH54" s="19">
        <v>4.0611116074691971</v>
      </c>
      <c r="AI54" s="19">
        <v>214.42669287437357</v>
      </c>
      <c r="AJ54" s="19">
        <v>5.6855562504568748</v>
      </c>
      <c r="AK54" s="19">
        <v>64.977785719507153</v>
      </c>
      <c r="AL54" s="19">
        <v>33.301115181247411</v>
      </c>
      <c r="AM54" s="19">
        <v>34.925559824235087</v>
      </c>
      <c r="AN54" s="19">
        <v>181.12557769312616</v>
      </c>
      <c r="AO54" s="19">
        <v>2.436666964481518</v>
      </c>
      <c r="AQ54" s="25">
        <v>4.6042988803879893E-2</v>
      </c>
      <c r="AS54" s="25">
        <v>90.156677685816163</v>
      </c>
      <c r="AU54" s="26">
        <v>135.81100313097221</v>
      </c>
      <c r="AW54" s="26">
        <v>48.733339289630358</v>
      </c>
    </row>
    <row r="55" spans="2:49" x14ac:dyDescent="0.35">
      <c r="B55" s="27">
        <v>51</v>
      </c>
      <c r="C55" s="3" t="s">
        <v>50</v>
      </c>
      <c r="D55" s="3"/>
      <c r="E55" s="6">
        <v>291.61976875063954</v>
      </c>
      <c r="F55" s="6">
        <v>248.13261025273715</v>
      </c>
      <c r="G55" s="6">
        <v>61.393635526450424</v>
      </c>
      <c r="H55" s="6">
        <v>35.812954057096086</v>
      </c>
      <c r="I55" s="6">
        <v>33.254885910160645</v>
      </c>
      <c r="J55" s="6">
        <v>33.254885910160645</v>
      </c>
      <c r="K55" s="6">
        <v>28.138749616289779</v>
      </c>
      <c r="L55" s="6">
        <v>51.161362938708692</v>
      </c>
      <c r="M55" s="6">
        <v>84.41624884886933</v>
      </c>
      <c r="N55" s="6">
        <v>48.603294791773251</v>
      </c>
      <c r="O55" s="6">
        <v>7.674204440806303</v>
      </c>
      <c r="P55" s="6">
        <v>17.906477028548043</v>
      </c>
      <c r="Q55" s="6">
        <v>7.674204440806303</v>
      </c>
      <c r="R55" s="6">
        <v>186.73897472628673</v>
      </c>
      <c r="S55" s="6">
        <v>0</v>
      </c>
      <c r="T55" s="6">
        <v>23.022613322418909</v>
      </c>
      <c r="U55" s="6">
        <v>12.790340734677173</v>
      </c>
      <c r="V55" s="6">
        <v>7.674204440806303</v>
      </c>
      <c r="W55" s="6">
        <v>138.13567993451346</v>
      </c>
      <c r="X55" s="6">
        <v>7.674204440806303</v>
      </c>
      <c r="Z55" s="20">
        <v>319.26491200747552</v>
      </c>
      <c r="AA55" s="19">
        <v>57.104293204589112</v>
      </c>
      <c r="AB55" s="19">
        <v>18.169547837823806</v>
      </c>
      <c r="AC55" s="19">
        <v>28.552146602294556</v>
      </c>
      <c r="AD55" s="19">
        <v>18.169547837823806</v>
      </c>
      <c r="AE55" s="19">
        <v>18.169547837823806</v>
      </c>
      <c r="AF55" s="19">
        <v>75.273841042412911</v>
      </c>
      <c r="AG55" s="19">
        <v>0</v>
      </c>
      <c r="AH55" s="19">
        <v>7.7869490733530604</v>
      </c>
      <c r="AI55" s="19">
        <v>150.54768208482582</v>
      </c>
      <c r="AJ55" s="19">
        <v>0</v>
      </c>
      <c r="AK55" s="19">
        <v>23.360847220059181</v>
      </c>
      <c r="AL55" s="19">
        <v>28.552146602294556</v>
      </c>
      <c r="AM55" s="19">
        <v>12.978248455588435</v>
      </c>
      <c r="AN55" s="19">
        <v>98.63468826247211</v>
      </c>
      <c r="AO55" s="19">
        <v>0</v>
      </c>
      <c r="AQ55" s="25">
        <v>0.48500756041197113</v>
      </c>
      <c r="AS55" s="25">
        <v>129.78248455588434</v>
      </c>
      <c r="AU55" s="26">
        <v>150.41562211373531</v>
      </c>
      <c r="AW55" s="26">
        <v>51.912993822353741</v>
      </c>
    </row>
    <row r="56" spans="2:49" x14ac:dyDescent="0.35">
      <c r="B56" s="27">
        <v>52</v>
      </c>
      <c r="C56" s="3" t="s">
        <v>51</v>
      </c>
      <c r="D56" s="3"/>
      <c r="E56" s="6">
        <v>387.91985564746199</v>
      </c>
      <c r="F56" s="6">
        <v>306.80432395446491</v>
      </c>
      <c r="G56" s="6">
        <v>86.08178873542542</v>
      </c>
      <c r="H56" s="6">
        <v>41.385475353569916</v>
      </c>
      <c r="I56" s="6">
        <v>27.038510564332341</v>
      </c>
      <c r="J56" s="6">
        <v>23.175866197999152</v>
      </c>
      <c r="K56" s="6">
        <v>22.072253521903953</v>
      </c>
      <c r="L56" s="6">
        <v>61.25050352328347</v>
      </c>
      <c r="M56" s="6">
        <v>69.527598593997453</v>
      </c>
      <c r="N56" s="6">
        <v>57.939665494997875</v>
      </c>
      <c r="O56" s="6">
        <v>3.8626443663331917</v>
      </c>
      <c r="P56" s="6">
        <v>32.00476760676073</v>
      </c>
      <c r="Q56" s="6">
        <v>12.139739437047174</v>
      </c>
      <c r="R56" s="6">
        <v>224.58517958537271</v>
      </c>
      <c r="S56" s="6">
        <v>2.7590316902379941</v>
      </c>
      <c r="T56" s="6">
        <v>18.761415493618362</v>
      </c>
      <c r="U56" s="6">
        <v>17.657802817523162</v>
      </c>
      <c r="V56" s="6">
        <v>22.072253521903953</v>
      </c>
      <c r="W56" s="6">
        <v>151.19493662504206</v>
      </c>
      <c r="X56" s="6">
        <v>6.069869718523587</v>
      </c>
      <c r="Z56" s="20">
        <v>529.48778061136966</v>
      </c>
      <c r="AA56" s="19">
        <v>121.22182450281898</v>
      </c>
      <c r="AB56" s="19">
        <v>34.308063538533673</v>
      </c>
      <c r="AC56" s="19">
        <v>25.159246594924692</v>
      </c>
      <c r="AD56" s="19">
        <v>29.161854007753625</v>
      </c>
      <c r="AE56" s="19">
        <v>38.310670951362603</v>
      </c>
      <c r="AF56" s="19">
        <v>95.490776848918728</v>
      </c>
      <c r="AG56" s="19">
        <v>8.5770158846334184</v>
      </c>
      <c r="AH56" s="19">
        <v>7.4334137666822953</v>
      </c>
      <c r="AI56" s="19">
        <v>307.62896972885193</v>
      </c>
      <c r="AJ56" s="19">
        <v>5.1462095307800508</v>
      </c>
      <c r="AK56" s="19">
        <v>136.66045309515914</v>
      </c>
      <c r="AL56" s="19">
        <v>58.895509074482803</v>
      </c>
      <c r="AM56" s="19">
        <v>62.898116487311732</v>
      </c>
      <c r="AN56" s="19">
        <v>303.62636231602301</v>
      </c>
      <c r="AO56" s="19">
        <v>1.7154031769266835</v>
      </c>
      <c r="AQ56" s="25">
        <v>3.2290876212926041E-2</v>
      </c>
      <c r="AS56" s="25">
        <v>78.908546138627443</v>
      </c>
      <c r="AU56" s="26">
        <v>149.82050351213834</v>
      </c>
      <c r="AW56" s="26">
        <v>0</v>
      </c>
    </row>
    <row r="57" spans="2:49" x14ac:dyDescent="0.35">
      <c r="B57" s="27">
        <v>53</v>
      </c>
      <c r="C57" s="3" t="s">
        <v>52</v>
      </c>
      <c r="D57" s="3"/>
      <c r="E57" s="6">
        <v>474.02830072308404</v>
      </c>
      <c r="F57" s="6">
        <v>391.79290778475473</v>
      </c>
      <c r="G57" s="6">
        <v>42.879883460700299</v>
      </c>
      <c r="H57" s="6">
        <v>28.194991864570056</v>
      </c>
      <c r="I57" s="6">
        <v>32.306761511486521</v>
      </c>
      <c r="J57" s="6">
        <v>26.432804873034428</v>
      </c>
      <c r="K57" s="6">
        <v>27.020200536879639</v>
      </c>
      <c r="L57" s="6">
        <v>56.977379392985313</v>
      </c>
      <c r="M57" s="6">
        <v>56.977379392985313</v>
      </c>
      <c r="N57" s="6">
        <v>32.306761511486521</v>
      </c>
      <c r="O57" s="6">
        <v>8.2235392938329319</v>
      </c>
      <c r="P57" s="6">
        <v>3.524373983071257</v>
      </c>
      <c r="Q57" s="6">
        <v>1.7621869915356285</v>
      </c>
      <c r="R57" s="6">
        <v>155.07245525513531</v>
      </c>
      <c r="S57" s="6">
        <v>7.636143629987723</v>
      </c>
      <c r="T57" s="6">
        <v>26.432804873034428</v>
      </c>
      <c r="U57" s="6">
        <v>18.209265579201496</v>
      </c>
      <c r="V57" s="6">
        <v>19.971452570737121</v>
      </c>
      <c r="W57" s="6">
        <v>159.18422490205177</v>
      </c>
      <c r="X57" s="6">
        <v>2.9369783192260477</v>
      </c>
      <c r="Z57" s="20">
        <v>778.28118279886644</v>
      </c>
      <c r="AA57" s="19">
        <v>120.77792768642516</v>
      </c>
      <c r="AB57" s="19">
        <v>34.171316125915411</v>
      </c>
      <c r="AC57" s="19">
        <v>30.636352388751742</v>
      </c>
      <c r="AD57" s="19">
        <v>35.938797994497243</v>
      </c>
      <c r="AE57" s="19">
        <v>38.295440485939686</v>
      </c>
      <c r="AF57" s="19">
        <v>101.92478775488561</v>
      </c>
      <c r="AG57" s="19">
        <v>1.7674818685818312</v>
      </c>
      <c r="AH57" s="19">
        <v>1.7674818685818312</v>
      </c>
      <c r="AI57" s="19">
        <v>271.01388651588081</v>
      </c>
      <c r="AJ57" s="19">
        <v>0</v>
      </c>
      <c r="AK57" s="19">
        <v>49.489492320291284</v>
      </c>
      <c r="AL57" s="19">
        <v>84.839129691927909</v>
      </c>
      <c r="AM57" s="19">
        <v>61.861865400364096</v>
      </c>
      <c r="AN57" s="19">
        <v>241.55585537285032</v>
      </c>
      <c r="AO57" s="19">
        <v>0</v>
      </c>
      <c r="AQ57" s="25">
        <v>0.13721594807271253</v>
      </c>
      <c r="AS57" s="25">
        <v>170.85658062957702</v>
      </c>
      <c r="AU57" s="26">
        <v>206.58489347966432</v>
      </c>
      <c r="AW57" s="26">
        <v>84.839129691927909</v>
      </c>
    </row>
    <row r="58" spans="2:49" x14ac:dyDescent="0.35">
      <c r="B58" s="27">
        <v>54</v>
      </c>
      <c r="C58" s="3" t="s">
        <v>53</v>
      </c>
      <c r="D58" s="3"/>
      <c r="E58" s="6">
        <v>325.62208398133748</v>
      </c>
      <c r="F58" s="6">
        <v>257.58164852255055</v>
      </c>
      <c r="G58" s="6">
        <v>72.900466562986011</v>
      </c>
      <c r="H58" s="6">
        <v>48.600311041990672</v>
      </c>
      <c r="I58" s="6">
        <v>24.300155520995336</v>
      </c>
      <c r="J58" s="6">
        <v>14.580093312597201</v>
      </c>
      <c r="K58" s="6">
        <v>14.580093312597201</v>
      </c>
      <c r="L58" s="6">
        <v>48.600311041990672</v>
      </c>
      <c r="M58" s="6">
        <v>53.460342146189731</v>
      </c>
      <c r="N58" s="6">
        <v>14.580093312597201</v>
      </c>
      <c r="O58" s="6">
        <v>14.580093312597201</v>
      </c>
      <c r="P58" s="6">
        <v>14.580093312597201</v>
      </c>
      <c r="Q58" s="6">
        <v>0</v>
      </c>
      <c r="R58" s="6">
        <v>160.38102643856922</v>
      </c>
      <c r="S58" s="6">
        <v>14.580093312597201</v>
      </c>
      <c r="T58" s="6">
        <v>29.160186625194402</v>
      </c>
      <c r="U58" s="6">
        <v>14.580093312597201</v>
      </c>
      <c r="V58" s="6">
        <v>14.580093312597201</v>
      </c>
      <c r="W58" s="6">
        <v>131.22083981337479</v>
      </c>
      <c r="X58" s="6">
        <v>0</v>
      </c>
      <c r="Z58" s="20">
        <v>447.7465065931903</v>
      </c>
      <c r="AA58" s="19">
        <v>39.362330249950801</v>
      </c>
      <c r="AB58" s="19">
        <v>29.521747687463101</v>
      </c>
      <c r="AC58" s="19">
        <v>34.442038968706946</v>
      </c>
      <c r="AD58" s="19">
        <v>24.601456406219249</v>
      </c>
      <c r="AE58" s="19">
        <v>14.760873843731551</v>
      </c>
      <c r="AF58" s="19">
        <v>49.202912812438498</v>
      </c>
      <c r="AG58" s="19">
        <v>14.760873843731551</v>
      </c>
      <c r="AH58" s="19">
        <v>0</v>
      </c>
      <c r="AI58" s="19">
        <v>152.52902971855934</v>
      </c>
      <c r="AJ58" s="19">
        <v>0</v>
      </c>
      <c r="AK58" s="19">
        <v>73.80436921865774</v>
      </c>
      <c r="AL58" s="19">
        <v>39.362330249950801</v>
      </c>
      <c r="AM58" s="19">
        <v>14.760873843731551</v>
      </c>
      <c r="AN58" s="19">
        <v>172.21019484353474</v>
      </c>
      <c r="AO58" s="19">
        <v>0</v>
      </c>
      <c r="AQ58" s="25">
        <v>0.25315173915244799</v>
      </c>
      <c r="AS58" s="25">
        <v>147.60873843731548</v>
      </c>
      <c r="AU58" s="26">
        <v>228.78742663881428</v>
      </c>
      <c r="AW58" s="26">
        <v>59.043495374926202</v>
      </c>
    </row>
    <row r="59" spans="2:49" x14ac:dyDescent="0.35">
      <c r="B59" s="27">
        <v>55</v>
      </c>
      <c r="C59" s="3" t="s">
        <v>54</v>
      </c>
      <c r="D59" s="3"/>
      <c r="E59" s="6">
        <v>181.71493469619534</v>
      </c>
      <c r="F59" s="6">
        <v>164.67915956842702</v>
      </c>
      <c r="G59" s="6">
        <v>34.071550255536629</v>
      </c>
      <c r="H59" s="6">
        <v>17.035775127768314</v>
      </c>
      <c r="I59" s="6">
        <v>17.035775127768314</v>
      </c>
      <c r="J59" s="6">
        <v>17.035775127768314</v>
      </c>
      <c r="K59" s="6">
        <v>0</v>
      </c>
      <c r="L59" s="6">
        <v>17.035775127768314</v>
      </c>
      <c r="M59" s="6">
        <v>45.428733674048836</v>
      </c>
      <c r="N59" s="6">
        <v>0</v>
      </c>
      <c r="O59" s="6">
        <v>0</v>
      </c>
      <c r="P59" s="6">
        <v>17.035775127768314</v>
      </c>
      <c r="Q59" s="6">
        <v>17.035775127768314</v>
      </c>
      <c r="R59" s="6">
        <v>73.821692220329368</v>
      </c>
      <c r="S59" s="6">
        <v>0</v>
      </c>
      <c r="T59" s="6">
        <v>17.035775127768314</v>
      </c>
      <c r="U59" s="6">
        <v>17.035775127768314</v>
      </c>
      <c r="V59" s="6">
        <v>0</v>
      </c>
      <c r="W59" s="6">
        <v>34.071550255536629</v>
      </c>
      <c r="X59" s="6">
        <v>0</v>
      </c>
      <c r="Z59" s="20">
        <v>600.75523515276348</v>
      </c>
      <c r="AA59" s="19">
        <v>17.164435290078959</v>
      </c>
      <c r="AB59" s="19">
        <v>28.607392150131592</v>
      </c>
      <c r="AC59" s="19">
        <v>17.164435290078959</v>
      </c>
      <c r="AD59" s="19">
        <v>28.607392150131592</v>
      </c>
      <c r="AE59" s="19">
        <v>17.164435290078959</v>
      </c>
      <c r="AF59" s="19">
        <v>97.265133310447411</v>
      </c>
      <c r="AG59" s="19">
        <v>0</v>
      </c>
      <c r="AH59" s="19">
        <v>0</v>
      </c>
      <c r="AI59" s="19">
        <v>137.31548232063167</v>
      </c>
      <c r="AJ59" s="19">
        <v>0</v>
      </c>
      <c r="AK59" s="19">
        <v>17.164435290078959</v>
      </c>
      <c r="AL59" s="19">
        <v>17.164435290078959</v>
      </c>
      <c r="AM59" s="19">
        <v>17.164435290078959</v>
      </c>
      <c r="AN59" s="19">
        <v>114.42956860052637</v>
      </c>
      <c r="AO59" s="19">
        <v>0</v>
      </c>
      <c r="AQ59" s="25">
        <v>0.41293062765455402</v>
      </c>
      <c r="AS59" s="25">
        <v>160.20139604073694</v>
      </c>
      <c r="AU59" s="26">
        <v>161.93395408015729</v>
      </c>
      <c r="AW59" s="26">
        <v>68.657741160315837</v>
      </c>
    </row>
    <row r="60" spans="2:49" x14ac:dyDescent="0.35">
      <c r="B60" s="27">
        <v>56</v>
      </c>
      <c r="C60" s="3" t="s">
        <v>55</v>
      </c>
      <c r="D60" s="3"/>
      <c r="E60" s="6">
        <v>503.81087714765533</v>
      </c>
      <c r="F60" s="6">
        <v>419.84239762304605</v>
      </c>
      <c r="G60" s="6">
        <v>19.377341428755976</v>
      </c>
      <c r="H60" s="6">
        <v>19.377341428755976</v>
      </c>
      <c r="I60" s="6">
        <v>19.377341428755976</v>
      </c>
      <c r="J60" s="6">
        <v>19.377341428755976</v>
      </c>
      <c r="K60" s="6">
        <v>19.377341428755976</v>
      </c>
      <c r="L60" s="6">
        <v>38.754682857511952</v>
      </c>
      <c r="M60" s="6">
        <v>64.591138095853253</v>
      </c>
      <c r="N60" s="6">
        <v>19.377341428755976</v>
      </c>
      <c r="O60" s="6">
        <v>19.377341428755976</v>
      </c>
      <c r="P60" s="6">
        <v>19.377341428755976</v>
      </c>
      <c r="Q60" s="6">
        <v>19.377341428755976</v>
      </c>
      <c r="R60" s="6">
        <v>148.55961762046246</v>
      </c>
      <c r="S60" s="6">
        <v>19.377341428755976</v>
      </c>
      <c r="T60" s="6">
        <v>19.377341428755976</v>
      </c>
      <c r="U60" s="6">
        <v>19.377341428755976</v>
      </c>
      <c r="V60" s="6">
        <v>19.377341428755976</v>
      </c>
      <c r="W60" s="6">
        <v>122.72316238212117</v>
      </c>
      <c r="X60" s="6">
        <v>0</v>
      </c>
      <c r="Z60" s="20">
        <v>638.31173060639617</v>
      </c>
      <c r="AA60" s="19">
        <v>19.540155018563148</v>
      </c>
      <c r="AB60" s="19">
        <v>45.593695043314014</v>
      </c>
      <c r="AC60" s="19">
        <v>19.540155018563148</v>
      </c>
      <c r="AD60" s="19">
        <v>19.540155018563148</v>
      </c>
      <c r="AE60" s="19">
        <v>32.566925030938577</v>
      </c>
      <c r="AF60" s="19">
        <v>52.107080049501725</v>
      </c>
      <c r="AG60" s="19">
        <v>0</v>
      </c>
      <c r="AH60" s="19">
        <v>0</v>
      </c>
      <c r="AI60" s="19">
        <v>123.75431511756659</v>
      </c>
      <c r="AJ60" s="19">
        <v>0</v>
      </c>
      <c r="AK60" s="19">
        <v>58.620465055689436</v>
      </c>
      <c r="AL60" s="19">
        <v>32.566925030938577</v>
      </c>
      <c r="AM60" s="19">
        <v>19.540155018563148</v>
      </c>
      <c r="AN60" s="19">
        <v>162.8346251546929</v>
      </c>
      <c r="AO60" s="19">
        <v>0</v>
      </c>
      <c r="AQ60" s="25">
        <v>0.54914881933003845</v>
      </c>
      <c r="AS60" s="25">
        <v>149.80785514231746</v>
      </c>
      <c r="AU60" s="26">
        <v>185.01387604070305</v>
      </c>
      <c r="AW60" s="26">
        <v>78.160620074252591</v>
      </c>
    </row>
    <row r="61" spans="2:49" x14ac:dyDescent="0.35">
      <c r="B61" s="27">
        <v>57</v>
      </c>
      <c r="C61" s="3" t="s">
        <v>56</v>
      </c>
      <c r="D61" s="3"/>
      <c r="E61" s="6">
        <v>271.87658067779461</v>
      </c>
      <c r="F61" s="6">
        <v>218.13353566009107</v>
      </c>
      <c r="G61" s="6">
        <v>33.194233687405159</v>
      </c>
      <c r="H61" s="6">
        <v>15.806777946383409</v>
      </c>
      <c r="I61" s="6">
        <v>23.710166919575116</v>
      </c>
      <c r="J61" s="6">
        <v>12.645422357106728</v>
      </c>
      <c r="K61" s="6">
        <v>22.129489124936775</v>
      </c>
      <c r="L61" s="6">
        <v>44.25897824987355</v>
      </c>
      <c r="M61" s="6">
        <v>23.710166919575116</v>
      </c>
      <c r="N61" s="6">
        <v>18.96813353566009</v>
      </c>
      <c r="O61" s="6">
        <v>4.7420333839150226</v>
      </c>
      <c r="P61" s="6">
        <v>7.9033889731917046</v>
      </c>
      <c r="Q61" s="6">
        <v>4.7420333839150226</v>
      </c>
      <c r="R61" s="6">
        <v>74.291856348002014</v>
      </c>
      <c r="S61" s="6">
        <v>0</v>
      </c>
      <c r="T61" s="6">
        <v>12.645422357106728</v>
      </c>
      <c r="U61" s="6">
        <v>4.7420333839150226</v>
      </c>
      <c r="V61" s="6">
        <v>12.645422357106728</v>
      </c>
      <c r="W61" s="6">
        <v>99.582701062215477</v>
      </c>
      <c r="X61" s="6">
        <v>0</v>
      </c>
      <c r="Z61" s="20">
        <v>795.99150096724065</v>
      </c>
      <c r="AA61" s="19">
        <v>191.86249326102813</v>
      </c>
      <c r="AB61" s="19">
        <v>30.127168363301937</v>
      </c>
      <c r="AC61" s="19">
        <v>25.370247042780576</v>
      </c>
      <c r="AD61" s="19">
        <v>19.027685282085436</v>
      </c>
      <c r="AE61" s="19">
        <v>30.127168363301937</v>
      </c>
      <c r="AF61" s="19">
        <v>290.17220055180286</v>
      </c>
      <c r="AG61" s="19">
        <v>0</v>
      </c>
      <c r="AH61" s="19">
        <v>4.756921320521359</v>
      </c>
      <c r="AI61" s="19">
        <v>431.29419972726981</v>
      </c>
      <c r="AJ61" s="19">
        <v>4.756921320521359</v>
      </c>
      <c r="AK61" s="19">
        <v>242.60298734658932</v>
      </c>
      <c r="AL61" s="19">
        <v>164.90660577807378</v>
      </c>
      <c r="AM61" s="19">
        <v>42.812291884692229</v>
      </c>
      <c r="AN61" s="19">
        <v>369.45422256049216</v>
      </c>
      <c r="AO61" s="19">
        <v>4.756921320521359</v>
      </c>
      <c r="AQ61" s="25">
        <v>0.10752853346441574</v>
      </c>
      <c r="AS61" s="25">
        <v>66.596898487299015</v>
      </c>
      <c r="AU61" s="26">
        <v>118.19585841712106</v>
      </c>
      <c r="AW61" s="26">
        <v>33.298449243649507</v>
      </c>
    </row>
    <row r="62" spans="2:49" x14ac:dyDescent="0.35">
      <c r="B62" s="27">
        <v>58</v>
      </c>
      <c r="C62" s="3" t="s">
        <v>57</v>
      </c>
      <c r="D62" s="3"/>
      <c r="E62" s="6">
        <v>707.13022981732468</v>
      </c>
      <c r="F62" s="6">
        <v>614.52984257934168</v>
      </c>
      <c r="G62" s="6">
        <v>50.509302129808901</v>
      </c>
      <c r="H62" s="6">
        <v>25.254651064904451</v>
      </c>
      <c r="I62" s="6">
        <v>25.254651064904451</v>
      </c>
      <c r="J62" s="6">
        <v>50.509302129808901</v>
      </c>
      <c r="K62" s="6">
        <v>25.254651064904451</v>
      </c>
      <c r="L62" s="6">
        <v>67.345736173078549</v>
      </c>
      <c r="M62" s="6">
        <v>92.600387237983</v>
      </c>
      <c r="N62" s="6">
        <v>25.254651064904451</v>
      </c>
      <c r="O62" s="6">
        <v>0</v>
      </c>
      <c r="P62" s="6">
        <v>25.254651064904451</v>
      </c>
      <c r="Q62" s="6">
        <v>25.254651064904451</v>
      </c>
      <c r="R62" s="6">
        <v>151.52790638942673</v>
      </c>
      <c r="S62" s="6">
        <v>0</v>
      </c>
      <c r="T62" s="6">
        <v>25.254651064904451</v>
      </c>
      <c r="U62" s="6">
        <v>25.254651064904451</v>
      </c>
      <c r="V62" s="6">
        <v>25.254651064904451</v>
      </c>
      <c r="W62" s="6">
        <v>235.7100766057749</v>
      </c>
      <c r="X62" s="6">
        <v>25.254651064904451</v>
      </c>
      <c r="Z62" s="20">
        <v>648.202710665881</v>
      </c>
      <c r="AA62" s="19">
        <v>42.091085108174084</v>
      </c>
      <c r="AB62" s="19">
        <v>25.254651064904451</v>
      </c>
      <c r="AC62" s="19">
        <v>25.254651064904451</v>
      </c>
      <c r="AD62" s="19">
        <v>25.254651064904451</v>
      </c>
      <c r="AE62" s="19">
        <v>50.509302129808901</v>
      </c>
      <c r="AF62" s="19">
        <v>75.763953194713366</v>
      </c>
      <c r="AG62" s="19">
        <v>0</v>
      </c>
      <c r="AH62" s="19">
        <v>25.254651064904451</v>
      </c>
      <c r="AI62" s="19">
        <v>202.03720851923561</v>
      </c>
      <c r="AJ62" s="19">
        <v>0</v>
      </c>
      <c r="AK62" s="19">
        <v>84.182170216348169</v>
      </c>
      <c r="AL62" s="19">
        <v>0</v>
      </c>
      <c r="AM62" s="19">
        <v>25.254651064904451</v>
      </c>
      <c r="AN62" s="19">
        <v>193.6189914976008</v>
      </c>
      <c r="AO62" s="19">
        <v>0</v>
      </c>
      <c r="AQ62" s="25">
        <v>0.43855802122620818</v>
      </c>
      <c r="AS62" s="25">
        <v>311.47402980048827</v>
      </c>
      <c r="AU62" s="26">
        <v>269.24694993689525</v>
      </c>
      <c r="AW62" s="26">
        <v>151.52790638942673</v>
      </c>
    </row>
    <row r="63" spans="2:49" x14ac:dyDescent="0.35">
      <c r="B63" s="27">
        <v>59</v>
      </c>
      <c r="C63" s="3" t="s">
        <v>58</v>
      </c>
      <c r="D63" s="3"/>
      <c r="E63" s="6">
        <v>709.4918504314478</v>
      </c>
      <c r="F63" s="6">
        <v>582.56859790896226</v>
      </c>
      <c r="G63" s="6">
        <v>196.32013879377251</v>
      </c>
      <c r="H63" s="6">
        <v>88.572341688353191</v>
      </c>
      <c r="I63" s="6">
        <v>38.350910834132307</v>
      </c>
      <c r="J63" s="6">
        <v>25.567273889421543</v>
      </c>
      <c r="K63" s="6">
        <v>34.698443135643522</v>
      </c>
      <c r="L63" s="6">
        <v>98.616627859197365</v>
      </c>
      <c r="M63" s="6">
        <v>111.40026480390814</v>
      </c>
      <c r="N63" s="6">
        <v>138.79377254257409</v>
      </c>
      <c r="O63" s="6">
        <v>16.43610464319956</v>
      </c>
      <c r="P63" s="6">
        <v>107.74779710541935</v>
      </c>
      <c r="Q63" s="6">
        <v>34.698443135643522</v>
      </c>
      <c r="R63" s="6">
        <v>525.95534858238591</v>
      </c>
      <c r="S63" s="6">
        <v>9.1311692462219796</v>
      </c>
      <c r="T63" s="6">
        <v>17.349221567821761</v>
      </c>
      <c r="U63" s="6">
        <v>23.741040040177143</v>
      </c>
      <c r="V63" s="6">
        <v>62.091950874309461</v>
      </c>
      <c r="W63" s="6">
        <v>221.88741268319407</v>
      </c>
      <c r="X63" s="6">
        <v>18.262338492443959</v>
      </c>
      <c r="Z63" s="20">
        <v>1573.5474946203503</v>
      </c>
      <c r="AA63" s="19">
        <v>233.4383645865355</v>
      </c>
      <c r="AB63" s="19">
        <v>48.993237011988938</v>
      </c>
      <c r="AC63" s="19">
        <v>34.583461420227479</v>
      </c>
      <c r="AD63" s="19">
        <v>40.347371656932062</v>
      </c>
      <c r="AE63" s="19">
        <v>47.071933599754075</v>
      </c>
      <c r="AF63" s="19">
        <v>137.37319397479251</v>
      </c>
      <c r="AG63" s="19">
        <v>10.567168767291731</v>
      </c>
      <c r="AH63" s="19">
        <v>9.6065170611742996</v>
      </c>
      <c r="AI63" s="19">
        <v>513.94866277282506</v>
      </c>
      <c r="AJ63" s="19">
        <v>2.8819551183522902</v>
      </c>
      <c r="AK63" s="19">
        <v>192.130341223486</v>
      </c>
      <c r="AL63" s="19">
        <v>88.379956962803575</v>
      </c>
      <c r="AM63" s="19">
        <v>91.261912081155856</v>
      </c>
      <c r="AN63" s="19">
        <v>440.93913310790037</v>
      </c>
      <c r="AO63" s="19">
        <v>2.8819551183522902</v>
      </c>
      <c r="AQ63" s="25">
        <v>8.6490226604393705E-2</v>
      </c>
      <c r="AS63" s="25">
        <v>214.22533046418692</v>
      </c>
      <c r="AU63" s="26">
        <v>107.23808787726553</v>
      </c>
      <c r="AW63" s="26">
        <v>122.00276667691362</v>
      </c>
    </row>
    <row r="64" spans="2:49" x14ac:dyDescent="0.35">
      <c r="B64" s="27">
        <v>60</v>
      </c>
      <c r="C64" s="3" t="s">
        <v>59</v>
      </c>
      <c r="D64" s="3"/>
      <c r="E64" s="6">
        <v>462.36835345491903</v>
      </c>
      <c r="F64" s="6">
        <v>398.15052658618026</v>
      </c>
      <c r="G64" s="6">
        <v>38.53069612124326</v>
      </c>
      <c r="H64" s="6">
        <v>38.53069612124326</v>
      </c>
      <c r="I64" s="6">
        <v>38.53069612124326</v>
      </c>
      <c r="J64" s="6">
        <v>38.53069612124326</v>
      </c>
      <c r="K64" s="6">
        <v>38.53069612124326</v>
      </c>
      <c r="L64" s="6">
        <v>38.53069612124326</v>
      </c>
      <c r="M64" s="6">
        <v>77.061392242486519</v>
      </c>
      <c r="N64" s="6">
        <v>38.53069612124326</v>
      </c>
      <c r="O64" s="6">
        <v>38.53069612124326</v>
      </c>
      <c r="P64" s="6">
        <v>0</v>
      </c>
      <c r="Q64" s="6">
        <v>0</v>
      </c>
      <c r="R64" s="6">
        <v>115.59208836372976</v>
      </c>
      <c r="S64" s="6">
        <v>0</v>
      </c>
      <c r="T64" s="6">
        <v>38.53069612124326</v>
      </c>
      <c r="U64" s="6">
        <v>0</v>
      </c>
      <c r="V64" s="6">
        <v>0</v>
      </c>
      <c r="W64" s="6">
        <v>102.74852298998202</v>
      </c>
      <c r="X64" s="6">
        <v>0</v>
      </c>
      <c r="Z64" s="20">
        <v>561.87116163595977</v>
      </c>
      <c r="AA64" s="19">
        <v>39.200313602508821</v>
      </c>
      <c r="AB64" s="19">
        <v>78.400627205017642</v>
      </c>
      <c r="AC64" s="19">
        <v>39.200313602508821</v>
      </c>
      <c r="AD64" s="19">
        <v>0</v>
      </c>
      <c r="AE64" s="19">
        <v>39.200313602508821</v>
      </c>
      <c r="AF64" s="19">
        <v>104.53416960669018</v>
      </c>
      <c r="AG64" s="19">
        <v>0</v>
      </c>
      <c r="AH64" s="19">
        <v>39.200313602508821</v>
      </c>
      <c r="AI64" s="19">
        <v>182.93479681170783</v>
      </c>
      <c r="AJ64" s="19">
        <v>0</v>
      </c>
      <c r="AK64" s="19">
        <v>78.400627205017642</v>
      </c>
      <c r="AL64" s="19">
        <v>65.333856004181371</v>
      </c>
      <c r="AM64" s="19">
        <v>39.200313602508821</v>
      </c>
      <c r="AN64" s="19">
        <v>182.93479681170783</v>
      </c>
      <c r="AO64" s="19">
        <v>0</v>
      </c>
      <c r="AQ64" s="25">
        <v>0.40160642570281124</v>
      </c>
      <c r="AS64" s="25">
        <v>182.93479681170783</v>
      </c>
      <c r="AU64" s="26">
        <v>118.21883620123472</v>
      </c>
      <c r="AW64" s="26">
        <v>78.400627205017642</v>
      </c>
    </row>
    <row r="65" spans="2:49" x14ac:dyDescent="0.35">
      <c r="B65" s="27">
        <v>61</v>
      </c>
      <c r="C65" s="3" t="s">
        <v>60</v>
      </c>
      <c r="D65" s="3"/>
      <c r="E65" s="6">
        <v>308.83261272390365</v>
      </c>
      <c r="F65" s="6">
        <v>277.94935145151328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92.649783817171098</v>
      </c>
      <c r="M65" s="6">
        <v>92.649783817171098</v>
      </c>
      <c r="N65" s="6">
        <v>0</v>
      </c>
      <c r="O65" s="6">
        <v>0</v>
      </c>
      <c r="P65" s="6">
        <v>0</v>
      </c>
      <c r="Q65" s="6">
        <v>0</v>
      </c>
      <c r="R65" s="6">
        <v>92.649783817171098</v>
      </c>
      <c r="S65" s="6">
        <v>0</v>
      </c>
      <c r="T65" s="6">
        <v>0</v>
      </c>
      <c r="U65" s="6">
        <v>0</v>
      </c>
      <c r="V65" s="6">
        <v>0</v>
      </c>
      <c r="W65" s="6">
        <v>92.649783817171098</v>
      </c>
      <c r="X65" s="6">
        <v>0</v>
      </c>
      <c r="Z65" s="20">
        <v>496.74014281279102</v>
      </c>
      <c r="AA65" s="19">
        <v>0</v>
      </c>
      <c r="AB65" s="19">
        <v>93.138776777398334</v>
      </c>
      <c r="AC65" s="19">
        <v>0</v>
      </c>
      <c r="AD65" s="19">
        <v>0</v>
      </c>
      <c r="AE65" s="19">
        <v>0</v>
      </c>
      <c r="AF65" s="19">
        <v>155.2312946289972</v>
      </c>
      <c r="AG65" s="19">
        <v>0</v>
      </c>
      <c r="AH65" s="19">
        <v>0</v>
      </c>
      <c r="AI65" s="19">
        <v>155.2312946289972</v>
      </c>
      <c r="AJ65" s="19">
        <v>0</v>
      </c>
      <c r="AK65" s="19">
        <v>93.138776777398334</v>
      </c>
      <c r="AL65" s="19">
        <v>93.138776777398334</v>
      </c>
      <c r="AM65" s="19">
        <v>0</v>
      </c>
      <c r="AN65" s="19">
        <v>155.2312946289972</v>
      </c>
      <c r="AO65" s="19">
        <v>0</v>
      </c>
      <c r="AQ65" s="25">
        <v>0</v>
      </c>
      <c r="AS65" s="25">
        <v>0</v>
      </c>
      <c r="AU65" s="26">
        <v>216.38330757341578</v>
      </c>
      <c r="AW65" s="26">
        <v>186.27755355479667</v>
      </c>
    </row>
    <row r="66" spans="2:49" x14ac:dyDescent="0.35">
      <c r="B66" s="27">
        <v>62</v>
      </c>
      <c r="C66" s="3" t="s">
        <v>61</v>
      </c>
      <c r="D66" s="3"/>
      <c r="E66" s="6">
        <v>347.14336696622649</v>
      </c>
      <c r="F66" s="6">
        <v>285.50108685072837</v>
      </c>
      <c r="G66" s="6">
        <v>42.176296921130323</v>
      </c>
      <c r="H66" s="6">
        <v>9.7329915971839203</v>
      </c>
      <c r="I66" s="6">
        <v>38.931966388735681</v>
      </c>
      <c r="J66" s="6">
        <v>19.465983194367841</v>
      </c>
      <c r="K66" s="6">
        <v>9.7329915971839203</v>
      </c>
      <c r="L66" s="6">
        <v>35.687635856341046</v>
      </c>
      <c r="M66" s="6">
        <v>68.130941180287451</v>
      </c>
      <c r="N66" s="6">
        <v>9.7329915971839203</v>
      </c>
      <c r="O66" s="6">
        <v>9.7329915971839203</v>
      </c>
      <c r="P66" s="6">
        <v>9.7329915971839203</v>
      </c>
      <c r="Q66" s="6">
        <v>0</v>
      </c>
      <c r="R66" s="6">
        <v>129.77322129578562</v>
      </c>
      <c r="S66" s="6">
        <v>0</v>
      </c>
      <c r="T66" s="6">
        <v>19.465983194367841</v>
      </c>
      <c r="U66" s="6">
        <v>19.465983194367841</v>
      </c>
      <c r="V66" s="6">
        <v>9.7329915971839203</v>
      </c>
      <c r="W66" s="6">
        <v>123.28456023099633</v>
      </c>
      <c r="X66" s="6">
        <v>9.7329915971839203</v>
      </c>
      <c r="Z66" s="20">
        <v>556.85814771395076</v>
      </c>
      <c r="AA66" s="19">
        <v>26.051843167904131</v>
      </c>
      <c r="AB66" s="19">
        <v>29.308323563892142</v>
      </c>
      <c r="AC66" s="19">
        <v>29.308323563892142</v>
      </c>
      <c r="AD66" s="19">
        <v>16.282401979940079</v>
      </c>
      <c r="AE66" s="19">
        <v>9.7694411879640484</v>
      </c>
      <c r="AF66" s="19">
        <v>65.129607919760318</v>
      </c>
      <c r="AG66" s="19">
        <v>0</v>
      </c>
      <c r="AH66" s="19">
        <v>0</v>
      </c>
      <c r="AI66" s="19">
        <v>166.08050019538882</v>
      </c>
      <c r="AJ66" s="19">
        <v>0</v>
      </c>
      <c r="AK66" s="19">
        <v>32.564803959880159</v>
      </c>
      <c r="AL66" s="19">
        <v>19.538882375928097</v>
      </c>
      <c r="AM66" s="19">
        <v>9.7694411879640484</v>
      </c>
      <c r="AN66" s="19">
        <v>110.72033346359255</v>
      </c>
      <c r="AO66" s="19">
        <v>9.7694411879640484</v>
      </c>
      <c r="AQ66" s="25">
        <v>0.26746907388833163</v>
      </c>
      <c r="AS66" s="25">
        <v>185.61938257131692</v>
      </c>
      <c r="AU66" s="26">
        <v>217.26249259332414</v>
      </c>
      <c r="AW66" s="26">
        <v>84.668490295688414</v>
      </c>
    </row>
    <row r="67" spans="2:49" x14ac:dyDescent="0.35">
      <c r="B67" s="27">
        <v>63</v>
      </c>
      <c r="C67" s="3" t="s">
        <v>62</v>
      </c>
      <c r="D67" s="3"/>
      <c r="E67" s="6">
        <v>783.24225865209462</v>
      </c>
      <c r="F67" s="6">
        <v>601.09289617486343</v>
      </c>
      <c r="G67" s="6">
        <v>42.501517911353972</v>
      </c>
      <c r="H67" s="6">
        <v>18.214936247723134</v>
      </c>
      <c r="I67" s="6">
        <v>97.146326654523378</v>
      </c>
      <c r="J67" s="6">
        <v>48.573163327261689</v>
      </c>
      <c r="K67" s="6">
        <v>42.501517911353972</v>
      </c>
      <c r="L67" s="6">
        <v>42.501517911353972</v>
      </c>
      <c r="M67" s="6">
        <v>66.788099574984813</v>
      </c>
      <c r="N67" s="6">
        <v>0</v>
      </c>
      <c r="O67" s="6">
        <v>18.214936247723134</v>
      </c>
      <c r="P67" s="6">
        <v>0</v>
      </c>
      <c r="Q67" s="6">
        <v>0</v>
      </c>
      <c r="R67" s="6">
        <v>151.79113539769276</v>
      </c>
      <c r="S67" s="6">
        <v>18.214936247723134</v>
      </c>
      <c r="T67" s="6">
        <v>42.501517911353972</v>
      </c>
      <c r="U67" s="6">
        <v>18.214936247723134</v>
      </c>
      <c r="V67" s="6">
        <v>42.501517911353972</v>
      </c>
      <c r="W67" s="6">
        <v>297.51062537947786</v>
      </c>
      <c r="X67" s="6">
        <v>0</v>
      </c>
      <c r="Z67" s="20">
        <v>475.58075727089806</v>
      </c>
      <c r="AA67" s="19">
        <v>18.291567587342236</v>
      </c>
      <c r="AB67" s="19">
        <v>79.263459545149686</v>
      </c>
      <c r="AC67" s="19">
        <v>36.583135174684472</v>
      </c>
      <c r="AD67" s="19">
        <v>18.291567587342236</v>
      </c>
      <c r="AE67" s="19">
        <v>42.680324370465215</v>
      </c>
      <c r="AF67" s="19">
        <v>103.65221632827267</v>
      </c>
      <c r="AG67" s="19">
        <v>0</v>
      </c>
      <c r="AH67" s="19">
        <v>0</v>
      </c>
      <c r="AI67" s="19">
        <v>189.01286506920309</v>
      </c>
      <c r="AJ67" s="19">
        <v>0</v>
      </c>
      <c r="AK67" s="19">
        <v>48.777513566245958</v>
      </c>
      <c r="AL67" s="19">
        <v>30.485945978903725</v>
      </c>
      <c r="AM67" s="19">
        <v>18.291567587342236</v>
      </c>
      <c r="AN67" s="19">
        <v>182.91567587342234</v>
      </c>
      <c r="AO67" s="19">
        <v>18.291567587342236</v>
      </c>
      <c r="AQ67" s="25">
        <v>0.37271710771524413</v>
      </c>
      <c r="AS67" s="25">
        <v>170.72129748186086</v>
      </c>
      <c r="AU67" s="26">
        <v>285.05579815623486</v>
      </c>
      <c r="AW67" s="26">
        <v>146.33254069873789</v>
      </c>
    </row>
    <row r="68" spans="2:49" x14ac:dyDescent="0.35">
      <c r="B68" s="27">
        <v>64</v>
      </c>
      <c r="C68" s="3" t="s">
        <v>63</v>
      </c>
      <c r="D68" s="3"/>
      <c r="E68" s="6">
        <v>638.61319441325736</v>
      </c>
      <c r="F68" s="6">
        <v>516.45933444110119</v>
      </c>
      <c r="G68" s="6">
        <v>99.699106300803876</v>
      </c>
      <c r="H68" s="6">
        <v>41.316746755288094</v>
      </c>
      <c r="I68" s="6">
        <v>31.436655139893112</v>
      </c>
      <c r="J68" s="6">
        <v>17.065612790227693</v>
      </c>
      <c r="K68" s="6">
        <v>21.556563524498138</v>
      </c>
      <c r="L68" s="6">
        <v>54.789598958099425</v>
      </c>
      <c r="M68" s="6">
        <v>63.771500426640316</v>
      </c>
      <c r="N68" s="6">
        <v>102.39367674136615</v>
      </c>
      <c r="O68" s="6">
        <v>7.1855211748327124</v>
      </c>
      <c r="P68" s="6">
        <v>72.753401895181213</v>
      </c>
      <c r="Q68" s="6">
        <v>23.352943818206317</v>
      </c>
      <c r="R68" s="6">
        <v>372.74891094444695</v>
      </c>
      <c r="S68" s="6">
        <v>2.6945704405622672</v>
      </c>
      <c r="T68" s="6">
        <v>13.472852202811334</v>
      </c>
      <c r="U68" s="6">
        <v>45.807697489558542</v>
      </c>
      <c r="V68" s="6">
        <v>80.837113216868005</v>
      </c>
      <c r="W68" s="6">
        <v>136.52490232182154</v>
      </c>
      <c r="X68" s="6">
        <v>5.3891408811245345</v>
      </c>
      <c r="Z68" s="20">
        <v>1256.0549735270924</v>
      </c>
      <c r="AA68" s="19">
        <v>238.44391874131651</v>
      </c>
      <c r="AB68" s="19">
        <v>48.815290450978182</v>
      </c>
      <c r="AC68" s="19">
        <v>30.040178739063496</v>
      </c>
      <c r="AD68" s="19">
        <v>26.285156396680559</v>
      </c>
      <c r="AE68" s="19">
        <v>48.815290450978182</v>
      </c>
      <c r="AF68" s="19">
        <v>179.30231684878524</v>
      </c>
      <c r="AG68" s="19">
        <v>9.3875558559573431</v>
      </c>
      <c r="AH68" s="19">
        <v>4.6937779279786715</v>
      </c>
      <c r="AI68" s="19">
        <v>509.74428297848368</v>
      </c>
      <c r="AJ68" s="19">
        <v>2.8162667567872028</v>
      </c>
      <c r="AK68" s="19">
        <v>156.77218279448763</v>
      </c>
      <c r="AL68" s="19">
        <v>85.426758289211818</v>
      </c>
      <c r="AM68" s="19">
        <v>264.72907513799709</v>
      </c>
      <c r="AN68" s="19">
        <v>344.52329991363445</v>
      </c>
      <c r="AO68" s="19">
        <v>2.8162667567872028</v>
      </c>
      <c r="AQ68" s="25">
        <v>9.3397636190734948E-2</v>
      </c>
      <c r="AS68" s="25">
        <v>132.36453756899854</v>
      </c>
      <c r="AU68" s="26">
        <v>140.19834772953951</v>
      </c>
      <c r="AW68" s="26">
        <v>164.28222747925349</v>
      </c>
    </row>
    <row r="69" spans="2:49" x14ac:dyDescent="0.35">
      <c r="B69" s="27">
        <v>65</v>
      </c>
      <c r="C69" s="3" t="s">
        <v>64</v>
      </c>
      <c r="D69" s="3"/>
      <c r="E69" s="6">
        <v>371.39402314734843</v>
      </c>
      <c r="F69" s="6">
        <v>302.29746070133012</v>
      </c>
      <c r="G69" s="6">
        <v>43.185351528761444</v>
      </c>
      <c r="H69" s="6">
        <v>25.911210917256863</v>
      </c>
      <c r="I69" s="6">
        <v>69.096562446018311</v>
      </c>
      <c r="J69" s="6">
        <v>60.459492140266022</v>
      </c>
      <c r="K69" s="6">
        <v>60.459492140266022</v>
      </c>
      <c r="L69" s="6">
        <v>77.7336327517706</v>
      </c>
      <c r="M69" s="6">
        <v>43.185351528761444</v>
      </c>
      <c r="N69" s="6">
        <v>25.911210917256863</v>
      </c>
      <c r="O69" s="6">
        <v>0</v>
      </c>
      <c r="P69" s="6">
        <v>0</v>
      </c>
      <c r="Q69" s="6">
        <v>0</v>
      </c>
      <c r="R69" s="6">
        <v>112.28191397477975</v>
      </c>
      <c r="S69" s="6">
        <v>25.911210917256863</v>
      </c>
      <c r="T69" s="6">
        <v>25.911210917256863</v>
      </c>
      <c r="U69" s="6">
        <v>25.911210917256863</v>
      </c>
      <c r="V69" s="6">
        <v>25.911210917256863</v>
      </c>
      <c r="W69" s="6">
        <v>198.65261703230263</v>
      </c>
      <c r="X69" s="6">
        <v>0</v>
      </c>
      <c r="Z69" s="20">
        <v>460.26921406860617</v>
      </c>
      <c r="AA69" s="19">
        <v>60.790273556231007</v>
      </c>
      <c r="AB69" s="19">
        <v>26.052974381241857</v>
      </c>
      <c r="AC69" s="19">
        <v>26.052974381241857</v>
      </c>
      <c r="AD69" s="19">
        <v>26.052974381241857</v>
      </c>
      <c r="AE69" s="19">
        <v>26.052974381241857</v>
      </c>
      <c r="AF69" s="19">
        <v>130.26487190620929</v>
      </c>
      <c r="AG69" s="19">
        <v>0</v>
      </c>
      <c r="AH69" s="19">
        <v>0</v>
      </c>
      <c r="AI69" s="19">
        <v>225.79244463742944</v>
      </c>
      <c r="AJ69" s="19">
        <v>0</v>
      </c>
      <c r="AK69" s="19">
        <v>0</v>
      </c>
      <c r="AL69" s="19">
        <v>26.052974381241857</v>
      </c>
      <c r="AM69" s="19">
        <v>26.052974381241857</v>
      </c>
      <c r="AN69" s="19">
        <v>69.474598349978294</v>
      </c>
      <c r="AO69" s="19">
        <v>0</v>
      </c>
      <c r="AQ69" s="25">
        <v>0.27834477639636296</v>
      </c>
      <c r="AS69" s="25">
        <v>225.79244463742944</v>
      </c>
      <c r="AU69" s="26">
        <v>211.19324181626186</v>
      </c>
      <c r="AW69" s="26">
        <v>86.843247937472867</v>
      </c>
    </row>
    <row r="70" spans="2:49" x14ac:dyDescent="0.35">
      <c r="B70" s="27">
        <v>66</v>
      </c>
      <c r="C70" s="3" t="s">
        <v>65</v>
      </c>
      <c r="D70" s="3"/>
      <c r="E70" s="6">
        <v>282.50025450473379</v>
      </c>
      <c r="F70" s="6">
        <v>216.32902371984119</v>
      </c>
      <c r="G70" s="6">
        <v>15.270284027282907</v>
      </c>
      <c r="H70" s="6">
        <v>7.6351420136414534</v>
      </c>
      <c r="I70" s="6">
        <v>22.905426040924361</v>
      </c>
      <c r="J70" s="6">
        <v>22.905426040924361</v>
      </c>
      <c r="K70" s="6">
        <v>7.6351420136414534</v>
      </c>
      <c r="L70" s="6">
        <v>25.450473378804848</v>
      </c>
      <c r="M70" s="6">
        <v>35.630662730326783</v>
      </c>
      <c r="N70" s="6">
        <v>7.6351420136414534</v>
      </c>
      <c r="O70" s="6">
        <v>7.6351420136414534</v>
      </c>
      <c r="P70" s="6">
        <v>12.725236689402424</v>
      </c>
      <c r="Q70" s="6">
        <v>7.6351420136414534</v>
      </c>
      <c r="R70" s="6">
        <v>104.34694085309988</v>
      </c>
      <c r="S70" s="6">
        <v>0</v>
      </c>
      <c r="T70" s="6">
        <v>15.270284027282907</v>
      </c>
      <c r="U70" s="6">
        <v>17.815331365163392</v>
      </c>
      <c r="V70" s="6">
        <v>27.995520716685331</v>
      </c>
      <c r="W70" s="6">
        <v>114.52713020462181</v>
      </c>
      <c r="X70" s="6">
        <v>7.6351420136414534</v>
      </c>
      <c r="Z70" s="20">
        <v>359.43318163011998</v>
      </c>
      <c r="AA70" s="19">
        <v>31.030202730657841</v>
      </c>
      <c r="AB70" s="19">
        <v>49.13115432354158</v>
      </c>
      <c r="AC70" s="19">
        <v>25.858502275548201</v>
      </c>
      <c r="AD70" s="19">
        <v>23.272652047993379</v>
      </c>
      <c r="AE70" s="19">
        <v>31.030202730657841</v>
      </c>
      <c r="AF70" s="19">
        <v>51.717004551096402</v>
      </c>
      <c r="AG70" s="19">
        <v>0</v>
      </c>
      <c r="AH70" s="19">
        <v>0</v>
      </c>
      <c r="AI70" s="19">
        <v>113.77741001241208</v>
      </c>
      <c r="AJ70" s="19">
        <v>7.7575506826644602</v>
      </c>
      <c r="AK70" s="19">
        <v>69.81795614398014</v>
      </c>
      <c r="AL70" s="19">
        <v>28.444352503103019</v>
      </c>
      <c r="AM70" s="19">
        <v>20.686801820438561</v>
      </c>
      <c r="AN70" s="19">
        <v>193.93876706661149</v>
      </c>
      <c r="AO70" s="19">
        <v>0</v>
      </c>
      <c r="AQ70" s="25">
        <v>0.20922377977702725</v>
      </c>
      <c r="AS70" s="25">
        <v>106.01985932974763</v>
      </c>
      <c r="AU70" s="26">
        <v>130.2394811684342</v>
      </c>
      <c r="AW70" s="26">
        <v>77.575506826644599</v>
      </c>
    </row>
    <row r="71" spans="2:49" x14ac:dyDescent="0.35">
      <c r="B71" s="27">
        <v>67</v>
      </c>
      <c r="C71" s="3" t="s">
        <v>66</v>
      </c>
      <c r="D71" s="3"/>
      <c r="E71" s="6">
        <v>462.00264001508577</v>
      </c>
      <c r="F71" s="6">
        <v>381.85932491042803</v>
      </c>
      <c r="G71" s="6">
        <v>61.286064491797092</v>
      </c>
      <c r="H71" s="6">
        <v>33.000188572506126</v>
      </c>
      <c r="I71" s="6">
        <v>33.000188572506126</v>
      </c>
      <c r="J71" s="6">
        <v>37.714501225721285</v>
      </c>
      <c r="K71" s="6">
        <v>14.142937959645485</v>
      </c>
      <c r="L71" s="6">
        <v>14.142937959645485</v>
      </c>
      <c r="M71" s="6">
        <v>99.000565717518384</v>
      </c>
      <c r="N71" s="6">
        <v>23.571563266075806</v>
      </c>
      <c r="O71" s="6">
        <v>14.142937959645485</v>
      </c>
      <c r="P71" s="6">
        <v>14.142937959645485</v>
      </c>
      <c r="Q71" s="6">
        <v>0</v>
      </c>
      <c r="R71" s="6">
        <v>193.28681878182161</v>
      </c>
      <c r="S71" s="6">
        <v>0</v>
      </c>
      <c r="T71" s="6">
        <v>14.142937959645485</v>
      </c>
      <c r="U71" s="6">
        <v>14.142937959645485</v>
      </c>
      <c r="V71" s="6">
        <v>28.285875919290969</v>
      </c>
      <c r="W71" s="6">
        <v>113.14350367716388</v>
      </c>
      <c r="X71" s="6">
        <v>0</v>
      </c>
      <c r="Z71" s="20">
        <v>503.79019727859128</v>
      </c>
      <c r="AA71" s="19">
        <v>14.124958802203492</v>
      </c>
      <c r="AB71" s="19">
        <v>14.124958802203492</v>
      </c>
      <c r="AC71" s="19">
        <v>0</v>
      </c>
      <c r="AD71" s="19">
        <v>14.124958802203492</v>
      </c>
      <c r="AE71" s="19">
        <v>0</v>
      </c>
      <c r="AF71" s="19">
        <v>61.208154809548468</v>
      </c>
      <c r="AG71" s="19">
        <v>0</v>
      </c>
      <c r="AH71" s="19">
        <v>0</v>
      </c>
      <c r="AI71" s="19">
        <v>112.99967041762794</v>
      </c>
      <c r="AJ71" s="19">
        <v>0</v>
      </c>
      <c r="AK71" s="19">
        <v>37.666556805875985</v>
      </c>
      <c r="AL71" s="19">
        <v>0</v>
      </c>
      <c r="AM71" s="19">
        <v>14.124958802203492</v>
      </c>
      <c r="AN71" s="19">
        <v>65.916474410282959</v>
      </c>
      <c r="AO71" s="19">
        <v>0</v>
      </c>
      <c r="AQ71" s="25">
        <v>0.14527845036319614</v>
      </c>
      <c r="AS71" s="25">
        <v>489.66523847638774</v>
      </c>
      <c r="AU71" s="26">
        <v>229.15400084179021</v>
      </c>
      <c r="AW71" s="26">
        <v>291.91581524553891</v>
      </c>
    </row>
    <row r="72" spans="2:49" x14ac:dyDescent="0.35">
      <c r="B72" s="27">
        <v>68</v>
      </c>
      <c r="C72" s="3" t="s">
        <v>67</v>
      </c>
      <c r="D72" s="3"/>
      <c r="E72" s="6">
        <v>192.21528111484864</v>
      </c>
      <c r="F72" s="6">
        <v>128.14352074323241</v>
      </c>
      <c r="G72" s="6">
        <v>0</v>
      </c>
      <c r="H72" s="6">
        <v>0</v>
      </c>
      <c r="I72" s="6">
        <v>48.053820278712159</v>
      </c>
      <c r="J72" s="6">
        <v>48.053820278712159</v>
      </c>
      <c r="K72" s="6">
        <v>0</v>
      </c>
      <c r="L72" s="6">
        <v>48.053820278712159</v>
      </c>
      <c r="M72" s="6">
        <v>48.053820278712159</v>
      </c>
      <c r="N72" s="6">
        <v>0</v>
      </c>
      <c r="O72" s="6">
        <v>0</v>
      </c>
      <c r="P72" s="6">
        <v>0</v>
      </c>
      <c r="Q72" s="6">
        <v>0</v>
      </c>
      <c r="R72" s="6">
        <v>48.053820278712159</v>
      </c>
      <c r="S72" s="6">
        <v>48.053820278712159</v>
      </c>
      <c r="T72" s="6">
        <v>48.053820278712159</v>
      </c>
      <c r="U72" s="6">
        <v>0</v>
      </c>
      <c r="V72" s="6">
        <v>0</v>
      </c>
      <c r="W72" s="6">
        <v>80.089700464520263</v>
      </c>
      <c r="X72" s="6">
        <v>0</v>
      </c>
      <c r="Z72" s="20">
        <v>145.20813165537271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48.402710551790904</v>
      </c>
      <c r="AJ72" s="19">
        <v>0</v>
      </c>
      <c r="AK72" s="19">
        <v>0</v>
      </c>
      <c r="AL72" s="19">
        <v>0</v>
      </c>
      <c r="AM72" s="19">
        <v>48.402710551790904</v>
      </c>
      <c r="AN72" s="19">
        <v>48.402710551790904</v>
      </c>
      <c r="AO72" s="19">
        <v>0</v>
      </c>
      <c r="AQ72" s="25">
        <v>0.49677098857426727</v>
      </c>
      <c r="AS72" s="25">
        <v>129.07389480477573</v>
      </c>
      <c r="AU72" s="26">
        <v>194.0805434255216</v>
      </c>
      <c r="AW72" s="26">
        <v>0</v>
      </c>
    </row>
    <row r="73" spans="2:49" x14ac:dyDescent="0.35">
      <c r="B73" s="27">
        <v>69</v>
      </c>
      <c r="C73" s="3" t="s">
        <v>68</v>
      </c>
      <c r="D73" s="3"/>
      <c r="E73" s="6">
        <v>709.9526698220119</v>
      </c>
      <c r="F73" s="6">
        <v>633.29111392573827</v>
      </c>
      <c r="G73" s="6">
        <v>69.99533364442371</v>
      </c>
      <c r="H73" s="6">
        <v>29.998000133324442</v>
      </c>
      <c r="I73" s="6">
        <v>23.331777881474569</v>
      </c>
      <c r="J73" s="6">
        <v>33.331111259249383</v>
      </c>
      <c r="K73" s="6">
        <v>33.331111259249383</v>
      </c>
      <c r="L73" s="6">
        <v>63.329111392573836</v>
      </c>
      <c r="M73" s="6">
        <v>66.662222518498766</v>
      </c>
      <c r="N73" s="6">
        <v>36.66422238517432</v>
      </c>
      <c r="O73" s="6">
        <v>9.9993333777748141</v>
      </c>
      <c r="P73" s="6">
        <v>9.9993333777748141</v>
      </c>
      <c r="Q73" s="6">
        <v>0</v>
      </c>
      <c r="R73" s="6">
        <v>156.65622291847211</v>
      </c>
      <c r="S73" s="6">
        <v>0</v>
      </c>
      <c r="T73" s="6">
        <v>43.3304446370242</v>
      </c>
      <c r="U73" s="6">
        <v>16.665555629624691</v>
      </c>
      <c r="V73" s="6">
        <v>16.665555629624691</v>
      </c>
      <c r="W73" s="6">
        <v>216.65222318512099</v>
      </c>
      <c r="X73" s="6">
        <v>9.9993333777748141</v>
      </c>
      <c r="Z73" s="20">
        <v>564.93397960889183</v>
      </c>
      <c r="AA73" s="19">
        <v>36.770850743774027</v>
      </c>
      <c r="AB73" s="19">
        <v>36.770850743774027</v>
      </c>
      <c r="AC73" s="19">
        <v>23.399632291492562</v>
      </c>
      <c r="AD73" s="19">
        <v>10.028413839211098</v>
      </c>
      <c r="AE73" s="19">
        <v>33.428046130703663</v>
      </c>
      <c r="AF73" s="19">
        <v>90.255724552899878</v>
      </c>
      <c r="AG73" s="19">
        <v>0</v>
      </c>
      <c r="AH73" s="19">
        <v>0</v>
      </c>
      <c r="AI73" s="19">
        <v>177.16864449272938</v>
      </c>
      <c r="AJ73" s="19">
        <v>0</v>
      </c>
      <c r="AK73" s="19">
        <v>76.88450610061841</v>
      </c>
      <c r="AL73" s="19">
        <v>26.742436904562929</v>
      </c>
      <c r="AM73" s="19">
        <v>43.456459969914754</v>
      </c>
      <c r="AN73" s="19">
        <v>177.16864449272938</v>
      </c>
      <c r="AO73" s="19">
        <v>0</v>
      </c>
      <c r="AQ73" s="25">
        <v>0.20559210526315788</v>
      </c>
      <c r="AS73" s="25">
        <v>197.22547217115161</v>
      </c>
      <c r="AU73" s="26">
        <v>208.47343644922663</v>
      </c>
      <c r="AW73" s="26">
        <v>103.62694300518135</v>
      </c>
    </row>
    <row r="74" spans="2:49" x14ac:dyDescent="0.35">
      <c r="B74" s="27">
        <v>70</v>
      </c>
      <c r="C74" s="3" t="s">
        <v>69</v>
      </c>
      <c r="D74" s="3"/>
      <c r="E74" s="6">
        <v>634.97368201186396</v>
      </c>
      <c r="F74" s="6">
        <v>518.00484585178378</v>
      </c>
      <c r="G74" s="6">
        <v>50.129501211462944</v>
      </c>
      <c r="H74" s="6">
        <v>30.63469518478291</v>
      </c>
      <c r="I74" s="6">
        <v>44.559556632411507</v>
      </c>
      <c r="J74" s="6">
        <v>38.989612053360069</v>
      </c>
      <c r="K74" s="6">
        <v>41.774584342885788</v>
      </c>
      <c r="L74" s="6">
        <v>33.419667474308632</v>
      </c>
      <c r="M74" s="6">
        <v>55.699445790514382</v>
      </c>
      <c r="N74" s="6">
        <v>36.204639763834351</v>
      </c>
      <c r="O74" s="6">
        <v>8.354916868577158</v>
      </c>
      <c r="P74" s="6">
        <v>8.354916868577158</v>
      </c>
      <c r="Q74" s="6">
        <v>8.354916868577158</v>
      </c>
      <c r="R74" s="6">
        <v>175.45325424012032</v>
      </c>
      <c r="S74" s="6">
        <v>8.354916868577158</v>
      </c>
      <c r="T74" s="6">
        <v>13.924861447628595</v>
      </c>
      <c r="U74" s="6">
        <v>27.849722895257191</v>
      </c>
      <c r="V74" s="6">
        <v>30.63469518478291</v>
      </c>
      <c r="W74" s="6">
        <v>175.45325424012032</v>
      </c>
      <c r="X74" s="6">
        <v>8.354916868577158</v>
      </c>
      <c r="Z74" s="20">
        <v>536.87879469305153</v>
      </c>
      <c r="AA74" s="19">
        <v>59.028558578817183</v>
      </c>
      <c r="AB74" s="19">
        <v>19.67618619293906</v>
      </c>
      <c r="AC74" s="19">
        <v>8.4326512255453103</v>
      </c>
      <c r="AD74" s="19">
        <v>16.865302451090621</v>
      </c>
      <c r="AE74" s="19">
        <v>8.4326512255453103</v>
      </c>
      <c r="AF74" s="19">
        <v>120.86800089948281</v>
      </c>
      <c r="AG74" s="19">
        <v>0</v>
      </c>
      <c r="AH74" s="19">
        <v>0</v>
      </c>
      <c r="AI74" s="19">
        <v>278.27749044299526</v>
      </c>
      <c r="AJ74" s="19">
        <v>0</v>
      </c>
      <c r="AK74" s="19">
        <v>42.163256127726555</v>
      </c>
      <c r="AL74" s="19">
        <v>14.054418709242187</v>
      </c>
      <c r="AM74" s="19">
        <v>16.865302451090621</v>
      </c>
      <c r="AN74" s="19">
        <v>140.54418709242185</v>
      </c>
      <c r="AO74" s="19">
        <v>8.4326512255453103</v>
      </c>
      <c r="AQ74" s="25">
        <v>0.14212216821579832</v>
      </c>
      <c r="AS74" s="25">
        <v>188.32921070384529</v>
      </c>
      <c r="AU74" s="26">
        <v>225.86747226065106</v>
      </c>
      <c r="AW74" s="26">
        <v>143.35507083427029</v>
      </c>
    </row>
    <row r="75" spans="2:49" x14ac:dyDescent="0.35">
      <c r="B75" s="27">
        <v>71</v>
      </c>
      <c r="C75" s="3" t="s">
        <v>70</v>
      </c>
      <c r="D75" s="3"/>
      <c r="E75" s="6">
        <v>585.37854479229907</v>
      </c>
      <c r="F75" s="6">
        <v>474.80704188708694</v>
      </c>
      <c r="G75" s="6">
        <v>82.386610007805047</v>
      </c>
      <c r="H75" s="6">
        <v>54.201717110398057</v>
      </c>
      <c r="I75" s="6">
        <v>65.042060532477677</v>
      </c>
      <c r="J75" s="6">
        <v>47.697511057150287</v>
      </c>
      <c r="K75" s="6">
        <v>32.521030266238839</v>
      </c>
      <c r="L75" s="6">
        <v>56.369785794813978</v>
      </c>
      <c r="M75" s="6">
        <v>112.73957158962796</v>
      </c>
      <c r="N75" s="6">
        <v>17.34454947532738</v>
      </c>
      <c r="O75" s="6">
        <v>6.5042060532477661</v>
      </c>
      <c r="P75" s="6">
        <v>19.512618159743301</v>
      </c>
      <c r="Q75" s="6">
        <v>13.008412106495532</v>
      </c>
      <c r="R75" s="6">
        <v>225.47914317925591</v>
      </c>
      <c r="S75" s="6">
        <v>6.5042060532477661</v>
      </c>
      <c r="T75" s="6">
        <v>34.68909895065476</v>
      </c>
      <c r="U75" s="6">
        <v>21.680686844159222</v>
      </c>
      <c r="V75" s="6">
        <v>10.840343422079611</v>
      </c>
      <c r="W75" s="6">
        <v>212.47073107276037</v>
      </c>
      <c r="X75" s="6">
        <v>6.5042060532477661</v>
      </c>
      <c r="Z75" s="20">
        <v>589.28805273036801</v>
      </c>
      <c r="AA75" s="19">
        <v>58.928805273036801</v>
      </c>
      <c r="AB75" s="19">
        <v>26.190580121349686</v>
      </c>
      <c r="AC75" s="19">
        <v>28.373128464795496</v>
      </c>
      <c r="AD75" s="19">
        <v>34.920773495132913</v>
      </c>
      <c r="AE75" s="19">
        <v>21.825483434458071</v>
      </c>
      <c r="AF75" s="19">
        <v>159.32602907154393</v>
      </c>
      <c r="AG75" s="19">
        <v>6.5476450303374216</v>
      </c>
      <c r="AH75" s="19">
        <v>0</v>
      </c>
      <c r="AI75" s="19">
        <v>320.83460648653363</v>
      </c>
      <c r="AJ75" s="19">
        <v>6.5476450303374216</v>
      </c>
      <c r="AK75" s="19">
        <v>102.57977214195296</v>
      </c>
      <c r="AL75" s="19">
        <v>37.103321838578729</v>
      </c>
      <c r="AM75" s="19">
        <v>26.190580121349686</v>
      </c>
      <c r="AN75" s="19">
        <v>222.61993103147233</v>
      </c>
      <c r="AO75" s="19">
        <v>0</v>
      </c>
      <c r="AQ75" s="25">
        <v>0.1352021271801343</v>
      </c>
      <c r="AS75" s="25">
        <v>390.67615347679953</v>
      </c>
      <c r="AU75" s="26">
        <v>217.81219748305907</v>
      </c>
      <c r="AW75" s="26">
        <v>130.95290060674844</v>
      </c>
    </row>
    <row r="76" spans="2:49" x14ac:dyDescent="0.35">
      <c r="B76" s="27">
        <v>72</v>
      </c>
      <c r="C76" s="3" t="s">
        <v>71</v>
      </c>
      <c r="D76" s="3"/>
      <c r="E76" s="6">
        <v>457.66590389016017</v>
      </c>
      <c r="F76" s="6">
        <v>254.25883549453346</v>
      </c>
      <c r="G76" s="6">
        <v>0</v>
      </c>
      <c r="H76" s="6">
        <v>0</v>
      </c>
      <c r="I76" s="6">
        <v>0</v>
      </c>
      <c r="J76" s="6">
        <v>76.277650648360037</v>
      </c>
      <c r="K76" s="6">
        <v>76.277650648360037</v>
      </c>
      <c r="L76" s="6">
        <v>76.277650648360037</v>
      </c>
      <c r="M76" s="6">
        <v>76.277650648360037</v>
      </c>
      <c r="N76" s="6">
        <v>0</v>
      </c>
      <c r="O76" s="6">
        <v>0</v>
      </c>
      <c r="P76" s="6">
        <v>0</v>
      </c>
      <c r="Q76" s="6">
        <v>0</v>
      </c>
      <c r="R76" s="6">
        <v>76.277650648360037</v>
      </c>
      <c r="S76" s="6">
        <v>0</v>
      </c>
      <c r="T76" s="6">
        <v>76.277650648360037</v>
      </c>
      <c r="U76" s="6">
        <v>76.277650648360037</v>
      </c>
      <c r="V76" s="6">
        <v>76.277650648360037</v>
      </c>
      <c r="W76" s="6">
        <v>228.83295194508008</v>
      </c>
      <c r="X76" s="6">
        <v>0</v>
      </c>
      <c r="Z76" s="20">
        <v>532.58939893482113</v>
      </c>
      <c r="AA76" s="19">
        <v>76.084199847831599</v>
      </c>
      <c r="AB76" s="19">
        <v>76.084199847831599</v>
      </c>
      <c r="AC76" s="19">
        <v>0</v>
      </c>
      <c r="AD76" s="19">
        <v>0</v>
      </c>
      <c r="AE76" s="19">
        <v>0</v>
      </c>
      <c r="AF76" s="19">
        <v>76.084199847831599</v>
      </c>
      <c r="AG76" s="19">
        <v>0</v>
      </c>
      <c r="AH76" s="19">
        <v>0</v>
      </c>
      <c r="AI76" s="19">
        <v>76.084199847831599</v>
      </c>
      <c r="AJ76" s="19">
        <v>0</v>
      </c>
      <c r="AK76" s="19">
        <v>76.084199847831599</v>
      </c>
      <c r="AL76" s="19">
        <v>76.084199847831599</v>
      </c>
      <c r="AM76" s="19">
        <v>0</v>
      </c>
      <c r="AN76" s="19">
        <v>152.1683996956632</v>
      </c>
      <c r="AO76" s="19">
        <v>0</v>
      </c>
      <c r="AQ76" s="25">
        <v>1.3024225058609014</v>
      </c>
      <c r="AS76" s="25">
        <v>152.1683996956632</v>
      </c>
      <c r="AU76" s="26">
        <v>150.86748805632385</v>
      </c>
      <c r="AW76" s="26">
        <v>0</v>
      </c>
    </row>
    <row r="77" spans="2:49" x14ac:dyDescent="0.35">
      <c r="B77" s="27">
        <v>73</v>
      </c>
      <c r="C77" s="3" t="s">
        <v>72</v>
      </c>
      <c r="D77" s="3"/>
      <c r="E77" s="6">
        <v>230.07294039935289</v>
      </c>
      <c r="F77" s="6">
        <v>189.20840354010042</v>
      </c>
      <c r="G77" s="6">
        <v>37.505807802327602</v>
      </c>
      <c r="H77" s="6">
        <v>18.47300981308673</v>
      </c>
      <c r="I77" s="6">
        <v>17.35343346077844</v>
      </c>
      <c r="J77" s="6">
        <v>18.47300981308673</v>
      </c>
      <c r="K77" s="6">
        <v>14.554492580007725</v>
      </c>
      <c r="L77" s="6">
        <v>45.342842268485605</v>
      </c>
      <c r="M77" s="6">
        <v>31.907926040786165</v>
      </c>
      <c r="N77" s="6">
        <v>35.826443273865166</v>
      </c>
      <c r="O77" s="6">
        <v>5.0380935853872897</v>
      </c>
      <c r="P77" s="6">
        <v>24.630679750782303</v>
      </c>
      <c r="Q77" s="6">
        <v>12.315339875391151</v>
      </c>
      <c r="R77" s="6">
        <v>119.79466969698667</v>
      </c>
      <c r="S77" s="6">
        <v>4.4783054092331458</v>
      </c>
      <c r="T77" s="6">
        <v>5.0380935853872897</v>
      </c>
      <c r="U77" s="6">
        <v>11.195763523082865</v>
      </c>
      <c r="V77" s="6">
        <v>5.0380935853872897</v>
      </c>
      <c r="W77" s="6">
        <v>103.56081258851651</v>
      </c>
      <c r="X77" s="6">
        <v>2.7989408807707163</v>
      </c>
      <c r="Z77" s="20">
        <v>767.63978285932785</v>
      </c>
      <c r="AA77" s="19">
        <v>68.363391982943924</v>
      </c>
      <c r="AB77" s="19">
        <v>21.435978842109531</v>
      </c>
      <c r="AC77" s="19">
        <v>11.587015590329477</v>
      </c>
      <c r="AD77" s="19">
        <v>11.587015590329477</v>
      </c>
      <c r="AE77" s="19">
        <v>22.59468040114248</v>
      </c>
      <c r="AF77" s="19">
        <v>141.36159020201961</v>
      </c>
      <c r="AG77" s="19">
        <v>8.1109109132306347</v>
      </c>
      <c r="AH77" s="19">
        <v>1.7380523385494215</v>
      </c>
      <c r="AI77" s="19">
        <v>257.23174610531436</v>
      </c>
      <c r="AJ77" s="19">
        <v>1.7380523385494215</v>
      </c>
      <c r="AK77" s="19">
        <v>48.086114699867331</v>
      </c>
      <c r="AL77" s="19">
        <v>96.751580179251135</v>
      </c>
      <c r="AM77" s="19">
        <v>77.053653675691024</v>
      </c>
      <c r="AN77" s="19">
        <v>191.18575724043635</v>
      </c>
      <c r="AO77" s="19">
        <v>1.7380523385494215</v>
      </c>
      <c r="AQ77" s="25">
        <v>5.5934981177878838E-2</v>
      </c>
      <c r="AS77" s="25">
        <v>56.197025613097964</v>
      </c>
      <c r="AU77" s="26">
        <v>165.33560791507711</v>
      </c>
      <c r="AW77" s="26">
        <v>33.022994432439006</v>
      </c>
    </row>
    <row r="78" spans="2:49" x14ac:dyDescent="0.35">
      <c r="B78" s="27">
        <v>74</v>
      </c>
      <c r="C78" s="3" t="s">
        <v>73</v>
      </c>
      <c r="D78" s="3"/>
      <c r="E78" s="6">
        <v>235.89044562072246</v>
      </c>
      <c r="F78" s="6">
        <v>191.81403017601997</v>
      </c>
      <c r="G78" s="6">
        <v>37.954691077382677</v>
      </c>
      <c r="H78" s="6">
        <v>19.181403017601998</v>
      </c>
      <c r="I78" s="6">
        <v>42.035840655595869</v>
      </c>
      <c r="J78" s="6">
        <v>21.630092764529913</v>
      </c>
      <c r="K78" s="6">
        <v>28.15993208967102</v>
      </c>
      <c r="L78" s="6">
        <v>52.238714601128848</v>
      </c>
      <c r="M78" s="6">
        <v>40.403380824310588</v>
      </c>
      <c r="N78" s="6">
        <v>37.13846116174004</v>
      </c>
      <c r="O78" s="6">
        <v>3.673034620391872</v>
      </c>
      <c r="P78" s="6">
        <v>8.162299156426382</v>
      </c>
      <c r="Q78" s="6">
        <v>3.673034620391872</v>
      </c>
      <c r="R78" s="6">
        <v>117.5371078525399</v>
      </c>
      <c r="S78" s="6">
        <v>1.2243448734639573</v>
      </c>
      <c r="T78" s="6">
        <v>13.467793608103532</v>
      </c>
      <c r="U78" s="6">
        <v>9.3866440298903395</v>
      </c>
      <c r="V78" s="6">
        <v>9.7947589877116581</v>
      </c>
      <c r="W78" s="6">
        <v>142.84023523746168</v>
      </c>
      <c r="X78" s="6">
        <v>2.856804704749234</v>
      </c>
      <c r="Z78" s="20">
        <v>257.6504471985258</v>
      </c>
      <c r="AA78" s="19">
        <v>57.771049535512326</v>
      </c>
      <c r="AB78" s="19">
        <v>32.89154645087563</v>
      </c>
      <c r="AC78" s="19">
        <v>17.710832704317649</v>
      </c>
      <c r="AD78" s="19">
        <v>17.710832704317649</v>
      </c>
      <c r="AE78" s="19">
        <v>18.97589218319748</v>
      </c>
      <c r="AF78" s="19">
        <v>65.361406408791325</v>
      </c>
      <c r="AG78" s="19">
        <v>1.2650594788798319</v>
      </c>
      <c r="AH78" s="19">
        <v>2.9518054507196081</v>
      </c>
      <c r="AI78" s="19">
        <v>150.96376447965994</v>
      </c>
      <c r="AJ78" s="19">
        <v>2.1084324647997201</v>
      </c>
      <c r="AK78" s="19">
        <v>49.759006169273391</v>
      </c>
      <c r="AL78" s="19">
        <v>25.722876070556584</v>
      </c>
      <c r="AM78" s="19">
        <v>25.301189577596642</v>
      </c>
      <c r="AN78" s="19">
        <v>143.7950940993409</v>
      </c>
      <c r="AO78" s="19">
        <v>1.2650594788798319</v>
      </c>
      <c r="AQ78" s="25">
        <v>9.1186598175399591E-2</v>
      </c>
      <c r="AS78" s="25">
        <v>69.999957831350713</v>
      </c>
      <c r="AU78" s="26">
        <v>91.027139892751904</v>
      </c>
      <c r="AW78" s="26">
        <v>63.252973943991606</v>
      </c>
    </row>
    <row r="79" spans="2:49" x14ac:dyDescent="0.35">
      <c r="B79" s="27">
        <v>75</v>
      </c>
      <c r="C79" s="3" t="s">
        <v>74</v>
      </c>
      <c r="D79" s="3"/>
      <c r="E79" s="6">
        <v>322.97407173186377</v>
      </c>
      <c r="F79" s="6">
        <v>264.25151323516127</v>
      </c>
      <c r="G79" s="6">
        <v>70.015358207606837</v>
      </c>
      <c r="H79" s="6">
        <v>38.395519017074719</v>
      </c>
      <c r="I79" s="6">
        <v>38.395519017074719</v>
      </c>
      <c r="J79" s="6">
        <v>38.395519017074719</v>
      </c>
      <c r="K79" s="6">
        <v>42.912638901436445</v>
      </c>
      <c r="L79" s="6">
        <v>22.585599421808656</v>
      </c>
      <c r="M79" s="6">
        <v>70.015358207606837</v>
      </c>
      <c r="N79" s="6">
        <v>29.361279248351252</v>
      </c>
      <c r="O79" s="6">
        <v>6.7756798265425964</v>
      </c>
      <c r="P79" s="6">
        <v>11.292799710904328</v>
      </c>
      <c r="Q79" s="6">
        <v>6.7756798265425964</v>
      </c>
      <c r="R79" s="6">
        <v>155.84063601047973</v>
      </c>
      <c r="S79" s="6">
        <v>0</v>
      </c>
      <c r="T79" s="6">
        <v>11.292799710904328</v>
      </c>
      <c r="U79" s="6">
        <v>27.102719306170385</v>
      </c>
      <c r="V79" s="6">
        <v>6.7756798265425964</v>
      </c>
      <c r="W79" s="6">
        <v>167.13343572138405</v>
      </c>
      <c r="X79" s="6">
        <v>11.292799710904328</v>
      </c>
      <c r="Z79" s="20">
        <v>244.7616433342483</v>
      </c>
      <c r="AA79" s="19">
        <v>29.737395919114284</v>
      </c>
      <c r="AB79" s="19">
        <v>13.724951962668129</v>
      </c>
      <c r="AC79" s="19">
        <v>11.437459968890108</v>
      </c>
      <c r="AD79" s="19">
        <v>6.8624759813340646</v>
      </c>
      <c r="AE79" s="19">
        <v>11.437459968890108</v>
      </c>
      <c r="AF79" s="19">
        <v>59.474791838228569</v>
      </c>
      <c r="AG79" s="19">
        <v>6.8624759813340646</v>
      </c>
      <c r="AH79" s="19">
        <v>6.8624759813340646</v>
      </c>
      <c r="AI79" s="19">
        <v>130.38704364534726</v>
      </c>
      <c r="AJ79" s="19">
        <v>0</v>
      </c>
      <c r="AK79" s="19">
        <v>38.887363894226368</v>
      </c>
      <c r="AL79" s="19">
        <v>16.012443956446152</v>
      </c>
      <c r="AM79" s="19">
        <v>18.299935950224175</v>
      </c>
      <c r="AN79" s="19">
        <v>84.637203769786808</v>
      </c>
      <c r="AO79" s="19">
        <v>0</v>
      </c>
      <c r="AQ79" s="25">
        <v>0.14257538673573653</v>
      </c>
      <c r="AS79" s="25">
        <v>169.27440753957362</v>
      </c>
      <c r="AU79" s="26">
        <v>90.31331774077762</v>
      </c>
      <c r="AW79" s="26">
        <v>82.349711776008789</v>
      </c>
    </row>
    <row r="80" spans="2:49" x14ac:dyDescent="0.35">
      <c r="B80" s="27">
        <v>76</v>
      </c>
      <c r="C80" s="3" t="s">
        <v>75</v>
      </c>
      <c r="D80" s="3"/>
      <c r="E80" s="6">
        <v>204.2661384134507</v>
      </c>
      <c r="F80" s="6">
        <v>161.68497965052595</v>
      </c>
      <c r="G80" s="6">
        <v>32.707266875869756</v>
      </c>
      <c r="H80" s="6">
        <v>15.119396952052998</v>
      </c>
      <c r="I80" s="6">
        <v>25.918966203519425</v>
      </c>
      <c r="J80" s="6">
        <v>22.216256745873793</v>
      </c>
      <c r="K80" s="6">
        <v>24.684729717637548</v>
      </c>
      <c r="L80" s="6">
        <v>37.644212819397261</v>
      </c>
      <c r="M80" s="6">
        <v>38.569890183808667</v>
      </c>
      <c r="N80" s="6">
        <v>18.51354728822816</v>
      </c>
      <c r="O80" s="6">
        <v>0.92567736441140802</v>
      </c>
      <c r="P80" s="6">
        <v>12.033805737348306</v>
      </c>
      <c r="Q80" s="6">
        <v>3.7027094576456321</v>
      </c>
      <c r="R80" s="6">
        <v>103.05874657113677</v>
      </c>
      <c r="S80" s="6">
        <v>2.468472971763755</v>
      </c>
      <c r="T80" s="6">
        <v>12.033805737348306</v>
      </c>
      <c r="U80" s="6">
        <v>11.108128372936896</v>
      </c>
      <c r="V80" s="6">
        <v>10.182451008525488</v>
      </c>
      <c r="W80" s="6">
        <v>117.56102528024883</v>
      </c>
      <c r="X80" s="6">
        <v>2.468472971763755</v>
      </c>
      <c r="Z80" s="20">
        <v>268.90930128830826</v>
      </c>
      <c r="AA80" s="19">
        <v>74.014699513248303</v>
      </c>
      <c r="AB80" s="19">
        <v>17.776456214972299</v>
      </c>
      <c r="AC80" s="19">
        <v>13.897956677160161</v>
      </c>
      <c r="AD80" s="19">
        <v>12.281915203071772</v>
      </c>
      <c r="AE80" s="19">
        <v>9.3730405497126679</v>
      </c>
      <c r="AF80" s="19">
        <v>104.07307093129238</v>
      </c>
      <c r="AG80" s="19">
        <v>1.9392497689060693</v>
      </c>
      <c r="AH80" s="19">
        <v>1.6160414740883911</v>
      </c>
      <c r="AI80" s="19">
        <v>188.10722758388872</v>
      </c>
      <c r="AJ80" s="19">
        <v>3.5552912429944601</v>
      </c>
      <c r="AK80" s="19">
        <v>63.995242373900282</v>
      </c>
      <c r="AL80" s="19">
        <v>16.806831330519266</v>
      </c>
      <c r="AM80" s="19">
        <v>57.207868182729044</v>
      </c>
      <c r="AN80" s="19">
        <v>128.31369304261824</v>
      </c>
      <c r="AO80" s="19">
        <v>0</v>
      </c>
      <c r="AQ80" s="25">
        <v>0.10716648128097203</v>
      </c>
      <c r="AS80" s="25">
        <v>84.034156652596323</v>
      </c>
      <c r="AU80" s="26">
        <v>64.484981076527802</v>
      </c>
      <c r="AW80" s="26">
        <v>70.782616565071535</v>
      </c>
    </row>
    <row r="81" spans="2:49" x14ac:dyDescent="0.35">
      <c r="B81" s="27">
        <v>77</v>
      </c>
      <c r="C81" s="3" t="s">
        <v>76</v>
      </c>
      <c r="D81" s="3"/>
      <c r="E81" s="6">
        <v>774.77218619160988</v>
      </c>
      <c r="F81" s="6">
        <v>617.76537230112467</v>
      </c>
      <c r="G81" s="6">
        <v>141.61398899926112</v>
      </c>
      <c r="H81" s="6">
        <v>71.833182825712171</v>
      </c>
      <c r="I81" s="6">
        <v>34.890403086774484</v>
      </c>
      <c r="J81" s="6">
        <v>20.523766521632048</v>
      </c>
      <c r="K81" s="6">
        <v>29.75946145636647</v>
      </c>
      <c r="L81" s="6">
        <v>110.82833921681308</v>
      </c>
      <c r="M81" s="6">
        <v>105.69739758640505</v>
      </c>
      <c r="N81" s="6">
        <v>91.330761021262617</v>
      </c>
      <c r="O81" s="6">
        <v>10.261883260816024</v>
      </c>
      <c r="P81" s="6">
        <v>304.77793284623596</v>
      </c>
      <c r="Q81" s="6">
        <v>98.514079303833839</v>
      </c>
      <c r="R81" s="6">
        <v>631.10582054018562</v>
      </c>
      <c r="S81" s="6">
        <v>6.1571299564896149</v>
      </c>
      <c r="T81" s="6">
        <v>19.497578195550449</v>
      </c>
      <c r="U81" s="6">
        <v>35.916591412856086</v>
      </c>
      <c r="V81" s="6">
        <v>43.099909695427307</v>
      </c>
      <c r="W81" s="6">
        <v>222.68286675970776</v>
      </c>
      <c r="X81" s="6">
        <v>16.41901321730564</v>
      </c>
      <c r="Z81" s="20">
        <v>996.83955320807001</v>
      </c>
      <c r="AA81" s="19">
        <v>222.96302710191358</v>
      </c>
      <c r="AB81" s="19">
        <v>58.446618754870549</v>
      </c>
      <c r="AC81" s="19">
        <v>28.140964585678411</v>
      </c>
      <c r="AD81" s="19">
        <v>35.717378127976446</v>
      </c>
      <c r="AE81" s="19">
        <v>49.787860420815662</v>
      </c>
      <c r="AF81" s="19">
        <v>108.23447917568622</v>
      </c>
      <c r="AG81" s="19">
        <v>5.4117239587843109</v>
      </c>
      <c r="AH81" s="19">
        <v>15.152827084596067</v>
      </c>
      <c r="AI81" s="19">
        <v>441.59667503679975</v>
      </c>
      <c r="AJ81" s="19">
        <v>3.2470343752705864</v>
      </c>
      <c r="AK81" s="19">
        <v>166.68109793055675</v>
      </c>
      <c r="AL81" s="19">
        <v>122.30496146852542</v>
      </c>
      <c r="AM81" s="19">
        <v>54.117239587843109</v>
      </c>
      <c r="AN81" s="19">
        <v>441.59667503679975</v>
      </c>
      <c r="AO81" s="19">
        <v>3.2470343752705864</v>
      </c>
      <c r="AQ81" s="25">
        <v>9.8506639347492014E-2</v>
      </c>
      <c r="AS81" s="25">
        <v>165.59875313879991</v>
      </c>
      <c r="AU81" s="26">
        <v>86.298242356051247</v>
      </c>
      <c r="AW81" s="26">
        <v>165.59875313879991</v>
      </c>
    </row>
    <row r="82" spans="2:49" x14ac:dyDescent="0.35">
      <c r="B82" s="27">
        <v>78</v>
      </c>
      <c r="C82" s="3" t="s">
        <v>77</v>
      </c>
      <c r="D82" s="3"/>
      <c r="E82" s="6">
        <v>299.94832822917061</v>
      </c>
      <c r="F82" s="6">
        <v>250.7971315865754</v>
      </c>
      <c r="G82" s="6">
        <v>39.068899895396171</v>
      </c>
      <c r="H82" s="6">
        <v>17.013875760898333</v>
      </c>
      <c r="I82" s="6">
        <v>30.246890241597036</v>
      </c>
      <c r="J82" s="6">
        <v>21.424880587797901</v>
      </c>
      <c r="K82" s="6">
        <v>21.424880587797901</v>
      </c>
      <c r="L82" s="6">
        <v>45.370335362395558</v>
      </c>
      <c r="M82" s="6">
        <v>52.301914376094878</v>
      </c>
      <c r="N82" s="6">
        <v>21.424880587797901</v>
      </c>
      <c r="O82" s="6">
        <v>3.1507177334996914</v>
      </c>
      <c r="P82" s="6">
        <v>10.71244029389895</v>
      </c>
      <c r="Q82" s="6">
        <v>4.4110048268995676</v>
      </c>
      <c r="R82" s="6">
        <v>126.02870933998766</v>
      </c>
      <c r="S82" s="6">
        <v>6.3014354669993828</v>
      </c>
      <c r="T82" s="6">
        <v>10.082296747199013</v>
      </c>
      <c r="U82" s="6">
        <v>15.123445120798518</v>
      </c>
      <c r="V82" s="6">
        <v>9.4521532004990725</v>
      </c>
      <c r="W82" s="6">
        <v>139.89186736738628</v>
      </c>
      <c r="X82" s="6">
        <v>3.1507177334996914</v>
      </c>
      <c r="Z82" s="20">
        <v>589.32982783694365</v>
      </c>
      <c r="AA82" s="19">
        <v>71.761067398248514</v>
      </c>
      <c r="AB82" s="19">
        <v>24.132040364012777</v>
      </c>
      <c r="AC82" s="19">
        <v>11.430966488216578</v>
      </c>
      <c r="AD82" s="19">
        <v>11.430966488216578</v>
      </c>
      <c r="AE82" s="19">
        <v>11.430966488216578</v>
      </c>
      <c r="AF82" s="19">
        <v>112.40450380079635</v>
      </c>
      <c r="AG82" s="19">
        <v>1.90516108136943</v>
      </c>
      <c r="AH82" s="19">
        <v>1.90516108136943</v>
      </c>
      <c r="AI82" s="19">
        <v>203.85223570652897</v>
      </c>
      <c r="AJ82" s="19">
        <v>1.90516108136943</v>
      </c>
      <c r="AK82" s="19">
        <v>34.927953158439543</v>
      </c>
      <c r="AL82" s="19">
        <v>38.103221627388599</v>
      </c>
      <c r="AM82" s="19">
        <v>29.847523608121065</v>
      </c>
      <c r="AN82" s="19">
        <v>122.56536290143332</v>
      </c>
      <c r="AO82" s="19">
        <v>1.90516108136943</v>
      </c>
      <c r="AQ82" s="25">
        <v>0.18184782472377944</v>
      </c>
      <c r="AS82" s="25">
        <v>104.78385947531864</v>
      </c>
      <c r="AU82" s="26">
        <v>122.60273537501826</v>
      </c>
      <c r="AW82" s="26">
        <v>57.789886134872702</v>
      </c>
    </row>
    <row r="83" spans="2:49" x14ac:dyDescent="0.35">
      <c r="B83" s="27">
        <v>79</v>
      </c>
      <c r="C83" s="3" t="s">
        <v>78</v>
      </c>
      <c r="D83" s="3"/>
      <c r="E83" s="6">
        <v>532.16465800594767</v>
      </c>
      <c r="F83" s="6">
        <v>391.29754265143214</v>
      </c>
      <c r="G83" s="6">
        <v>0</v>
      </c>
      <c r="H83" s="6">
        <v>0</v>
      </c>
      <c r="I83" s="6">
        <v>46.955705118171856</v>
      </c>
      <c r="J83" s="6">
        <v>78.259508530286439</v>
      </c>
      <c r="K83" s="6">
        <v>0</v>
      </c>
      <c r="L83" s="6">
        <v>156.51901706057288</v>
      </c>
      <c r="M83" s="6">
        <v>46.955705118171856</v>
      </c>
      <c r="N83" s="6">
        <v>0</v>
      </c>
      <c r="O83" s="6">
        <v>0</v>
      </c>
      <c r="P83" s="6">
        <v>0</v>
      </c>
      <c r="Q83" s="6">
        <v>0</v>
      </c>
      <c r="R83" s="6">
        <v>46.955705118171856</v>
      </c>
      <c r="S83" s="6">
        <v>0</v>
      </c>
      <c r="T83" s="6">
        <v>46.955705118171856</v>
      </c>
      <c r="U83" s="6">
        <v>46.955705118171856</v>
      </c>
      <c r="V83" s="6">
        <v>0</v>
      </c>
      <c r="W83" s="6">
        <v>313.03803412114576</v>
      </c>
      <c r="X83" s="6">
        <v>0</v>
      </c>
      <c r="Z83" s="20">
        <v>823.36492154730468</v>
      </c>
      <c r="AA83" s="19">
        <v>77.675935995028738</v>
      </c>
      <c r="AB83" s="19">
        <v>46.605561597017243</v>
      </c>
      <c r="AC83" s="19">
        <v>108.74631039304023</v>
      </c>
      <c r="AD83" s="19">
        <v>46.605561597017243</v>
      </c>
      <c r="AE83" s="19">
        <v>46.605561597017243</v>
      </c>
      <c r="AF83" s="19">
        <v>93.211123194034485</v>
      </c>
      <c r="AG83" s="19">
        <v>0</v>
      </c>
      <c r="AH83" s="19">
        <v>0</v>
      </c>
      <c r="AI83" s="19">
        <v>217.49262078608047</v>
      </c>
      <c r="AJ83" s="19">
        <v>0</v>
      </c>
      <c r="AK83" s="19">
        <v>108.74631039304023</v>
      </c>
      <c r="AL83" s="19">
        <v>77.675935995028738</v>
      </c>
      <c r="AM83" s="19">
        <v>46.605561597017243</v>
      </c>
      <c r="AN83" s="19">
        <v>341.77411837812645</v>
      </c>
      <c r="AO83" s="19">
        <v>0</v>
      </c>
      <c r="AQ83" s="25">
        <v>0.45201145095675754</v>
      </c>
      <c r="AS83" s="25">
        <v>248.56299518409196</v>
      </c>
      <c r="AU83" s="26">
        <v>245.73798187682385</v>
      </c>
      <c r="AW83" s="26">
        <v>46.605561597017243</v>
      </c>
    </row>
    <row r="84" spans="2:49" x14ac:dyDescent="0.35">
      <c r="B84" s="27">
        <v>80</v>
      </c>
      <c r="C84" s="3" t="s">
        <v>108</v>
      </c>
      <c r="D84" s="3"/>
      <c r="E84" s="6">
        <v>351.59789506437784</v>
      </c>
      <c r="F84" s="6">
        <v>285.4375262393782</v>
      </c>
      <c r="G84" s="6">
        <v>62.485878621425087</v>
      </c>
      <c r="H84" s="6">
        <v>31.721795746816678</v>
      </c>
      <c r="I84" s="6">
        <v>28.418663595731022</v>
      </c>
      <c r="J84" s="6">
        <v>19.681976781912752</v>
      </c>
      <c r="K84" s="6">
        <v>23.786460519948182</v>
      </c>
      <c r="L84" s="6">
        <v>54.081459538781111</v>
      </c>
      <c r="M84" s="6">
        <v>57.052323958692469</v>
      </c>
      <c r="N84" s="6">
        <v>49.195169374453222</v>
      </c>
      <c r="O84" s="6">
        <v>4.3194805052658571</v>
      </c>
      <c r="P84" s="6">
        <v>36.901263321004244</v>
      </c>
      <c r="Q84" s="6">
        <v>13.134347961713376</v>
      </c>
      <c r="R84" s="6">
        <v>199.26291290129146</v>
      </c>
      <c r="S84" s="6">
        <v>4.4172063085524149</v>
      </c>
      <c r="T84" s="6">
        <v>14.385238243781316</v>
      </c>
      <c r="U84" s="6">
        <v>17.414738145664611</v>
      </c>
      <c r="V84" s="6">
        <v>18.724263909704487</v>
      </c>
      <c r="W84" s="6">
        <v>140.11925675226666</v>
      </c>
      <c r="X84" s="6">
        <v>5.4530998233899286</v>
      </c>
      <c r="Z84" s="19">
        <v>578.67906718243034</v>
      </c>
      <c r="AA84" s="19">
        <v>96.614806219053079</v>
      </c>
      <c r="AB84" s="19">
        <v>32.817529286363133</v>
      </c>
      <c r="AC84" s="19">
        <v>19.36739112961369</v>
      </c>
      <c r="AD84" s="19">
        <v>19.811689987644453</v>
      </c>
      <c r="AE84" s="19">
        <v>25.102885478738077</v>
      </c>
      <c r="AF84" s="19">
        <v>103.70339254490752</v>
      </c>
      <c r="AG84" s="19">
        <v>4.4833793855831487</v>
      </c>
      <c r="AH84" s="19">
        <v>4.3824023723943393</v>
      </c>
      <c r="AI84" s="19">
        <v>243.6979236298732</v>
      </c>
      <c r="AJ84" s="19">
        <v>2.7263793560978602</v>
      </c>
      <c r="AK84" s="19">
        <v>77.873472571210002</v>
      </c>
      <c r="AL84" s="19">
        <v>45.702196169255245</v>
      </c>
      <c r="AM84" s="19">
        <v>47.640954822480388</v>
      </c>
      <c r="AN84" s="19">
        <v>202.86281949631859</v>
      </c>
      <c r="AO84" s="19">
        <v>1.5348506004699065</v>
      </c>
      <c r="AQ84" s="25">
        <v>0.10179782152661933</v>
      </c>
      <c r="AS84" s="25">
        <v>103.68319714226975</v>
      </c>
      <c r="AU84" s="26">
        <v>125.49616784836431</v>
      </c>
      <c r="AW84" s="26">
        <v>73.228529964524753</v>
      </c>
    </row>
    <row r="85" spans="2:49" x14ac:dyDescent="0.35">
      <c r="B85" s="27">
        <v>81</v>
      </c>
      <c r="C85" s="3" t="s">
        <v>132</v>
      </c>
      <c r="D85" s="3"/>
      <c r="E85" s="6">
        <v>381.18784566059844</v>
      </c>
      <c r="F85" s="6">
        <v>309.61973959012033</v>
      </c>
      <c r="G85" s="6">
        <v>63.394344520087202</v>
      </c>
      <c r="H85" s="6">
        <v>31.917291511849459</v>
      </c>
      <c r="I85" s="6">
        <v>32.783093902285835</v>
      </c>
      <c r="J85" s="6">
        <v>24.638681585469079</v>
      </c>
      <c r="K85" s="6">
        <v>26.693127935657088</v>
      </c>
      <c r="L85" s="6">
        <v>55.191233736122221</v>
      </c>
      <c r="M85" s="6">
        <v>64.876480815579981</v>
      </c>
      <c r="N85" s="6">
        <v>43.877104193301093</v>
      </c>
      <c r="O85" s="6">
        <v>5.1801397258311992</v>
      </c>
      <c r="P85" s="6">
        <v>32.020013829358859</v>
      </c>
      <c r="Q85" s="6">
        <v>11.651645728923434</v>
      </c>
      <c r="R85" s="6">
        <v>198.65028744639363</v>
      </c>
      <c r="S85" s="6">
        <v>5.0627427915347418</v>
      </c>
      <c r="T85" s="6">
        <v>17.316047808727522</v>
      </c>
      <c r="U85" s="6">
        <v>18.622088702775617</v>
      </c>
      <c r="V85" s="6">
        <v>18.240548666312126</v>
      </c>
      <c r="W85" s="6">
        <v>153.56986467655383</v>
      </c>
      <c r="X85" s="6">
        <v>6.0606167330546334</v>
      </c>
      <c r="Z85" s="19">
        <v>565.71443224172549</v>
      </c>
      <c r="AA85" s="19">
        <v>86.836901384231794</v>
      </c>
      <c r="AB85" s="19">
        <v>34.994200314646129</v>
      </c>
      <c r="AC85" s="19">
        <v>21.494282520849453</v>
      </c>
      <c r="AD85" s="19">
        <v>21.102106138012903</v>
      </c>
      <c r="AE85" s="19">
        <v>24.82778177496014</v>
      </c>
      <c r="AF85" s="19">
        <v>104.56025714703748</v>
      </c>
      <c r="AG85" s="19">
        <v>4.1480194338481402</v>
      </c>
      <c r="AH85" s="19">
        <v>4.2385216760411906</v>
      </c>
      <c r="AI85" s="19">
        <v>237.61363687785365</v>
      </c>
      <c r="AJ85" s="19">
        <v>2.5793139025019345</v>
      </c>
      <c r="AK85" s="19">
        <v>71.964366250507197</v>
      </c>
      <c r="AL85" s="19">
        <v>42.762309436216277</v>
      </c>
      <c r="AM85" s="19">
        <v>41.947789256478828</v>
      </c>
      <c r="AN85" s="19">
        <v>198.5317519574881</v>
      </c>
      <c r="AO85" s="19">
        <v>1.5385381172818557</v>
      </c>
      <c r="AQ85" s="25">
        <v>0.12765314245802645</v>
      </c>
      <c r="AS85" s="25">
        <v>135.18018242235286</v>
      </c>
      <c r="AU85" s="26">
        <v>141.54371389810504</v>
      </c>
      <c r="AW85" s="26">
        <v>84.21233636063333</v>
      </c>
    </row>
  </sheetData>
  <sheetProtection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E752-3ADF-4A02-A7F2-F758DEEB0005}">
  <sheetPr>
    <pageSetUpPr fitToPage="1"/>
  </sheetPr>
  <dimension ref="B1:R86"/>
  <sheetViews>
    <sheetView showGridLines="0" showRowColHeaders="0" tabSelected="1" zoomScale="75" zoomScaleNormal="7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U11" sqref="U11"/>
    </sheetView>
  </sheetViews>
  <sheetFormatPr defaultColWidth="9" defaultRowHeight="15.5" x14ac:dyDescent="0.35"/>
  <cols>
    <col min="1" max="1" width="2.25" style="35" customWidth="1"/>
    <col min="2" max="2" width="1.5" style="34" customWidth="1"/>
    <col min="3" max="3" width="27.1640625" style="36" customWidth="1"/>
    <col min="4" max="4" width="9" style="35"/>
    <col min="5" max="5" width="8" style="35" customWidth="1"/>
    <col min="6" max="6" width="2.08203125" style="35" customWidth="1"/>
    <col min="7" max="7" width="9" style="35"/>
    <col min="8" max="8" width="8.33203125" style="35" customWidth="1"/>
    <col min="9" max="9" width="2.08203125" style="35" customWidth="1"/>
    <col min="10" max="10" width="18.58203125" style="35" customWidth="1"/>
    <col min="11" max="11" width="0.5" style="35" customWidth="1"/>
    <col min="12" max="12" width="4.08203125" style="35" customWidth="1"/>
    <col min="13" max="13" width="12.9140625" style="35" customWidth="1"/>
    <col min="14" max="18" width="9" style="35"/>
    <col min="19" max="19" width="1.5" style="35" customWidth="1"/>
    <col min="20" max="16384" width="9" style="35"/>
  </cols>
  <sheetData>
    <row r="1" spans="2:18" ht="47" customHeight="1" x14ac:dyDescent="0.35">
      <c r="C1" s="62" t="s">
        <v>140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2:18" ht="15.5" customHeight="1" x14ac:dyDescent="0.35">
      <c r="M2" s="63" t="s">
        <v>119</v>
      </c>
      <c r="N2" s="63"/>
      <c r="O2" s="63"/>
      <c r="P2" s="63"/>
      <c r="Q2" s="63"/>
      <c r="R2" s="63"/>
    </row>
    <row r="3" spans="2:18" ht="4.9000000000000004" customHeight="1" x14ac:dyDescent="0.35">
      <c r="M3" s="63"/>
      <c r="N3" s="63"/>
      <c r="O3" s="63"/>
      <c r="P3" s="63"/>
      <c r="Q3" s="63"/>
      <c r="R3" s="63"/>
    </row>
    <row r="4" spans="2:18" ht="3.75" customHeight="1" x14ac:dyDescent="0.35">
      <c r="M4" s="63"/>
      <c r="N4" s="63"/>
      <c r="O4" s="63"/>
      <c r="P4" s="63"/>
      <c r="Q4" s="63"/>
      <c r="R4" s="63"/>
    </row>
    <row r="5" spans="2:18" x14ac:dyDescent="0.35">
      <c r="D5" s="49">
        <v>26</v>
      </c>
      <c r="G5" s="49">
        <v>80</v>
      </c>
      <c r="N5" s="49">
        <v>4</v>
      </c>
    </row>
    <row r="6" spans="2:18" ht="4.5" customHeight="1" x14ac:dyDescent="0.35"/>
    <row r="7" spans="2:18" ht="29.25" customHeight="1" x14ac:dyDescent="0.35">
      <c r="B7" s="37">
        <v>3</v>
      </c>
      <c r="C7" s="38" t="s">
        <v>134</v>
      </c>
      <c r="J7" s="39" t="str" cm="1">
        <f t="array" ref="J7">CONCATENATE(INDEX(All!C5:C85,Front!D5)," per cent higher or lower than ",INDEX(All!C5:C85,Front!G5))</f>
        <v>Greater Dandenong per cent higher or lower than Metro Melbourne</v>
      </c>
      <c r="L7" s="53"/>
      <c r="M7" s="53"/>
      <c r="N7" s="53"/>
      <c r="O7" s="53"/>
      <c r="P7" s="53"/>
      <c r="Q7" s="53"/>
      <c r="R7" s="53"/>
    </row>
    <row r="8" spans="2:18" x14ac:dyDescent="0.3">
      <c r="B8" s="37">
        <v>4</v>
      </c>
      <c r="C8" s="40" t="s">
        <v>115</v>
      </c>
      <c r="D8" s="41">
        <f>VLOOKUP($D$5,All!$B$5:$AW$85,Front!B8)</f>
        <v>396.84477874377262</v>
      </c>
      <c r="G8" s="41">
        <f>VLOOKUP($G$5,All!$B$5:$AW$85,Front!B8)</f>
        <v>351.59789506437784</v>
      </c>
      <c r="J8" s="42">
        <f>IF(G8&gt;0,(D8-G8)/G8*100,"")</f>
        <v>12.868929056332959</v>
      </c>
      <c r="L8" s="54">
        <v>1</v>
      </c>
      <c r="M8" s="55" t="s">
        <v>0</v>
      </c>
      <c r="N8" s="56">
        <f>VLOOKUP(L8,All!$B$5:$AW$83,Front!$N$5+2)</f>
        <v>22.758306781975421</v>
      </c>
      <c r="O8" s="56">
        <f>N8+L8*0.0001</f>
        <v>22.75840678197542</v>
      </c>
      <c r="P8" s="57">
        <f>RANK(O8,O$8:O$86)</f>
        <v>68</v>
      </c>
      <c r="Q8" s="58" t="str">
        <f>VLOOKUP(MATCH(L8,P$8:P$86,0),$L$8:$N$86,2)</f>
        <v>Melbourne</v>
      </c>
      <c r="R8" s="56">
        <f>VLOOKUP(MATCH(L8,P$8:P$86,0),$L$8:$N$86,3)</f>
        <v>206.88177861958556</v>
      </c>
    </row>
    <row r="9" spans="2:18" x14ac:dyDescent="0.3">
      <c r="B9" s="37">
        <v>5</v>
      </c>
      <c r="C9" s="43" t="s">
        <v>126</v>
      </c>
      <c r="D9" s="44">
        <f>VLOOKUP($D$5,All!$B$5:$AW$85,Front!B9)</f>
        <v>329.68643157174949</v>
      </c>
      <c r="G9" s="44">
        <f>VLOOKUP($G$5,All!$B$5:$AW$85,Front!B9)</f>
        <v>285.4375262393782</v>
      </c>
      <c r="J9" s="42">
        <f t="shared" ref="J9:J52" si="0">IF(G9&gt;0,(D9-G9)/G9*100,"")</f>
        <v>15.502133134121463</v>
      </c>
      <c r="L9" s="54">
        <v>2</v>
      </c>
      <c r="M9" s="55" t="s">
        <v>1</v>
      </c>
      <c r="N9" s="56">
        <f>VLOOKUP(L9,All!$B$5:$AW$83,Front!$N$5+2)</f>
        <v>102.71334417529744</v>
      </c>
      <c r="O9" s="56">
        <f t="shared" ref="O9:O72" si="1">N9+L9*0.0001</f>
        <v>102.71354417529744</v>
      </c>
      <c r="P9" s="57">
        <f t="shared" ref="P9:P72" si="2">RANK(O9,O$8:O$86)</f>
        <v>7</v>
      </c>
      <c r="Q9" s="58" t="str">
        <f t="shared" ref="Q9:Q72" si="3">VLOOKUP(MATCH(L9,P$8:P$86,0),$L$8:$N$86,2)</f>
        <v>Port Phillip</v>
      </c>
      <c r="R9" s="56">
        <f t="shared" ref="R9:R72" si="4">VLOOKUP(MATCH(L9,P$8:P$86,0),$L$8:$N$86,3)</f>
        <v>196.32013879377251</v>
      </c>
    </row>
    <row r="10" spans="2:18" x14ac:dyDescent="0.3">
      <c r="B10" s="37">
        <v>6</v>
      </c>
      <c r="C10" s="43" t="s">
        <v>117</v>
      </c>
      <c r="D10" s="44">
        <f>VLOOKUP($D$5,All!$B$5:$AW$85,Front!B10)</f>
        <v>116.61131190778549</v>
      </c>
      <c r="G10" s="44">
        <f>VLOOKUP($G$5,All!$B$5:$AW$85,Front!B10)</f>
        <v>62.485878621425087</v>
      </c>
      <c r="J10" s="42">
        <f t="shared" si="0"/>
        <v>86.620264418914545</v>
      </c>
      <c r="L10" s="54">
        <v>3</v>
      </c>
      <c r="M10" s="55" t="s">
        <v>2</v>
      </c>
      <c r="N10" s="56">
        <f>VLOOKUP(L10,All!$B$5:$AW$83,Front!$N$5+2)</f>
        <v>76.182736991797654</v>
      </c>
      <c r="O10" s="56">
        <f t="shared" si="1"/>
        <v>76.18303699179765</v>
      </c>
      <c r="P10" s="57">
        <f t="shared" si="2"/>
        <v>16</v>
      </c>
      <c r="Q10" s="58" t="str">
        <f t="shared" si="3"/>
        <v>Yarra</v>
      </c>
      <c r="R10" s="56">
        <f t="shared" si="4"/>
        <v>141.61398899926112</v>
      </c>
    </row>
    <row r="11" spans="2:18" x14ac:dyDescent="0.3">
      <c r="B11" s="37">
        <v>7</v>
      </c>
      <c r="C11" s="43" t="s">
        <v>118</v>
      </c>
      <c r="D11" s="44">
        <f>VLOOKUP($D$5,All!$B$5:$AW$85,Front!B11)</f>
        <v>65.937286314349905</v>
      </c>
      <c r="G11" s="44">
        <f>VLOOKUP($G$5,All!$B$5:$AW$85,Front!B11)</f>
        <v>31.721795746816678</v>
      </c>
      <c r="J11" s="42">
        <f t="shared" si="0"/>
        <v>107.86114014672951</v>
      </c>
      <c r="L11" s="54">
        <v>4</v>
      </c>
      <c r="M11" s="55" t="s">
        <v>3</v>
      </c>
      <c r="N11" s="56">
        <f>VLOOKUP(L11,All!$B$5:$AW$83,Front!$N$5+2)</f>
        <v>54.011512168022101</v>
      </c>
      <c r="O11" s="56">
        <f t="shared" si="1"/>
        <v>54.0119121680221</v>
      </c>
      <c r="P11" s="57">
        <f t="shared" si="2"/>
        <v>37</v>
      </c>
      <c r="Q11" s="58" t="str">
        <f t="shared" si="3"/>
        <v>Greater Dandenong</v>
      </c>
      <c r="R11" s="56">
        <f t="shared" si="4"/>
        <v>116.61131190778549</v>
      </c>
    </row>
    <row r="12" spans="2:18" x14ac:dyDescent="0.3">
      <c r="B12" s="37">
        <v>8</v>
      </c>
      <c r="C12" s="43" t="s">
        <v>83</v>
      </c>
      <c r="D12" s="44">
        <f>VLOOKUP($D$5,All!$B$5:$AW$85,Front!B12)</f>
        <v>37.242356159030969</v>
      </c>
      <c r="G12" s="44">
        <f>VLOOKUP($G$5,All!$B$5:$AW$85,Front!B12)</f>
        <v>28.418663595731022</v>
      </c>
      <c r="J12" s="42">
        <f t="shared" si="0"/>
        <v>31.04893561787831</v>
      </c>
      <c r="L12" s="54">
        <v>5</v>
      </c>
      <c r="M12" s="55" t="s">
        <v>4</v>
      </c>
      <c r="N12" s="56">
        <f>VLOOKUP(L12,All!$B$5:$AW$83,Front!$N$5+2)</f>
        <v>60.848603992604552</v>
      </c>
      <c r="O12" s="56">
        <f t="shared" si="1"/>
        <v>60.849103992604554</v>
      </c>
      <c r="P12" s="57">
        <f t="shared" si="2"/>
        <v>33</v>
      </c>
      <c r="Q12" s="58" t="str">
        <f t="shared" si="3"/>
        <v>Latrobe</v>
      </c>
      <c r="R12" s="56">
        <f t="shared" si="4"/>
        <v>104.92105330501319</v>
      </c>
    </row>
    <row r="13" spans="2:18" x14ac:dyDescent="0.3">
      <c r="B13" s="37">
        <v>9</v>
      </c>
      <c r="C13" s="43" t="s">
        <v>84</v>
      </c>
      <c r="D13" s="44">
        <f>VLOOKUP($D$5,All!$B$5:$AW$85,Front!B13)</f>
        <v>24.421217153462926</v>
      </c>
      <c r="G13" s="44">
        <f>VLOOKUP($G$5,All!$B$5:$AW$85,Front!B13)</f>
        <v>19.681976781912752</v>
      </c>
      <c r="J13" s="42">
        <f t="shared" si="0"/>
        <v>24.079087299327671</v>
      </c>
      <c r="L13" s="54">
        <v>6</v>
      </c>
      <c r="M13" s="55" t="s">
        <v>5</v>
      </c>
      <c r="N13" s="56">
        <f>VLOOKUP(L13,All!$B$5:$AW$83,Front!$N$5+2)</f>
        <v>64.309742101444485</v>
      </c>
      <c r="O13" s="56">
        <f t="shared" si="1"/>
        <v>64.31034210144449</v>
      </c>
      <c r="P13" s="57">
        <f t="shared" si="2"/>
        <v>30</v>
      </c>
      <c r="Q13" s="58" t="str">
        <f t="shared" si="3"/>
        <v>Mildura</v>
      </c>
      <c r="R13" s="56">
        <f t="shared" si="4"/>
        <v>104.24992181255865</v>
      </c>
    </row>
    <row r="14" spans="2:18" x14ac:dyDescent="0.3">
      <c r="B14" s="37">
        <v>10</v>
      </c>
      <c r="C14" s="43" t="s">
        <v>85</v>
      </c>
      <c r="D14" s="44">
        <f>VLOOKUP($D$5,All!$B$5:$AW$85,Front!B14)</f>
        <v>29.915991012992087</v>
      </c>
      <c r="G14" s="44">
        <f>VLOOKUP($G$5,All!$B$5:$AW$85,Front!B14)</f>
        <v>23.786460519948182</v>
      </c>
      <c r="J14" s="42">
        <f t="shared" si="0"/>
        <v>25.768989412710059</v>
      </c>
      <c r="L14" s="54">
        <v>7</v>
      </c>
      <c r="M14" s="55" t="s">
        <v>6</v>
      </c>
      <c r="N14" s="56">
        <f>VLOOKUP(L14,All!$B$5:$AW$83,Front!$N$5+2)</f>
        <v>28.770906858984194</v>
      </c>
      <c r="O14" s="56">
        <f t="shared" si="1"/>
        <v>28.771606858984192</v>
      </c>
      <c r="P14" s="57">
        <f t="shared" si="2"/>
        <v>65</v>
      </c>
      <c r="Q14" s="58" t="str">
        <f t="shared" si="3"/>
        <v>Ararat</v>
      </c>
      <c r="R14" s="56">
        <f t="shared" si="4"/>
        <v>102.71334417529744</v>
      </c>
    </row>
    <row r="15" spans="2:18" x14ac:dyDescent="0.3">
      <c r="B15" s="37">
        <v>11</v>
      </c>
      <c r="C15" s="43" t="s">
        <v>86</v>
      </c>
      <c r="D15" s="44">
        <f>VLOOKUP($D$5,All!$B$5:$AW$85,Front!B15)</f>
        <v>50.674025593435573</v>
      </c>
      <c r="G15" s="44">
        <f>VLOOKUP($G$5,All!$B$5:$AW$85,Front!B15)</f>
        <v>54.081459538781111</v>
      </c>
      <c r="J15" s="42">
        <f t="shared" si="0"/>
        <v>-6.3005584065313762</v>
      </c>
      <c r="L15" s="54">
        <v>8</v>
      </c>
      <c r="M15" s="55" t="s">
        <v>7</v>
      </c>
      <c r="N15" s="56">
        <f>VLOOKUP(L15,All!$B$5:$AW$83,Front!$N$5+2)</f>
        <v>75.710647670176883</v>
      </c>
      <c r="O15" s="56">
        <f t="shared" si="1"/>
        <v>75.711447670176881</v>
      </c>
      <c r="P15" s="57">
        <f t="shared" si="2"/>
        <v>17</v>
      </c>
      <c r="Q15" s="58" t="str">
        <f t="shared" si="3"/>
        <v>Stonnington</v>
      </c>
      <c r="R15" s="56">
        <f t="shared" si="4"/>
        <v>99.699106300803876</v>
      </c>
    </row>
    <row r="16" spans="2:18" x14ac:dyDescent="0.3">
      <c r="B16" s="37">
        <v>12</v>
      </c>
      <c r="C16" s="43" t="s">
        <v>87</v>
      </c>
      <c r="D16" s="44">
        <f>VLOOKUP($D$5,All!$B$5:$AW$85,Front!B16)</f>
        <v>80.590016606427668</v>
      </c>
      <c r="G16" s="44">
        <f>VLOOKUP($G$5,All!$B$5:$AW$85,Front!B16)</f>
        <v>57.052323958692469</v>
      </c>
      <c r="J16" s="42">
        <f t="shared" si="0"/>
        <v>41.256325798011609</v>
      </c>
      <c r="L16" s="54">
        <v>9</v>
      </c>
      <c r="M16" s="55" t="s">
        <v>8</v>
      </c>
      <c r="N16" s="56">
        <f>VLOOKUP(L16,All!$B$5:$AW$83,Front!$N$5+2)</f>
        <v>29.220165351759228</v>
      </c>
      <c r="O16" s="56">
        <f t="shared" si="1"/>
        <v>29.221065351759229</v>
      </c>
      <c r="P16" s="57">
        <f t="shared" si="2"/>
        <v>64</v>
      </c>
      <c r="Q16" s="58" t="str">
        <f t="shared" si="3"/>
        <v>Maribyrnong</v>
      </c>
      <c r="R16" s="56">
        <f t="shared" si="4"/>
        <v>98.079815174037179</v>
      </c>
    </row>
    <row r="17" spans="2:18" x14ac:dyDescent="0.3">
      <c r="B17" s="37">
        <v>13</v>
      </c>
      <c r="C17" s="43" t="s">
        <v>88</v>
      </c>
      <c r="D17" s="44">
        <f>VLOOKUP($D$5,All!$B$5:$AW$85,Front!B17)</f>
        <v>73.263651460388786</v>
      </c>
      <c r="G17" s="44">
        <f>VLOOKUP($G$5,All!$B$5:$AW$85,Front!B17)</f>
        <v>49.195169374453222</v>
      </c>
      <c r="J17" s="42">
        <f t="shared" si="0"/>
        <v>48.924482610754453</v>
      </c>
      <c r="L17" s="54">
        <v>10</v>
      </c>
      <c r="M17" s="55" t="s">
        <v>9</v>
      </c>
      <c r="N17" s="56">
        <f>VLOOKUP(L17,All!$B$5:$AW$83,Front!$N$5+2)</f>
        <v>66.82105220203421</v>
      </c>
      <c r="O17" s="56">
        <f t="shared" si="1"/>
        <v>66.822052202034214</v>
      </c>
      <c r="P17" s="57">
        <f t="shared" si="2"/>
        <v>27</v>
      </c>
      <c r="Q17" s="58" t="str">
        <f t="shared" si="3"/>
        <v>Frankston</v>
      </c>
      <c r="R17" s="56">
        <f t="shared" si="4"/>
        <v>95.220758125271317</v>
      </c>
    </row>
    <row r="18" spans="2:18" x14ac:dyDescent="0.3">
      <c r="B18" s="37">
        <v>14</v>
      </c>
      <c r="C18" s="43" t="s">
        <v>89</v>
      </c>
      <c r="D18" s="44">
        <f>VLOOKUP($D$5,All!$B$5:$AW$85,Front!B18)</f>
        <v>3.6631825730194394</v>
      </c>
      <c r="G18" s="44">
        <f>VLOOKUP($G$5,All!$B$5:$AW$85,Front!B18)</f>
        <v>4.3194805052658571</v>
      </c>
      <c r="J18" s="42">
        <f t="shared" si="0"/>
        <v>-15.193908884328295</v>
      </c>
      <c r="L18" s="54">
        <v>11</v>
      </c>
      <c r="M18" s="55" t="s">
        <v>10</v>
      </c>
      <c r="N18" s="56">
        <f>VLOOKUP(L18,All!$B$5:$AW$83,Front!$N$5+2)</f>
        <v>49.668874172185433</v>
      </c>
      <c r="O18" s="56">
        <f t="shared" si="1"/>
        <v>49.669974172185434</v>
      </c>
      <c r="P18" s="57">
        <f t="shared" si="2"/>
        <v>43</v>
      </c>
      <c r="Q18" s="58" t="str">
        <f t="shared" si="3"/>
        <v>East Gippsland</v>
      </c>
      <c r="R18" s="56">
        <f t="shared" si="4"/>
        <v>87.435694097073949</v>
      </c>
    </row>
    <row r="19" spans="2:18" x14ac:dyDescent="0.3">
      <c r="B19" s="37">
        <v>15</v>
      </c>
      <c r="C19" s="43" t="s">
        <v>120</v>
      </c>
      <c r="D19" s="44">
        <f>VLOOKUP($D$5,All!$B$5:$AW$85,Front!B19)</f>
        <v>72.653121031552217</v>
      </c>
      <c r="G19" s="44">
        <f>VLOOKUP($G$5,All!$B$5:$AW$85,Front!B19)</f>
        <v>36.901263321004244</v>
      </c>
      <c r="J19" s="42">
        <f t="shared" si="0"/>
        <v>96.885186286286228</v>
      </c>
      <c r="L19" s="54">
        <v>12</v>
      </c>
      <c r="M19" s="55" t="s">
        <v>11</v>
      </c>
      <c r="N19" s="56">
        <f>VLOOKUP(L19,All!$B$5:$AW$83,Front!$N$5+2)</f>
        <v>39.16551345988146</v>
      </c>
      <c r="O19" s="56">
        <f t="shared" si="1"/>
        <v>39.166713459881457</v>
      </c>
      <c r="P19" s="57">
        <f t="shared" si="2"/>
        <v>53</v>
      </c>
      <c r="Q19" s="58" t="str">
        <f t="shared" si="3"/>
        <v>Moreland</v>
      </c>
      <c r="R19" s="56">
        <f t="shared" si="4"/>
        <v>86.08178873542542</v>
      </c>
    </row>
    <row r="20" spans="2:18" x14ac:dyDescent="0.3">
      <c r="B20" s="37">
        <v>16</v>
      </c>
      <c r="C20" s="43" t="s">
        <v>114</v>
      </c>
      <c r="D20" s="44">
        <f>VLOOKUP($D$5,All!$B$5:$AW$85,Front!B20)</f>
        <v>28.084399726482371</v>
      </c>
      <c r="G20" s="44">
        <f>VLOOKUP($G$5,All!$B$5:$AW$85,Front!B20)</f>
        <v>13.134347961713376</v>
      </c>
      <c r="J20" s="42">
        <f t="shared" si="0"/>
        <v>113.82408786753935</v>
      </c>
      <c r="L20" s="54">
        <v>13</v>
      </c>
      <c r="M20" s="55" t="s">
        <v>12</v>
      </c>
      <c r="N20" s="56">
        <f>VLOOKUP(L20,All!$B$5:$AW$83,Front!$N$5+2)</f>
        <v>43.320730938878384</v>
      </c>
      <c r="O20" s="56">
        <f t="shared" si="1"/>
        <v>43.322030938878385</v>
      </c>
      <c r="P20" s="57">
        <f t="shared" si="2"/>
        <v>47</v>
      </c>
      <c r="Q20" s="58" t="str">
        <f t="shared" si="3"/>
        <v>Greater Geelong</v>
      </c>
      <c r="R20" s="56">
        <f t="shared" si="4"/>
        <v>85.92371529901807</v>
      </c>
    </row>
    <row r="21" spans="2:18" x14ac:dyDescent="0.3">
      <c r="B21" s="37">
        <v>17</v>
      </c>
      <c r="C21" s="43" t="s">
        <v>121</v>
      </c>
      <c r="D21" s="44">
        <f>VLOOKUP($D$5,All!$B$5:$AW$85,Front!B21)</f>
        <v>294.27566669922828</v>
      </c>
      <c r="G21" s="44">
        <f>VLOOKUP($G$5,All!$B$5:$AW$85,Front!B21)</f>
        <v>199.26291290129146</v>
      </c>
      <c r="J21" s="42">
        <f t="shared" si="0"/>
        <v>47.682106225659332</v>
      </c>
      <c r="L21" s="54">
        <v>14</v>
      </c>
      <c r="M21" s="55" t="s">
        <v>13</v>
      </c>
      <c r="N21" s="56">
        <f>VLOOKUP(L21,All!$B$5:$AW$83,Front!$N$5+2)</f>
        <v>42.335059039555226</v>
      </c>
      <c r="O21" s="56">
        <f t="shared" si="1"/>
        <v>42.336459039555223</v>
      </c>
      <c r="P21" s="57">
        <f t="shared" si="2"/>
        <v>51</v>
      </c>
      <c r="Q21" s="58" t="str">
        <f t="shared" si="3"/>
        <v>Wellington</v>
      </c>
      <c r="R21" s="56">
        <f t="shared" si="4"/>
        <v>82.386610007805047</v>
      </c>
    </row>
    <row r="22" spans="2:18" x14ac:dyDescent="0.3">
      <c r="B22" s="37">
        <v>18</v>
      </c>
      <c r="C22" s="43" t="s">
        <v>93</v>
      </c>
      <c r="D22" s="44">
        <f>VLOOKUP($D$5,All!$B$5:$AW$85,Front!B22)</f>
        <v>3.6631825730194394</v>
      </c>
      <c r="G22" s="44">
        <f>VLOOKUP($G$5,All!$B$5:$AW$85,Front!B22)</f>
        <v>4.4172063085524149</v>
      </c>
      <c r="J22" s="42">
        <f t="shared" si="0"/>
        <v>-17.070149838214835</v>
      </c>
      <c r="L22" s="54">
        <v>15</v>
      </c>
      <c r="M22" s="55" t="s">
        <v>14</v>
      </c>
      <c r="N22" s="56">
        <f>VLOOKUP(L22,All!$B$5:$AW$83,Front!$N$5+2)</f>
        <v>66.303226757035517</v>
      </c>
      <c r="O22" s="56">
        <f t="shared" si="1"/>
        <v>66.30472675703551</v>
      </c>
      <c r="P22" s="57">
        <f t="shared" si="2"/>
        <v>28</v>
      </c>
      <c r="Q22" s="58" t="str">
        <f t="shared" si="3"/>
        <v>Darebin</v>
      </c>
      <c r="R22" s="56">
        <f t="shared" si="4"/>
        <v>79.649030401521046</v>
      </c>
    </row>
    <row r="23" spans="2:18" x14ac:dyDescent="0.3">
      <c r="B23" s="37">
        <v>19</v>
      </c>
      <c r="C23" s="43" t="s">
        <v>94</v>
      </c>
      <c r="D23" s="44">
        <f>VLOOKUP($D$5,All!$B$5:$AW$85,Front!B23)</f>
        <v>14.652730292077758</v>
      </c>
      <c r="G23" s="44">
        <f>VLOOKUP($G$5,All!$B$5:$AW$85,Front!B23)</f>
        <v>14.385238243781316</v>
      </c>
      <c r="J23" s="42">
        <f t="shared" si="0"/>
        <v>1.8594898726274285</v>
      </c>
      <c r="L23" s="54">
        <v>16</v>
      </c>
      <c r="M23" s="55" t="s">
        <v>15</v>
      </c>
      <c r="N23" s="56">
        <f>VLOOKUP(L23,All!$B$5:$AW$83,Front!$N$5+2)</f>
        <v>49.387150361424148</v>
      </c>
      <c r="O23" s="56">
        <f t="shared" si="1"/>
        <v>49.388750361424151</v>
      </c>
      <c r="P23" s="57">
        <f t="shared" si="2"/>
        <v>44</v>
      </c>
      <c r="Q23" s="58" t="str">
        <f t="shared" si="3"/>
        <v>Ballarat</v>
      </c>
      <c r="R23" s="56">
        <f t="shared" si="4"/>
        <v>76.182736991797654</v>
      </c>
    </row>
    <row r="24" spans="2:18" x14ac:dyDescent="0.3">
      <c r="B24" s="37">
        <v>20</v>
      </c>
      <c r="C24" s="43" t="s">
        <v>95</v>
      </c>
      <c r="D24" s="44">
        <f>VLOOKUP($D$5,All!$B$5:$AW$85,Front!B24)</f>
        <v>16.484321578587476</v>
      </c>
      <c r="G24" s="44">
        <f>VLOOKUP($G$5,All!$B$5:$AW$85,Front!B24)</f>
        <v>17.414738145664611</v>
      </c>
      <c r="J24" s="42">
        <f t="shared" si="0"/>
        <v>-5.3426962799826043</v>
      </c>
      <c r="L24" s="54">
        <v>17</v>
      </c>
      <c r="M24" s="55" t="s">
        <v>16</v>
      </c>
      <c r="N24" s="56">
        <f>VLOOKUP(L24,All!$B$5:$AW$83,Front!$N$5+2)</f>
        <v>68.974166039628784</v>
      </c>
      <c r="O24" s="56">
        <f t="shared" si="1"/>
        <v>68.975866039628784</v>
      </c>
      <c r="P24" s="57">
        <f t="shared" si="2"/>
        <v>24</v>
      </c>
      <c r="Q24" s="58" t="str">
        <f t="shared" si="3"/>
        <v>Benalla</v>
      </c>
      <c r="R24" s="56">
        <f t="shared" si="4"/>
        <v>75.710647670176883</v>
      </c>
    </row>
    <row r="25" spans="2:18" x14ac:dyDescent="0.3">
      <c r="B25" s="37">
        <v>21</v>
      </c>
      <c r="C25" s="43" t="s">
        <v>96</v>
      </c>
      <c r="D25" s="44">
        <f>VLOOKUP($D$5,All!$B$5:$AW$85,Front!B25)</f>
        <v>11.600078147894891</v>
      </c>
      <c r="G25" s="44">
        <f>VLOOKUP($G$5,All!$B$5:$AW$85,Front!B25)</f>
        <v>18.724263909704487</v>
      </c>
      <c r="J25" s="42">
        <f t="shared" si="0"/>
        <v>-38.047881594518884</v>
      </c>
      <c r="L25" s="54">
        <v>18</v>
      </c>
      <c r="M25" s="55" t="s">
        <v>17</v>
      </c>
      <c r="N25" s="56">
        <f>VLOOKUP(L25,All!$B$5:$AW$83,Front!$N$5+2)</f>
        <v>79.649030401521046</v>
      </c>
      <c r="O25" s="56">
        <f t="shared" si="1"/>
        <v>79.650830401521048</v>
      </c>
      <c r="P25" s="57">
        <f t="shared" si="2"/>
        <v>15</v>
      </c>
      <c r="Q25" s="58" t="str">
        <f t="shared" si="3"/>
        <v>Greater Shepparton</v>
      </c>
      <c r="R25" s="56">
        <f t="shared" si="4"/>
        <v>75.215158747378325</v>
      </c>
    </row>
    <row r="26" spans="2:18" x14ac:dyDescent="0.3">
      <c r="B26" s="37">
        <v>22</v>
      </c>
      <c r="C26" s="43" t="s">
        <v>116</v>
      </c>
      <c r="D26" s="44">
        <f>VLOOKUP($D$5,All!$B$5:$AW$85,Front!B26)</f>
        <v>155.68525935332616</v>
      </c>
      <c r="G26" s="44">
        <f>VLOOKUP($G$5,All!$B$5:$AW$85,Front!B26)</f>
        <v>140.11925675226666</v>
      </c>
      <c r="J26" s="42">
        <f t="shared" si="0"/>
        <v>11.10911016933273</v>
      </c>
      <c r="L26" s="54">
        <v>19</v>
      </c>
      <c r="M26" s="55" t="s">
        <v>18</v>
      </c>
      <c r="N26" s="56">
        <f>VLOOKUP(L26,All!$B$5:$AW$83,Front!$N$5+2)</f>
        <v>87.435694097073949</v>
      </c>
      <c r="O26" s="56">
        <f t="shared" si="1"/>
        <v>87.437594097073955</v>
      </c>
      <c r="P26" s="57">
        <f t="shared" si="2"/>
        <v>11</v>
      </c>
      <c r="Q26" s="58" t="str">
        <f t="shared" si="3"/>
        <v>Greater Bendigo</v>
      </c>
      <c r="R26" s="56">
        <f t="shared" si="4"/>
        <v>74.089583970879573</v>
      </c>
    </row>
    <row r="27" spans="2:18" x14ac:dyDescent="0.3">
      <c r="B27" s="37">
        <v>23</v>
      </c>
      <c r="C27" s="45" t="s">
        <v>98</v>
      </c>
      <c r="D27" s="41">
        <f>VLOOKUP($D$5,All!$B$5:$AW$85,Front!B27)</f>
        <v>6.7158347172023056</v>
      </c>
      <c r="G27" s="41">
        <f>VLOOKUP($G$5,All!$B$5:$AW$85,Front!B27)</f>
        <v>5.4530998233899286</v>
      </c>
      <c r="J27" s="42">
        <f t="shared" si="0"/>
        <v>23.156276883033396</v>
      </c>
      <c r="L27" s="54">
        <v>20</v>
      </c>
      <c r="M27" s="55" t="s">
        <v>19</v>
      </c>
      <c r="N27" s="56">
        <f>VLOOKUP(L27,All!$B$5:$AW$83,Front!$N$5+2)</f>
        <v>95.220758125271317</v>
      </c>
      <c r="O27" s="56">
        <f t="shared" si="1"/>
        <v>95.222758125271312</v>
      </c>
      <c r="P27" s="57">
        <f t="shared" si="2"/>
        <v>10</v>
      </c>
      <c r="Q27" s="58" t="str">
        <f t="shared" si="3"/>
        <v>Horsham</v>
      </c>
      <c r="R27" s="56">
        <f t="shared" si="4"/>
        <v>73.837066207236035</v>
      </c>
    </row>
    <row r="28" spans="2:18" ht="25.5" customHeight="1" x14ac:dyDescent="0.3">
      <c r="B28" s="37">
        <v>24</v>
      </c>
      <c r="C28" s="38" t="s">
        <v>135</v>
      </c>
      <c r="D28" s="41"/>
      <c r="G28" s="41"/>
      <c r="J28" s="46"/>
      <c r="L28" s="54">
        <v>21</v>
      </c>
      <c r="M28" s="55" t="s">
        <v>20</v>
      </c>
      <c r="N28" s="56">
        <f>VLOOKUP(L28,All!$B$5:$AW$83,Front!$N$5+2)</f>
        <v>67.178502879078692</v>
      </c>
      <c r="O28" s="56">
        <f t="shared" si="1"/>
        <v>67.180602879078691</v>
      </c>
      <c r="P28" s="57">
        <f t="shared" si="2"/>
        <v>25</v>
      </c>
      <c r="Q28" s="58" t="str">
        <f t="shared" si="3"/>
        <v>Mount Alexander</v>
      </c>
      <c r="R28" s="56">
        <f t="shared" si="4"/>
        <v>72.900466562986011</v>
      </c>
    </row>
    <row r="29" spans="2:18" x14ac:dyDescent="0.3">
      <c r="B29" s="37">
        <v>25</v>
      </c>
      <c r="C29" s="40" t="s">
        <v>103</v>
      </c>
      <c r="D29" s="41">
        <f>VLOOKUP($D$5,All!$B$5:$AW$85,Front!B29)</f>
        <v>590.73160319911608</v>
      </c>
      <c r="G29" s="41">
        <f>VLOOKUP($G$5,All!$B$5:$AW$85,Front!B29)</f>
        <v>578.67906718243034</v>
      </c>
      <c r="J29" s="42">
        <f t="shared" si="0"/>
        <v>2.0827668910453498</v>
      </c>
      <c r="L29" s="54">
        <v>22</v>
      </c>
      <c r="M29" s="55" t="s">
        <v>21</v>
      </c>
      <c r="N29" s="56">
        <f>VLOOKUP(L29,All!$B$5:$AW$83,Front!$N$5+2)</f>
        <v>28.692209108819988</v>
      </c>
      <c r="O29" s="56">
        <f t="shared" si="1"/>
        <v>28.694409108819986</v>
      </c>
      <c r="P29" s="57">
        <f t="shared" si="2"/>
        <v>66</v>
      </c>
      <c r="Q29" s="58" t="str">
        <f t="shared" si="3"/>
        <v>Wodonga</v>
      </c>
      <c r="R29" s="56">
        <f t="shared" si="4"/>
        <v>70.015358207606837</v>
      </c>
    </row>
    <row r="30" spans="2:18" x14ac:dyDescent="0.3">
      <c r="B30" s="37">
        <v>26</v>
      </c>
      <c r="C30" s="43" t="s">
        <v>122</v>
      </c>
      <c r="D30" s="44">
        <f>VLOOKUP($D$5,All!$B$5:$AW$85,Front!B30)</f>
        <v>107.34867603299558</v>
      </c>
      <c r="G30" s="44">
        <f>VLOOKUP($G$5,All!$B$5:$AW$85,Front!B30)</f>
        <v>96.614806219053079</v>
      </c>
      <c r="J30" s="42">
        <f t="shared" si="0"/>
        <v>11.109963611173415</v>
      </c>
      <c r="L30" s="54">
        <v>23</v>
      </c>
      <c r="M30" s="55" t="s">
        <v>22</v>
      </c>
      <c r="N30" s="56">
        <f>VLOOKUP(L30,All!$B$5:$AW$83,Front!$N$5+2)</f>
        <v>64.928578563580061</v>
      </c>
      <c r="O30" s="56">
        <f t="shared" si="1"/>
        <v>64.930878563580066</v>
      </c>
      <c r="P30" s="57">
        <f t="shared" si="2"/>
        <v>29</v>
      </c>
      <c r="Q30" s="58" t="str">
        <f t="shared" si="3"/>
        <v>Wangaratta</v>
      </c>
      <c r="R30" s="56">
        <f t="shared" si="4"/>
        <v>69.99533364442371</v>
      </c>
    </row>
    <row r="31" spans="2:18" x14ac:dyDescent="0.3">
      <c r="B31" s="37">
        <v>27</v>
      </c>
      <c r="C31" s="43" t="s">
        <v>85</v>
      </c>
      <c r="D31" s="44">
        <f>VLOOKUP($D$5,All!$B$5:$AW$85,Front!B31)</f>
        <v>40.177282257963263</v>
      </c>
      <c r="G31" s="44">
        <f>VLOOKUP($G$5,All!$B$5:$AW$85,Front!B31)</f>
        <v>32.817529286363133</v>
      </c>
      <c r="J31" s="42">
        <f t="shared" si="0"/>
        <v>22.426285986917282</v>
      </c>
      <c r="L31" s="54">
        <v>24</v>
      </c>
      <c r="M31" s="55" t="s">
        <v>23</v>
      </c>
      <c r="N31" s="56">
        <f>VLOOKUP(L31,All!$B$5:$AW$83,Front!$N$5+2)</f>
        <v>11.619800139437602</v>
      </c>
      <c r="O31" s="56">
        <f t="shared" si="1"/>
        <v>11.622200139437602</v>
      </c>
      <c r="P31" s="57">
        <f t="shared" si="2"/>
        <v>74</v>
      </c>
      <c r="Q31" s="58" t="str">
        <f t="shared" si="3"/>
        <v>Corangamite</v>
      </c>
      <c r="R31" s="56">
        <f t="shared" si="4"/>
        <v>68.974166039628784</v>
      </c>
    </row>
    <row r="32" spans="2:18" x14ac:dyDescent="0.3">
      <c r="B32" s="37">
        <v>28</v>
      </c>
      <c r="C32" s="43" t="s">
        <v>83</v>
      </c>
      <c r="D32" s="44">
        <f>VLOOKUP($D$5,All!$B$5:$AW$85,Front!B32)</f>
        <v>17.577560987858927</v>
      </c>
      <c r="G32" s="44">
        <f>VLOOKUP($G$5,All!$B$5:$AW$85,Front!B32)</f>
        <v>19.36739112961369</v>
      </c>
      <c r="J32" s="42">
        <f t="shared" si="0"/>
        <v>-9.2414622587862389</v>
      </c>
      <c r="L32" s="54">
        <v>25</v>
      </c>
      <c r="M32" s="55" t="s">
        <v>24</v>
      </c>
      <c r="N32" s="56">
        <f>VLOOKUP(L32,All!$B$5:$AW$83,Front!$N$5+2)</f>
        <v>74.089583970879573</v>
      </c>
      <c r="O32" s="56">
        <f t="shared" si="1"/>
        <v>74.092083970879571</v>
      </c>
      <c r="P32" s="57">
        <f t="shared" si="2"/>
        <v>19</v>
      </c>
      <c r="Q32" s="58" t="str">
        <f t="shared" si="3"/>
        <v>Gannawarra</v>
      </c>
      <c r="R32" s="56">
        <f t="shared" si="4"/>
        <v>67.178502879078692</v>
      </c>
    </row>
    <row r="33" spans="2:18" x14ac:dyDescent="0.3">
      <c r="B33" s="37">
        <v>29</v>
      </c>
      <c r="C33" s="43" t="s">
        <v>84</v>
      </c>
      <c r="D33" s="44">
        <f>VLOOKUP($D$5,All!$B$5:$AW$85,Front!B33)</f>
        <v>18.833101058420279</v>
      </c>
      <c r="G33" s="44">
        <f>VLOOKUP($G$5,All!$B$5:$AW$85,Front!B33)</f>
        <v>19.811689987644453</v>
      </c>
      <c r="J33" s="42">
        <f t="shared" si="0"/>
        <v>-4.9394520600436902</v>
      </c>
      <c r="L33" s="54">
        <v>26</v>
      </c>
      <c r="M33" s="55" t="s">
        <v>25</v>
      </c>
      <c r="N33" s="56">
        <f>VLOOKUP(L33,All!$B$5:$AW$83,Front!$N$5+2)</f>
        <v>116.61131190778549</v>
      </c>
      <c r="O33" s="56">
        <f t="shared" si="1"/>
        <v>116.61391190778549</v>
      </c>
      <c r="P33" s="57">
        <f t="shared" si="2"/>
        <v>4</v>
      </c>
      <c r="Q33" s="58" t="str">
        <f t="shared" si="3"/>
        <v>Mitchell</v>
      </c>
      <c r="R33" s="56">
        <f t="shared" si="4"/>
        <v>67.010405226811613</v>
      </c>
    </row>
    <row r="34" spans="2:18" x14ac:dyDescent="0.3">
      <c r="B34" s="37">
        <v>30</v>
      </c>
      <c r="C34" s="43" t="s">
        <v>86</v>
      </c>
      <c r="D34" s="44">
        <f>VLOOKUP($D$5,All!$B$5:$AW$85,Front!B34)</f>
        <v>19.460871093700955</v>
      </c>
      <c r="G34" s="44">
        <f>VLOOKUP($G$5,All!$B$5:$AW$85,Front!B34)</f>
        <v>25.102885478738077</v>
      </c>
      <c r="J34" s="42">
        <f t="shared" si="0"/>
        <v>-22.475561185250431</v>
      </c>
      <c r="L34" s="54">
        <v>27</v>
      </c>
      <c r="M34" s="55" t="s">
        <v>26</v>
      </c>
      <c r="N34" s="56">
        <f>VLOOKUP(L34,All!$B$5:$AW$83,Front!$N$5+2)</f>
        <v>85.92371529901807</v>
      </c>
      <c r="O34" s="56">
        <f t="shared" si="1"/>
        <v>85.926415299018075</v>
      </c>
      <c r="P34" s="57">
        <f t="shared" si="2"/>
        <v>13</v>
      </c>
      <c r="Q34" s="58" t="str">
        <f t="shared" si="3"/>
        <v>Brimbank</v>
      </c>
      <c r="R34" s="56">
        <f t="shared" si="4"/>
        <v>66.82105220203421</v>
      </c>
    </row>
    <row r="35" spans="2:18" x14ac:dyDescent="0.3">
      <c r="B35" s="37">
        <v>31</v>
      </c>
      <c r="C35" s="43" t="s">
        <v>87</v>
      </c>
      <c r="D35" s="44">
        <f>VLOOKUP($D$5,All!$B$5:$AW$85,Front!B35)</f>
        <v>89.771115045136668</v>
      </c>
      <c r="G35" s="44">
        <f>VLOOKUP($G$5,All!$B$5:$AW$85,Front!B35)</f>
        <v>103.70339254490752</v>
      </c>
      <c r="J35" s="42">
        <f t="shared" si="0"/>
        <v>-13.434736470880296</v>
      </c>
      <c r="L35" s="54">
        <v>28</v>
      </c>
      <c r="M35" s="55" t="s">
        <v>27</v>
      </c>
      <c r="N35" s="56">
        <f>VLOOKUP(L35,All!$B$5:$AW$83,Front!$N$5+2)</f>
        <v>75.215158747378325</v>
      </c>
      <c r="O35" s="56">
        <f t="shared" si="1"/>
        <v>75.217958747378319</v>
      </c>
      <c r="P35" s="57">
        <f t="shared" si="2"/>
        <v>18</v>
      </c>
      <c r="Q35" s="58" t="str">
        <f t="shared" si="3"/>
        <v>Central Goldfields</v>
      </c>
      <c r="R35" s="56">
        <f t="shared" si="4"/>
        <v>66.303226757035517</v>
      </c>
    </row>
    <row r="36" spans="2:18" x14ac:dyDescent="0.3">
      <c r="B36" s="37">
        <v>32</v>
      </c>
      <c r="C36" s="43" t="s">
        <v>89</v>
      </c>
      <c r="D36" s="44">
        <f>VLOOKUP($D$5,All!$B$5:$AW$85,Front!B36)</f>
        <v>4.3943902469647318</v>
      </c>
      <c r="G36" s="44">
        <f>VLOOKUP($G$5,All!$B$5:$AW$85,Front!B36)</f>
        <v>4.4833793855831487</v>
      </c>
      <c r="J36" s="42">
        <f t="shared" si="0"/>
        <v>-1.9848674619099231</v>
      </c>
      <c r="L36" s="54">
        <v>29</v>
      </c>
      <c r="M36" s="55" t="s">
        <v>28</v>
      </c>
      <c r="N36" s="56">
        <f>VLOOKUP(L36,All!$B$5:$AW$83,Front!$N$5+2)</f>
        <v>29.994001199760046</v>
      </c>
      <c r="O36" s="56">
        <f t="shared" si="1"/>
        <v>29.996901199760046</v>
      </c>
      <c r="P36" s="57">
        <f t="shared" si="2"/>
        <v>63</v>
      </c>
      <c r="Q36" s="58" t="str">
        <f t="shared" si="3"/>
        <v>Glenelg</v>
      </c>
      <c r="R36" s="56">
        <f t="shared" si="4"/>
        <v>64.928578563580061</v>
      </c>
    </row>
    <row r="37" spans="2:18" x14ac:dyDescent="0.3">
      <c r="B37" s="37">
        <v>33</v>
      </c>
      <c r="C37" s="43" t="s">
        <v>123</v>
      </c>
      <c r="D37" s="44">
        <f>VLOOKUP($D$5,All!$B$5:$AW$85,Front!B37)</f>
        <v>8.7887804939294636</v>
      </c>
      <c r="G37" s="44">
        <f>VLOOKUP($G$5,All!$B$5:$AW$85,Front!B37)</f>
        <v>4.3824023723943393</v>
      </c>
      <c r="J37" s="42">
        <f t="shared" si="0"/>
        <v>100.54709146042393</v>
      </c>
      <c r="L37" s="54">
        <v>30</v>
      </c>
      <c r="M37" s="55" t="s">
        <v>29</v>
      </c>
      <c r="N37" s="56">
        <f>VLOOKUP(L37,All!$B$5:$AW$83,Front!$N$5+2)</f>
        <v>0</v>
      </c>
      <c r="O37" s="56">
        <f t="shared" si="1"/>
        <v>3.0000000000000001E-3</v>
      </c>
      <c r="P37" s="57">
        <f t="shared" si="2"/>
        <v>79</v>
      </c>
      <c r="Q37" s="58" t="str">
        <f t="shared" si="3"/>
        <v>Baw Baw</v>
      </c>
      <c r="R37" s="56">
        <f t="shared" si="4"/>
        <v>64.309742101444485</v>
      </c>
    </row>
    <row r="38" spans="2:18" x14ac:dyDescent="0.3">
      <c r="B38" s="37">
        <v>34</v>
      </c>
      <c r="C38" s="43" t="s">
        <v>124</v>
      </c>
      <c r="D38" s="44">
        <f>VLOOKUP($D$5,All!$B$5:$AW$85,Front!B38)</f>
        <v>231.01937298328875</v>
      </c>
      <c r="G38" s="44">
        <f>VLOOKUP($G$5,All!$B$5:$AW$85,Front!B38)</f>
        <v>243.6979236298732</v>
      </c>
      <c r="J38" s="42">
        <f t="shared" si="0"/>
        <v>-5.2025681867690237</v>
      </c>
      <c r="L38" s="54">
        <v>31</v>
      </c>
      <c r="M38" s="55" t="s">
        <v>30</v>
      </c>
      <c r="N38" s="56">
        <f>VLOOKUP(L38,All!$B$5:$AW$83,Front!$N$5+2)</f>
        <v>55.473767308882202</v>
      </c>
      <c r="O38" s="56">
        <f t="shared" si="1"/>
        <v>55.476867308882206</v>
      </c>
      <c r="P38" s="57">
        <f t="shared" si="2"/>
        <v>34</v>
      </c>
      <c r="Q38" s="58" t="str">
        <f t="shared" si="3"/>
        <v>Moorabool</v>
      </c>
      <c r="R38" s="56">
        <f t="shared" si="4"/>
        <v>61.393635526450424</v>
      </c>
    </row>
    <row r="39" spans="2:18" x14ac:dyDescent="0.3">
      <c r="B39" s="37">
        <v>35</v>
      </c>
      <c r="C39" s="43" t="s">
        <v>93</v>
      </c>
      <c r="D39" s="44">
        <f>VLOOKUP($D$5,All!$B$5:$AW$85,Front!B39)</f>
        <v>1.8833101058420278</v>
      </c>
      <c r="G39" s="44">
        <f>VLOOKUP($G$5,All!$B$5:$AW$85,Front!B39)</f>
        <v>2.7263793560978602</v>
      </c>
      <c r="J39" s="42">
        <f t="shared" si="0"/>
        <v>-30.922668496965077</v>
      </c>
      <c r="L39" s="54">
        <v>32</v>
      </c>
      <c r="M39" s="55" t="s">
        <v>31</v>
      </c>
      <c r="N39" s="56">
        <f>VLOOKUP(L39,All!$B$5:$AW$83,Front!$N$5+2)</f>
        <v>73.837066207236035</v>
      </c>
      <c r="O39" s="56">
        <f t="shared" si="1"/>
        <v>73.840266207236041</v>
      </c>
      <c r="P39" s="57">
        <f t="shared" si="2"/>
        <v>20</v>
      </c>
      <c r="Q39" s="58" t="str">
        <f t="shared" si="3"/>
        <v>Swan Hill</v>
      </c>
      <c r="R39" s="56">
        <f t="shared" si="4"/>
        <v>61.286064491797092</v>
      </c>
    </row>
    <row r="40" spans="2:18" x14ac:dyDescent="0.3">
      <c r="B40" s="37">
        <v>36</v>
      </c>
      <c r="C40" s="43" t="s">
        <v>94</v>
      </c>
      <c r="D40" s="44">
        <f>VLOOKUP($D$5,All!$B$5:$AW$85,Front!B40)</f>
        <v>91.654425150978682</v>
      </c>
      <c r="G40" s="44">
        <f>VLOOKUP($G$5,All!$B$5:$AW$85,Front!B40)</f>
        <v>77.873472571210002</v>
      </c>
      <c r="J40" s="42">
        <f t="shared" si="0"/>
        <v>17.696594391841117</v>
      </c>
      <c r="L40" s="54">
        <v>33</v>
      </c>
      <c r="M40" s="55" t="s">
        <v>32</v>
      </c>
      <c r="N40" s="56">
        <f>VLOOKUP(L40,All!$B$5:$AW$83,Front!$N$5+2)</f>
        <v>54.040888401759752</v>
      </c>
      <c r="O40" s="56">
        <f t="shared" si="1"/>
        <v>54.044188401759754</v>
      </c>
      <c r="P40" s="57">
        <f t="shared" si="2"/>
        <v>36</v>
      </c>
      <c r="Q40" s="58" t="str">
        <f t="shared" si="3"/>
        <v>Bass Coast</v>
      </c>
      <c r="R40" s="56">
        <f t="shared" si="4"/>
        <v>60.848603992604552</v>
      </c>
    </row>
    <row r="41" spans="2:18" x14ac:dyDescent="0.3">
      <c r="B41" s="37">
        <v>37</v>
      </c>
      <c r="C41" s="43" t="s">
        <v>95</v>
      </c>
      <c r="D41" s="44">
        <f>VLOOKUP($D$5,All!$B$5:$AW$85,Front!B41)</f>
        <v>30.132961693472446</v>
      </c>
      <c r="G41" s="44">
        <f>VLOOKUP($G$5,All!$B$5:$AW$85,Front!B41)</f>
        <v>45.702196169255245</v>
      </c>
      <c r="J41" s="42">
        <f t="shared" si="0"/>
        <v>-34.066709656846925</v>
      </c>
      <c r="L41" s="54">
        <v>34</v>
      </c>
      <c r="M41" s="55" t="s">
        <v>33</v>
      </c>
      <c r="N41" s="56">
        <f>VLOOKUP(L41,All!$B$5:$AW$83,Front!$N$5+2)</f>
        <v>16.985618842713169</v>
      </c>
      <c r="O41" s="56">
        <f t="shared" si="1"/>
        <v>16.989018842713168</v>
      </c>
      <c r="P41" s="57">
        <f t="shared" si="2"/>
        <v>72</v>
      </c>
      <c r="Q41" s="58" t="str">
        <f t="shared" si="3"/>
        <v>Hobsons Bay</v>
      </c>
      <c r="R41" s="56">
        <f t="shared" si="4"/>
        <v>55.473767308882202</v>
      </c>
    </row>
    <row r="42" spans="2:18" x14ac:dyDescent="0.3">
      <c r="B42" s="37">
        <v>38</v>
      </c>
      <c r="C42" s="43" t="s">
        <v>96</v>
      </c>
      <c r="D42" s="44">
        <f>VLOOKUP($D$5,All!$B$5:$AW$85,Front!B42)</f>
        <v>37.666202116840559</v>
      </c>
      <c r="G42" s="44">
        <f>VLOOKUP($G$5,All!$B$5:$AW$85,Front!B42)</f>
        <v>47.640954822480388</v>
      </c>
      <c r="J42" s="42">
        <f t="shared" si="0"/>
        <v>-20.937348428065157</v>
      </c>
      <c r="L42" s="54">
        <v>35</v>
      </c>
      <c r="M42" s="55" t="s">
        <v>34</v>
      </c>
      <c r="N42" s="56">
        <f>VLOOKUP(L42,All!$B$5:$AW$83,Front!$N$5+2)</f>
        <v>53.138208204050713</v>
      </c>
      <c r="O42" s="56">
        <f t="shared" si="1"/>
        <v>53.141708204050715</v>
      </c>
      <c r="P42" s="57">
        <f t="shared" si="2"/>
        <v>38</v>
      </c>
      <c r="Q42" s="58" t="str">
        <f t="shared" si="3"/>
        <v>Maroondah</v>
      </c>
      <c r="R42" s="56">
        <f t="shared" si="4"/>
        <v>54.498697140521486</v>
      </c>
    </row>
    <row r="43" spans="2:18" x14ac:dyDescent="0.3">
      <c r="B43" s="37">
        <v>39</v>
      </c>
      <c r="C43" s="43" t="s">
        <v>125</v>
      </c>
      <c r="D43" s="44">
        <f>VLOOKUP($D$5,All!$B$5:$AW$85,Front!B43)</f>
        <v>217.20843220711387</v>
      </c>
      <c r="G43" s="44">
        <f>VLOOKUP($G$5,All!$B$5:$AW$85,Front!B43)</f>
        <v>202.86281949631859</v>
      </c>
      <c r="J43" s="42">
        <f t="shared" si="0"/>
        <v>7.0715830266056283</v>
      </c>
      <c r="L43" s="54">
        <v>36</v>
      </c>
      <c r="M43" s="55" t="s">
        <v>35</v>
      </c>
      <c r="N43" s="56">
        <f>VLOOKUP(L43,All!$B$5:$AW$83,Front!$N$5+2)</f>
        <v>50.07232669411372</v>
      </c>
      <c r="O43" s="56">
        <f t="shared" si="1"/>
        <v>50.075926694113718</v>
      </c>
      <c r="P43" s="57">
        <f t="shared" si="2"/>
        <v>42</v>
      </c>
      <c r="Q43" s="58" t="str">
        <f t="shared" si="3"/>
        <v>Hume</v>
      </c>
      <c r="R43" s="56">
        <f t="shared" si="4"/>
        <v>54.040888401759752</v>
      </c>
    </row>
    <row r="44" spans="2:18" x14ac:dyDescent="0.3">
      <c r="B44" s="37">
        <v>40</v>
      </c>
      <c r="C44" s="40" t="s">
        <v>98</v>
      </c>
      <c r="D44" s="41">
        <f>VLOOKUP($D$5,All!$B$5:$AW$85,Front!B44)</f>
        <v>3.1388501764033796</v>
      </c>
      <c r="G44" s="41">
        <f>VLOOKUP($G$5,All!$B$5:$AW$85,Front!B44)</f>
        <v>1.5348506004699065</v>
      </c>
      <c r="J44" s="46">
        <f t="shared" si="0"/>
        <v>104.50525773924811</v>
      </c>
      <c r="L44" s="54">
        <v>37</v>
      </c>
      <c r="M44" s="55" t="s">
        <v>36</v>
      </c>
      <c r="N44" s="56">
        <f>VLOOKUP(L44,All!$B$5:$AW$83,Front!$N$5+2)</f>
        <v>104.92105330501319</v>
      </c>
      <c r="O44" s="56">
        <f t="shared" si="1"/>
        <v>104.92475330501318</v>
      </c>
      <c r="P44" s="57">
        <f t="shared" si="2"/>
        <v>5</v>
      </c>
      <c r="Q44" s="58" t="str">
        <f t="shared" si="3"/>
        <v>Banyule</v>
      </c>
      <c r="R44" s="56">
        <f t="shared" si="4"/>
        <v>54.011512168022101</v>
      </c>
    </row>
    <row r="45" spans="2:18" x14ac:dyDescent="0.3">
      <c r="B45" s="37">
        <v>41</v>
      </c>
      <c r="C45" s="47" t="s">
        <v>110</v>
      </c>
      <c r="D45" s="41"/>
      <c r="G45" s="41"/>
      <c r="J45" s="46"/>
      <c r="L45" s="54">
        <v>38</v>
      </c>
      <c r="M45" s="55" t="s">
        <v>37</v>
      </c>
      <c r="N45" s="56">
        <f>VLOOKUP(L45,All!$B$5:$AW$83,Front!$N$5+2)</f>
        <v>38.724667613269652</v>
      </c>
      <c r="O45" s="56">
        <f t="shared" si="1"/>
        <v>38.72846761326965</v>
      </c>
      <c r="P45" s="57">
        <f t="shared" si="2"/>
        <v>56</v>
      </c>
      <c r="Q45" s="58" t="str">
        <f t="shared" si="3"/>
        <v>Kingston</v>
      </c>
      <c r="R45" s="56">
        <f t="shared" si="4"/>
        <v>53.138208204050713</v>
      </c>
    </row>
    <row r="46" spans="2:18" ht="25.5" customHeight="1" x14ac:dyDescent="0.3">
      <c r="B46" s="37">
        <v>42</v>
      </c>
      <c r="C46" s="48" t="s">
        <v>102</v>
      </c>
      <c r="D46" s="50">
        <f>VLOOKUP($D$5,All!$B$5:$AW$85,Front!B46)</f>
        <v>0.17235128758298118</v>
      </c>
      <c r="G46" s="50">
        <f>VLOOKUP($G$5,All!$B$5:$AW$85,Front!B46)</f>
        <v>0.10179782152661933</v>
      </c>
      <c r="J46" s="42">
        <f t="shared" si="0"/>
        <v>69.307441945516175</v>
      </c>
      <c r="L46" s="54">
        <v>39</v>
      </c>
      <c r="M46" s="55" t="s">
        <v>38</v>
      </c>
      <c r="N46" s="56">
        <f>VLOOKUP(L46,All!$B$5:$AW$83,Front!$N$5+2)</f>
        <v>17.006802721088434</v>
      </c>
      <c r="O46" s="56">
        <f t="shared" si="1"/>
        <v>17.010702721088435</v>
      </c>
      <c r="P46" s="57">
        <f t="shared" si="2"/>
        <v>71</v>
      </c>
      <c r="Q46" s="58" t="str">
        <f t="shared" si="3"/>
        <v>Northern Grampians</v>
      </c>
      <c r="R46" s="56">
        <f t="shared" si="4"/>
        <v>50.509302129808901</v>
      </c>
    </row>
    <row r="47" spans="2:18" x14ac:dyDescent="0.3">
      <c r="B47" s="37">
        <v>43</v>
      </c>
      <c r="C47" s="47" t="s">
        <v>111</v>
      </c>
      <c r="D47" s="41"/>
      <c r="G47" s="41"/>
      <c r="J47" s="46"/>
      <c r="L47" s="54">
        <v>40</v>
      </c>
      <c r="M47" s="55" t="s">
        <v>39</v>
      </c>
      <c r="N47" s="56">
        <f>VLOOKUP(L47,All!$B$5:$AW$83,Front!$N$5+2)</f>
        <v>18.530815201445403</v>
      </c>
      <c r="O47" s="56">
        <f t="shared" si="1"/>
        <v>18.534815201445404</v>
      </c>
      <c r="P47" s="57">
        <f t="shared" si="2"/>
        <v>70</v>
      </c>
      <c r="Q47" s="58" t="str">
        <f t="shared" si="3"/>
        <v>Warrnambool</v>
      </c>
      <c r="R47" s="56">
        <f t="shared" si="4"/>
        <v>50.129501211462944</v>
      </c>
    </row>
    <row r="48" spans="2:18" ht="30.75" customHeight="1" x14ac:dyDescent="0.3">
      <c r="B48" s="37">
        <v>44</v>
      </c>
      <c r="C48" s="48" t="s">
        <v>136</v>
      </c>
      <c r="D48" s="51">
        <f>VLOOKUP($D$5,All!$B$5:$AW$85,Front!B48)</f>
        <v>127.43731716197723</v>
      </c>
      <c r="E48" s="52"/>
      <c r="F48" s="52"/>
      <c r="G48" s="51">
        <f>VLOOKUP($G$5,All!$B$5:$AW$85,Front!B48)</f>
        <v>103.68319714226975</v>
      </c>
      <c r="J48" s="42">
        <f t="shared" si="0"/>
        <v>22.910288913171801</v>
      </c>
      <c r="L48" s="54">
        <v>41</v>
      </c>
      <c r="M48" s="55" t="s">
        <v>40</v>
      </c>
      <c r="N48" s="56">
        <f>VLOOKUP(L48,All!$B$5:$AW$83,Front!$N$5+2)</f>
        <v>28.446804475630572</v>
      </c>
      <c r="O48" s="56">
        <f t="shared" si="1"/>
        <v>28.450904475630573</v>
      </c>
      <c r="P48" s="57">
        <f t="shared" si="2"/>
        <v>67</v>
      </c>
      <c r="Q48" s="58" t="str">
        <f t="shared" si="3"/>
        <v>Monash</v>
      </c>
      <c r="R48" s="56">
        <f t="shared" si="4"/>
        <v>50.108076242876791</v>
      </c>
    </row>
    <row r="49" spans="2:18" x14ac:dyDescent="0.3">
      <c r="B49" s="37">
        <v>45</v>
      </c>
      <c r="C49" s="47" t="s">
        <v>112</v>
      </c>
      <c r="D49" s="46"/>
      <c r="E49" s="52"/>
      <c r="F49" s="52"/>
      <c r="G49" s="46"/>
      <c r="J49" s="46"/>
      <c r="L49" s="54">
        <v>42</v>
      </c>
      <c r="M49" s="55" t="s">
        <v>41</v>
      </c>
      <c r="N49" s="56">
        <f>VLOOKUP(L49,All!$B$5:$AW$83,Front!$N$5+2)</f>
        <v>98.079815174037179</v>
      </c>
      <c r="O49" s="56">
        <f t="shared" si="1"/>
        <v>98.084015174037177</v>
      </c>
      <c r="P49" s="57">
        <f t="shared" si="2"/>
        <v>9</v>
      </c>
      <c r="Q49" s="58" t="str">
        <f t="shared" si="3"/>
        <v>Knox</v>
      </c>
      <c r="R49" s="56">
        <f t="shared" si="4"/>
        <v>50.07232669411372</v>
      </c>
    </row>
    <row r="50" spans="2:18" ht="31.5" customHeight="1" x14ac:dyDescent="0.3">
      <c r="B50" s="37">
        <v>46</v>
      </c>
      <c r="C50" s="48" t="s">
        <v>137</v>
      </c>
      <c r="D50" s="51">
        <f>VLOOKUP($D$5,All!$B$5:$AW$85,Front!B50)</f>
        <v>140.474867485375</v>
      </c>
      <c r="E50" s="52"/>
      <c r="F50" s="52"/>
      <c r="G50" s="51">
        <f>VLOOKUP($G$5,All!$B$5:$AW$85,Front!B50)</f>
        <v>125.49616784836431</v>
      </c>
      <c r="J50" s="42">
        <f t="shared" si="0"/>
        <v>11.935583288176014</v>
      </c>
      <c r="L50" s="54">
        <v>43</v>
      </c>
      <c r="M50" s="55" t="s">
        <v>42</v>
      </c>
      <c r="N50" s="56">
        <f>VLOOKUP(L50,All!$B$5:$AW$83,Front!$N$5+2)</f>
        <v>54.498697140521486</v>
      </c>
      <c r="O50" s="56">
        <f t="shared" si="1"/>
        <v>54.502997140521487</v>
      </c>
      <c r="P50" s="57">
        <f t="shared" si="2"/>
        <v>35</v>
      </c>
      <c r="Q50" s="58" t="str">
        <f t="shared" si="3"/>
        <v>Buloke</v>
      </c>
      <c r="R50" s="56">
        <f t="shared" si="4"/>
        <v>49.668874172185433</v>
      </c>
    </row>
    <row r="51" spans="2:18" x14ac:dyDescent="0.3">
      <c r="B51" s="37">
        <v>47</v>
      </c>
      <c r="C51" s="47" t="s">
        <v>113</v>
      </c>
      <c r="D51" s="46"/>
      <c r="E51" s="52"/>
      <c r="F51" s="52"/>
      <c r="G51" s="46"/>
      <c r="J51" s="46"/>
      <c r="L51" s="54">
        <v>44</v>
      </c>
      <c r="M51" s="55" t="s">
        <v>43</v>
      </c>
      <c r="N51" s="56">
        <f>VLOOKUP(L51,All!$B$5:$AW$83,Front!$N$5+2)</f>
        <v>206.88177861958556</v>
      </c>
      <c r="O51" s="56">
        <f t="shared" si="1"/>
        <v>206.88617861958556</v>
      </c>
      <c r="P51" s="57">
        <f t="shared" si="2"/>
        <v>1</v>
      </c>
      <c r="Q51" s="58" t="str">
        <f t="shared" si="3"/>
        <v>Colac-Otway</v>
      </c>
      <c r="R51" s="56">
        <f t="shared" si="4"/>
        <v>49.387150361424148</v>
      </c>
    </row>
    <row r="52" spans="2:18" ht="25.5" customHeight="1" x14ac:dyDescent="0.3">
      <c r="B52" s="37">
        <v>48</v>
      </c>
      <c r="C52" s="48" t="s">
        <v>139</v>
      </c>
      <c r="D52" s="51">
        <f>VLOOKUP($D$5,All!$B$5:$AW$85,Front!B52)</f>
        <v>107.34867603299558</v>
      </c>
      <c r="E52" s="52"/>
      <c r="F52" s="52"/>
      <c r="G52" s="51">
        <f>VLOOKUP($G$5,All!$B$5:$AW$85,Front!B52)</f>
        <v>73.228529964524753</v>
      </c>
      <c r="J52" s="42">
        <f t="shared" si="0"/>
        <v>46.594061201283424</v>
      </c>
      <c r="L52" s="54">
        <v>45</v>
      </c>
      <c r="M52" s="55" t="s">
        <v>44</v>
      </c>
      <c r="N52" s="56">
        <f>VLOOKUP(L52,All!$B$5:$AW$83,Front!$N$5+2)</f>
        <v>47.556655505410781</v>
      </c>
      <c r="O52" s="56">
        <f t="shared" si="1"/>
        <v>47.561155505410781</v>
      </c>
      <c r="P52" s="57">
        <f t="shared" si="2"/>
        <v>46</v>
      </c>
      <c r="Q52" s="58" t="str">
        <f t="shared" si="3"/>
        <v>Moira</v>
      </c>
      <c r="R52" s="56">
        <f t="shared" si="4"/>
        <v>48.740861088545898</v>
      </c>
    </row>
    <row r="53" spans="2:18" x14ac:dyDescent="0.3">
      <c r="L53" s="54">
        <v>46</v>
      </c>
      <c r="M53" s="55" t="s">
        <v>45</v>
      </c>
      <c r="N53" s="56">
        <f>VLOOKUP(L53,All!$B$5:$AW$83,Front!$N$5+2)</f>
        <v>104.24992181255865</v>
      </c>
      <c r="O53" s="56">
        <f t="shared" si="1"/>
        <v>104.25452181255865</v>
      </c>
      <c r="P53" s="57">
        <f t="shared" si="2"/>
        <v>6</v>
      </c>
      <c r="Q53" s="58" t="str">
        <f t="shared" si="3"/>
        <v>Melton</v>
      </c>
      <c r="R53" s="56">
        <f t="shared" si="4"/>
        <v>47.556655505410781</v>
      </c>
    </row>
    <row r="54" spans="2:18" x14ac:dyDescent="0.3">
      <c r="L54" s="54">
        <v>47</v>
      </c>
      <c r="M54" s="55" t="s">
        <v>46</v>
      </c>
      <c r="N54" s="56">
        <f>VLOOKUP(L54,All!$B$5:$AW$83,Front!$N$5+2)</f>
        <v>67.010405226811613</v>
      </c>
      <c r="O54" s="56">
        <f t="shared" si="1"/>
        <v>67.015105226811613</v>
      </c>
      <c r="P54" s="57">
        <f t="shared" si="2"/>
        <v>26</v>
      </c>
      <c r="Q54" s="58" t="str">
        <f t="shared" si="3"/>
        <v>Cardinia</v>
      </c>
      <c r="R54" s="56">
        <f t="shared" si="4"/>
        <v>43.320730938878384</v>
      </c>
    </row>
    <row r="55" spans="2:18" x14ac:dyDescent="0.3">
      <c r="L55" s="54">
        <v>48</v>
      </c>
      <c r="M55" s="55" t="s">
        <v>47</v>
      </c>
      <c r="N55" s="56">
        <f>VLOOKUP(L55,All!$B$5:$AW$83,Front!$N$5+2)</f>
        <v>48.740861088545898</v>
      </c>
      <c r="O55" s="56">
        <f t="shared" si="1"/>
        <v>48.745661088545901</v>
      </c>
      <c r="P55" s="57">
        <f t="shared" si="2"/>
        <v>45</v>
      </c>
      <c r="Q55" s="58" t="str">
        <f t="shared" si="3"/>
        <v>Strathbogie</v>
      </c>
      <c r="R55" s="56">
        <f t="shared" si="4"/>
        <v>43.185351528761444</v>
      </c>
    </row>
    <row r="56" spans="2:18" x14ac:dyDescent="0.3">
      <c r="L56" s="54">
        <v>49</v>
      </c>
      <c r="M56" s="55" t="s">
        <v>48</v>
      </c>
      <c r="N56" s="56">
        <f>VLOOKUP(L56,All!$B$5:$AW$83,Front!$N$5+2)</f>
        <v>50.108076242876791</v>
      </c>
      <c r="O56" s="56">
        <f t="shared" si="1"/>
        <v>50.11297624287679</v>
      </c>
      <c r="P56" s="57">
        <f t="shared" si="2"/>
        <v>41</v>
      </c>
      <c r="Q56" s="58" t="str">
        <f t="shared" si="3"/>
        <v>Mornington Peninsula</v>
      </c>
      <c r="R56" s="56">
        <f t="shared" si="4"/>
        <v>42.879883460700299</v>
      </c>
    </row>
    <row r="57" spans="2:18" x14ac:dyDescent="0.3">
      <c r="L57" s="54">
        <v>50</v>
      </c>
      <c r="M57" s="55" t="s">
        <v>49</v>
      </c>
      <c r="N57" s="56">
        <f>VLOOKUP(L57,All!$B$5:$AW$83,Front!$N$5+2)</f>
        <v>38.739465237259459</v>
      </c>
      <c r="O57" s="56">
        <f t="shared" si="1"/>
        <v>38.744465237259462</v>
      </c>
      <c r="P57" s="57">
        <f t="shared" si="2"/>
        <v>55</v>
      </c>
      <c r="Q57" s="58" t="str">
        <f t="shared" si="3"/>
        <v>Southern Grampians</v>
      </c>
      <c r="R57" s="56">
        <f t="shared" si="4"/>
        <v>42.501517911353972</v>
      </c>
    </row>
    <row r="58" spans="2:18" x14ac:dyDescent="0.3">
      <c r="L58" s="54">
        <v>51</v>
      </c>
      <c r="M58" s="55" t="s">
        <v>50</v>
      </c>
      <c r="N58" s="56">
        <f>VLOOKUP(L58,All!$B$5:$AW$83,Front!$N$5+2)</f>
        <v>61.393635526450424</v>
      </c>
      <c r="O58" s="56">
        <f t="shared" si="1"/>
        <v>61.398735526450423</v>
      </c>
      <c r="P58" s="57">
        <f t="shared" si="2"/>
        <v>31</v>
      </c>
      <c r="Q58" s="58" t="str">
        <f t="shared" si="3"/>
        <v>Casey</v>
      </c>
      <c r="R58" s="56">
        <f t="shared" si="4"/>
        <v>42.335059039555226</v>
      </c>
    </row>
    <row r="59" spans="2:18" x14ac:dyDescent="0.3">
      <c r="L59" s="54">
        <v>52</v>
      </c>
      <c r="M59" s="55" t="s">
        <v>51</v>
      </c>
      <c r="N59" s="56">
        <f>VLOOKUP(L59,All!$B$5:$AW$83,Front!$N$5+2)</f>
        <v>86.08178873542542</v>
      </c>
      <c r="O59" s="56">
        <f t="shared" si="1"/>
        <v>86.086988735425422</v>
      </c>
      <c r="P59" s="57">
        <f t="shared" si="2"/>
        <v>12</v>
      </c>
      <c r="Q59" s="58" t="str">
        <f t="shared" si="3"/>
        <v>South Gippsland</v>
      </c>
      <c r="R59" s="56">
        <f t="shared" si="4"/>
        <v>42.176296921130323</v>
      </c>
    </row>
    <row r="60" spans="2:18" x14ac:dyDescent="0.3">
      <c r="L60" s="54">
        <v>53</v>
      </c>
      <c r="M60" s="55" t="s">
        <v>52</v>
      </c>
      <c r="N60" s="56">
        <f>VLOOKUP(L60,All!$B$5:$AW$83,Front!$N$5+2)</f>
        <v>42.879883460700299</v>
      </c>
      <c r="O60" s="56">
        <f t="shared" si="1"/>
        <v>42.885183460700297</v>
      </c>
      <c r="P60" s="57">
        <f t="shared" si="2"/>
        <v>49</v>
      </c>
      <c r="Q60" s="58" t="str">
        <f t="shared" si="3"/>
        <v>Campaspe</v>
      </c>
      <c r="R60" s="56">
        <f t="shared" si="4"/>
        <v>39.16551345988146</v>
      </c>
    </row>
    <row r="61" spans="2:18" x14ac:dyDescent="0.3">
      <c r="L61" s="54">
        <v>54</v>
      </c>
      <c r="M61" s="55" t="s">
        <v>53</v>
      </c>
      <c r="N61" s="56">
        <f>VLOOKUP(L61,All!$B$5:$AW$83,Front!$N$5+2)</f>
        <v>72.900466562986011</v>
      </c>
      <c r="O61" s="56">
        <f t="shared" si="1"/>
        <v>72.905866562986006</v>
      </c>
      <c r="P61" s="57">
        <f t="shared" si="2"/>
        <v>21</v>
      </c>
      <c r="Q61" s="58" t="str">
        <f t="shared" si="3"/>
        <v>Yarra Ranges</v>
      </c>
      <c r="R61" s="56">
        <f t="shared" si="4"/>
        <v>39.068899895396171</v>
      </c>
    </row>
    <row r="62" spans="2:18" x14ac:dyDescent="0.3">
      <c r="L62" s="54">
        <v>55</v>
      </c>
      <c r="M62" s="55" t="s">
        <v>54</v>
      </c>
      <c r="N62" s="56">
        <f>VLOOKUP(L62,All!$B$5:$AW$83,Front!$N$5+2)</f>
        <v>34.071550255536629</v>
      </c>
      <c r="O62" s="56">
        <f t="shared" si="1"/>
        <v>34.077050255536626</v>
      </c>
      <c r="P62" s="57">
        <f t="shared" si="2"/>
        <v>60</v>
      </c>
      <c r="Q62" s="58" t="str">
        <f t="shared" si="3"/>
        <v>Moonee Valley</v>
      </c>
      <c r="R62" s="56">
        <f t="shared" si="4"/>
        <v>38.739465237259459</v>
      </c>
    </row>
    <row r="63" spans="2:18" x14ac:dyDescent="0.3">
      <c r="L63" s="54">
        <v>56</v>
      </c>
      <c r="M63" s="55" t="s">
        <v>55</v>
      </c>
      <c r="N63" s="56">
        <f>VLOOKUP(L63,All!$B$5:$AW$83,Front!$N$5+2)</f>
        <v>19.377341428755976</v>
      </c>
      <c r="O63" s="56">
        <f t="shared" si="1"/>
        <v>19.382941428755977</v>
      </c>
      <c r="P63" s="57">
        <f t="shared" si="2"/>
        <v>69</v>
      </c>
      <c r="Q63" s="58" t="str">
        <f t="shared" si="3"/>
        <v>Loddon</v>
      </c>
      <c r="R63" s="56">
        <f t="shared" si="4"/>
        <v>38.724667613269652</v>
      </c>
    </row>
    <row r="64" spans="2:18" x14ac:dyDescent="0.3">
      <c r="L64" s="54">
        <v>57</v>
      </c>
      <c r="M64" s="55" t="s">
        <v>56</v>
      </c>
      <c r="N64" s="56">
        <f>VLOOKUP(L64,All!$B$5:$AW$83,Front!$N$5+2)</f>
        <v>33.194233687405159</v>
      </c>
      <c r="O64" s="56">
        <f t="shared" si="1"/>
        <v>33.199933687405156</v>
      </c>
      <c r="P64" s="57">
        <f t="shared" si="2"/>
        <v>61</v>
      </c>
      <c r="Q64" s="58" t="str">
        <f t="shared" si="3"/>
        <v>Pyrenees</v>
      </c>
      <c r="R64" s="56">
        <f t="shared" si="4"/>
        <v>38.53069612124326</v>
      </c>
    </row>
    <row r="65" spans="12:18" x14ac:dyDescent="0.3">
      <c r="L65" s="54">
        <v>58</v>
      </c>
      <c r="M65" s="55" t="s">
        <v>57</v>
      </c>
      <c r="N65" s="56">
        <f>VLOOKUP(L65,All!$B$5:$AW$83,Front!$N$5+2)</f>
        <v>50.509302129808901</v>
      </c>
      <c r="O65" s="56">
        <f t="shared" si="1"/>
        <v>50.515102129808902</v>
      </c>
      <c r="P65" s="57">
        <f t="shared" si="2"/>
        <v>39</v>
      </c>
      <c r="Q65" s="58" t="str">
        <f t="shared" si="3"/>
        <v>Whittlesea</v>
      </c>
      <c r="R65" s="56">
        <f t="shared" si="4"/>
        <v>37.954691077382677</v>
      </c>
    </row>
    <row r="66" spans="12:18" x14ac:dyDescent="0.3">
      <c r="L66" s="54">
        <v>59</v>
      </c>
      <c r="M66" s="55" t="s">
        <v>58</v>
      </c>
      <c r="N66" s="56">
        <f>VLOOKUP(L66,All!$B$5:$AW$83,Front!$N$5+2)</f>
        <v>196.32013879377251</v>
      </c>
      <c r="O66" s="56">
        <f t="shared" si="1"/>
        <v>196.32603879377251</v>
      </c>
      <c r="P66" s="57">
        <f t="shared" si="2"/>
        <v>2</v>
      </c>
      <c r="Q66" s="58" t="str">
        <f t="shared" si="3"/>
        <v>Whitehorse</v>
      </c>
      <c r="R66" s="56">
        <f t="shared" si="4"/>
        <v>37.505807802327602</v>
      </c>
    </row>
    <row r="67" spans="12:18" x14ac:dyDescent="0.3">
      <c r="L67" s="54">
        <v>60</v>
      </c>
      <c r="M67" s="55" t="s">
        <v>59</v>
      </c>
      <c r="N67" s="56">
        <f>VLOOKUP(L67,All!$B$5:$AW$83,Front!$N$5+2)</f>
        <v>38.53069612124326</v>
      </c>
      <c r="O67" s="56">
        <f t="shared" si="1"/>
        <v>38.53669612124326</v>
      </c>
      <c r="P67" s="57">
        <f t="shared" si="2"/>
        <v>57</v>
      </c>
      <c r="Q67" s="58" t="str">
        <f t="shared" si="3"/>
        <v>Moyne</v>
      </c>
      <c r="R67" s="56">
        <f t="shared" si="4"/>
        <v>34.071550255536629</v>
      </c>
    </row>
    <row r="68" spans="12:18" x14ac:dyDescent="0.3">
      <c r="L68" s="54">
        <v>61</v>
      </c>
      <c r="M68" s="55" t="s">
        <v>60</v>
      </c>
      <c r="N68" s="56">
        <f>VLOOKUP(L68,All!$B$5:$AW$83,Front!$N$5+2)</f>
        <v>0</v>
      </c>
      <c r="O68" s="56">
        <f t="shared" si="1"/>
        <v>6.1000000000000004E-3</v>
      </c>
      <c r="P68" s="57">
        <f t="shared" si="2"/>
        <v>78</v>
      </c>
      <c r="Q68" s="58" t="str">
        <f t="shared" si="3"/>
        <v>Nillumbik</v>
      </c>
      <c r="R68" s="56">
        <f t="shared" si="4"/>
        <v>33.194233687405159</v>
      </c>
    </row>
    <row r="69" spans="12:18" x14ac:dyDescent="0.3">
      <c r="L69" s="54">
        <v>62</v>
      </c>
      <c r="M69" s="55" t="s">
        <v>61</v>
      </c>
      <c r="N69" s="56">
        <f>VLOOKUP(L69,All!$B$5:$AW$83,Front!$N$5+2)</f>
        <v>42.176296921130323</v>
      </c>
      <c r="O69" s="56">
        <f t="shared" si="1"/>
        <v>42.182496921130323</v>
      </c>
      <c r="P69" s="57">
        <f t="shared" si="2"/>
        <v>52</v>
      </c>
      <c r="Q69" s="58" t="str">
        <f t="shared" si="3"/>
        <v>Wyndham</v>
      </c>
      <c r="R69" s="56">
        <f t="shared" si="4"/>
        <v>32.707266875869756</v>
      </c>
    </row>
    <row r="70" spans="12:18" x14ac:dyDescent="0.3">
      <c r="L70" s="54">
        <v>63</v>
      </c>
      <c r="M70" s="55" t="s">
        <v>62</v>
      </c>
      <c r="N70" s="56">
        <f>VLOOKUP(L70,All!$B$5:$AW$83,Front!$N$5+2)</f>
        <v>42.501517911353972</v>
      </c>
      <c r="O70" s="56">
        <f t="shared" si="1"/>
        <v>42.507817911353975</v>
      </c>
      <c r="P70" s="57">
        <f t="shared" si="2"/>
        <v>50</v>
      </c>
      <c r="Q70" s="58" t="str">
        <f t="shared" si="3"/>
        <v>Hepburn</v>
      </c>
      <c r="R70" s="56">
        <f t="shared" si="4"/>
        <v>29.994001199760046</v>
      </c>
    </row>
    <row r="71" spans="12:18" x14ac:dyDescent="0.3">
      <c r="L71" s="54">
        <v>64</v>
      </c>
      <c r="M71" s="55" t="s">
        <v>63</v>
      </c>
      <c r="N71" s="56">
        <f>VLOOKUP(L71,All!$B$5:$AW$83,Front!$N$5+2)</f>
        <v>99.699106300803876</v>
      </c>
      <c r="O71" s="56">
        <f t="shared" si="1"/>
        <v>99.705506300803876</v>
      </c>
      <c r="P71" s="57">
        <f t="shared" si="2"/>
        <v>8</v>
      </c>
      <c r="Q71" s="58" t="str">
        <f t="shared" si="3"/>
        <v>Boroondara</v>
      </c>
      <c r="R71" s="56">
        <f t="shared" si="4"/>
        <v>29.220165351759228</v>
      </c>
    </row>
    <row r="72" spans="12:18" x14ac:dyDescent="0.3">
      <c r="L72" s="54">
        <v>65</v>
      </c>
      <c r="M72" s="55" t="s">
        <v>64</v>
      </c>
      <c r="N72" s="56">
        <f>VLOOKUP(L72,All!$B$5:$AW$83,Front!$N$5+2)</f>
        <v>43.185351528761444</v>
      </c>
      <c r="O72" s="56">
        <f t="shared" si="1"/>
        <v>43.191851528761447</v>
      </c>
      <c r="P72" s="57">
        <f t="shared" si="2"/>
        <v>48</v>
      </c>
      <c r="Q72" s="58" t="str">
        <f t="shared" si="3"/>
        <v>Bayside</v>
      </c>
      <c r="R72" s="56">
        <f t="shared" si="4"/>
        <v>28.770906858984194</v>
      </c>
    </row>
    <row r="73" spans="12:18" x14ac:dyDescent="0.3">
      <c r="L73" s="54">
        <v>66</v>
      </c>
      <c r="M73" s="55" t="s">
        <v>65</v>
      </c>
      <c r="N73" s="56">
        <f>VLOOKUP(L73,All!$B$5:$AW$83,Front!$N$5+2)</f>
        <v>15.270284027282907</v>
      </c>
      <c r="O73" s="56">
        <f t="shared" ref="O73:O86" si="5">N73+L73*0.0001</f>
        <v>15.276884027282907</v>
      </c>
      <c r="P73" s="57">
        <f t="shared" ref="P73:P86" si="6">RANK(O73,O$8:O$86)</f>
        <v>73</v>
      </c>
      <c r="Q73" s="58" t="str">
        <f t="shared" ref="Q73:Q86" si="7">VLOOKUP(MATCH(L73,P$8:P$86,0),$L$8:$N$86,2)</f>
        <v>Glen Eira</v>
      </c>
      <c r="R73" s="56">
        <f t="shared" ref="R73:R86" si="8">VLOOKUP(MATCH(L73,P$8:P$86,0),$L$8:$N$86,3)</f>
        <v>28.692209108819988</v>
      </c>
    </row>
    <row r="74" spans="12:18" x14ac:dyDescent="0.3">
      <c r="L74" s="54">
        <v>67</v>
      </c>
      <c r="M74" s="55" t="s">
        <v>66</v>
      </c>
      <c r="N74" s="56">
        <f>VLOOKUP(L74,All!$B$5:$AW$83,Front!$N$5+2)</f>
        <v>61.286064491797092</v>
      </c>
      <c r="O74" s="56">
        <f t="shared" si="5"/>
        <v>61.292764491797094</v>
      </c>
      <c r="P74" s="57">
        <f t="shared" si="6"/>
        <v>32</v>
      </c>
      <c r="Q74" s="58" t="str">
        <f t="shared" si="7"/>
        <v>Mansfield</v>
      </c>
      <c r="R74" s="56">
        <f t="shared" si="8"/>
        <v>28.446804475630572</v>
      </c>
    </row>
    <row r="75" spans="12:18" x14ac:dyDescent="0.3">
      <c r="L75" s="54">
        <v>68</v>
      </c>
      <c r="M75" s="55" t="s">
        <v>67</v>
      </c>
      <c r="N75" s="56">
        <f>VLOOKUP(L75,All!$B$5:$AW$83,Front!$N$5+2)</f>
        <v>0</v>
      </c>
      <c r="O75" s="56">
        <f t="shared" si="5"/>
        <v>6.8000000000000005E-3</v>
      </c>
      <c r="P75" s="57">
        <f t="shared" si="6"/>
        <v>77</v>
      </c>
      <c r="Q75" s="58" t="str">
        <f t="shared" si="7"/>
        <v>Alpine</v>
      </c>
      <c r="R75" s="56">
        <f t="shared" si="8"/>
        <v>22.758306781975421</v>
      </c>
    </row>
    <row r="76" spans="12:18" x14ac:dyDescent="0.3">
      <c r="L76" s="54">
        <v>69</v>
      </c>
      <c r="M76" s="55" t="s">
        <v>68</v>
      </c>
      <c r="N76" s="56">
        <f>VLOOKUP(L76,All!$B$5:$AW$83,Front!$N$5+2)</f>
        <v>69.99533364442371</v>
      </c>
      <c r="O76" s="56">
        <f t="shared" si="5"/>
        <v>70.002233644423711</v>
      </c>
      <c r="P76" s="57">
        <f t="shared" si="6"/>
        <v>23</v>
      </c>
      <c r="Q76" s="58" t="str">
        <f t="shared" si="7"/>
        <v>Murrindindi</v>
      </c>
      <c r="R76" s="56">
        <f t="shared" si="8"/>
        <v>19.377341428755976</v>
      </c>
    </row>
    <row r="77" spans="12:18" x14ac:dyDescent="0.3">
      <c r="L77" s="54">
        <v>70</v>
      </c>
      <c r="M77" s="55" t="s">
        <v>69</v>
      </c>
      <c r="N77" s="56">
        <f>VLOOKUP(L77,All!$B$5:$AW$83,Front!$N$5+2)</f>
        <v>50.129501211462944</v>
      </c>
      <c r="O77" s="56">
        <f t="shared" si="5"/>
        <v>50.136501211462942</v>
      </c>
      <c r="P77" s="57">
        <f t="shared" si="6"/>
        <v>40</v>
      </c>
      <c r="Q77" s="58" t="str">
        <f t="shared" si="7"/>
        <v>Manningham</v>
      </c>
      <c r="R77" s="56">
        <f t="shared" si="8"/>
        <v>18.530815201445403</v>
      </c>
    </row>
    <row r="78" spans="12:18" x14ac:dyDescent="0.3">
      <c r="L78" s="54">
        <v>71</v>
      </c>
      <c r="M78" s="55" t="s">
        <v>70</v>
      </c>
      <c r="N78" s="56">
        <f>VLOOKUP(L78,All!$B$5:$AW$83,Front!$N$5+2)</f>
        <v>82.386610007805047</v>
      </c>
      <c r="O78" s="56">
        <f t="shared" si="5"/>
        <v>82.393710007805041</v>
      </c>
      <c r="P78" s="57">
        <f t="shared" si="6"/>
        <v>14</v>
      </c>
      <c r="Q78" s="58" t="str">
        <f t="shared" si="7"/>
        <v>Macedon Ranges</v>
      </c>
      <c r="R78" s="56">
        <f t="shared" si="8"/>
        <v>17.006802721088434</v>
      </c>
    </row>
    <row r="79" spans="12:18" x14ac:dyDescent="0.3">
      <c r="L79" s="54">
        <v>72</v>
      </c>
      <c r="M79" s="55" t="s">
        <v>71</v>
      </c>
      <c r="N79" s="56">
        <f>VLOOKUP(L79,All!$B$5:$AW$83,Front!$N$5+2)</f>
        <v>0</v>
      </c>
      <c r="O79" s="56">
        <f t="shared" si="5"/>
        <v>7.2000000000000007E-3</v>
      </c>
      <c r="P79" s="57">
        <f t="shared" si="6"/>
        <v>76</v>
      </c>
      <c r="Q79" s="58" t="str">
        <f t="shared" si="7"/>
        <v>Indigo</v>
      </c>
      <c r="R79" s="56">
        <f t="shared" si="8"/>
        <v>16.985618842713169</v>
      </c>
    </row>
    <row r="80" spans="12:18" x14ac:dyDescent="0.3">
      <c r="L80" s="54">
        <v>73</v>
      </c>
      <c r="M80" s="55" t="s">
        <v>72</v>
      </c>
      <c r="N80" s="56">
        <f>VLOOKUP(L80,All!$B$5:$AW$83,Front!$N$5+2)</f>
        <v>37.505807802327602</v>
      </c>
      <c r="O80" s="56">
        <f t="shared" si="5"/>
        <v>37.513107802327603</v>
      </c>
      <c r="P80" s="57">
        <f t="shared" si="6"/>
        <v>59</v>
      </c>
      <c r="Q80" s="58" t="str">
        <f t="shared" si="7"/>
        <v>Surf Coast</v>
      </c>
      <c r="R80" s="56">
        <f t="shared" si="8"/>
        <v>15.270284027282907</v>
      </c>
    </row>
    <row r="81" spans="12:18" x14ac:dyDescent="0.3">
      <c r="L81" s="54">
        <v>74</v>
      </c>
      <c r="M81" s="55" t="s">
        <v>73</v>
      </c>
      <c r="N81" s="56">
        <f>VLOOKUP(L81,All!$B$5:$AW$83,Front!$N$5+2)</f>
        <v>37.954691077382677</v>
      </c>
      <c r="O81" s="56">
        <f t="shared" si="5"/>
        <v>37.962091077382674</v>
      </c>
      <c r="P81" s="57">
        <f t="shared" si="6"/>
        <v>58</v>
      </c>
      <c r="Q81" s="58" t="str">
        <f t="shared" si="7"/>
        <v>Golden Plains</v>
      </c>
      <c r="R81" s="56">
        <f t="shared" si="8"/>
        <v>11.619800139437602</v>
      </c>
    </row>
    <row r="82" spans="12:18" x14ac:dyDescent="0.3">
      <c r="L82" s="54">
        <v>75</v>
      </c>
      <c r="M82" s="55" t="s">
        <v>74</v>
      </c>
      <c r="N82" s="56">
        <f>VLOOKUP(L82,All!$B$5:$AW$83,Front!$N$5+2)</f>
        <v>70.015358207606837</v>
      </c>
      <c r="O82" s="56">
        <f t="shared" si="5"/>
        <v>70.022858207606831</v>
      </c>
      <c r="P82" s="57">
        <f t="shared" si="6"/>
        <v>22</v>
      </c>
      <c r="Q82" s="58" t="str">
        <f t="shared" si="7"/>
        <v>Yarriambiack</v>
      </c>
      <c r="R82" s="56">
        <f t="shared" si="8"/>
        <v>0</v>
      </c>
    </row>
    <row r="83" spans="12:18" x14ac:dyDescent="0.3">
      <c r="L83" s="54">
        <v>76</v>
      </c>
      <c r="M83" s="55" t="s">
        <v>75</v>
      </c>
      <c r="N83" s="56">
        <f>VLOOKUP(L83,All!$B$5:$AW$83,Front!$N$5+2)</f>
        <v>32.707266875869756</v>
      </c>
      <c r="O83" s="56">
        <f t="shared" si="5"/>
        <v>32.714866875869753</v>
      </c>
      <c r="P83" s="57">
        <f t="shared" si="6"/>
        <v>62</v>
      </c>
      <c r="Q83" s="58" t="str">
        <f t="shared" si="7"/>
        <v>West Wimmera</v>
      </c>
      <c r="R83" s="56">
        <f t="shared" si="8"/>
        <v>0</v>
      </c>
    </row>
    <row r="84" spans="12:18" x14ac:dyDescent="0.3">
      <c r="L84" s="54">
        <v>77</v>
      </c>
      <c r="M84" s="55" t="s">
        <v>76</v>
      </c>
      <c r="N84" s="56">
        <f>VLOOKUP(L84,All!$B$5:$AW$83,Front!$N$5+2)</f>
        <v>141.61398899926112</v>
      </c>
      <c r="O84" s="56">
        <f t="shared" si="5"/>
        <v>141.62168899926112</v>
      </c>
      <c r="P84" s="57">
        <f t="shared" si="6"/>
        <v>3</v>
      </c>
      <c r="Q84" s="58" t="str">
        <f t="shared" si="7"/>
        <v>Towong</v>
      </c>
      <c r="R84" s="56">
        <f t="shared" si="8"/>
        <v>0</v>
      </c>
    </row>
    <row r="85" spans="12:18" x14ac:dyDescent="0.3">
      <c r="L85" s="54">
        <v>78</v>
      </c>
      <c r="M85" s="55" t="s">
        <v>77</v>
      </c>
      <c r="N85" s="56">
        <f>VLOOKUP(L85,All!$B$5:$AW$83,Front!$N$5+2)</f>
        <v>39.068899895396171</v>
      </c>
      <c r="O85" s="56">
        <f t="shared" si="5"/>
        <v>39.076699895396175</v>
      </c>
      <c r="P85" s="57">
        <f t="shared" si="6"/>
        <v>54</v>
      </c>
      <c r="Q85" s="58" t="str">
        <f t="shared" si="7"/>
        <v>Queenscliffe</v>
      </c>
      <c r="R85" s="56">
        <f t="shared" si="8"/>
        <v>0</v>
      </c>
    </row>
    <row r="86" spans="12:18" x14ac:dyDescent="0.3">
      <c r="L86" s="54">
        <v>79</v>
      </c>
      <c r="M86" s="55" t="s">
        <v>78</v>
      </c>
      <c r="N86" s="56">
        <f>VLOOKUP(L86,All!$B$5:$AW$83,Front!$N$5+2)</f>
        <v>0</v>
      </c>
      <c r="O86" s="56">
        <f t="shared" si="5"/>
        <v>7.9000000000000008E-3</v>
      </c>
      <c r="P86" s="57">
        <f t="shared" si="6"/>
        <v>75</v>
      </c>
      <c r="Q86" s="58" t="str">
        <f t="shared" si="7"/>
        <v>Hindmarsh</v>
      </c>
      <c r="R86" s="56">
        <f t="shared" si="8"/>
        <v>0</v>
      </c>
    </row>
  </sheetData>
  <sheetProtection sheet="1" objects="1" scenarios="1"/>
  <mergeCells count="2">
    <mergeCell ref="C1:R1"/>
    <mergeCell ref="M2:R4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18</xdr:col>
                    <xdr:colOff>25400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2024-08-30T01:25:53Z</value>
    </field>
    <field name="Objective-IsApproved">
      <value order="0">false</value>
    </field>
    <field name="Objective-IsPublished">
      <value order="0">true</value>
    </field>
    <field name="Objective-DatePublished">
      <value order="0">2024-08-30T01:33:42Z</value>
    </field>
    <field name="Objective-ModificationStamp">
      <value order="0">2024-10-02T05:49:21Z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vA14274287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Ambulance</vt:lpstr>
      <vt:lpstr>Hospital</vt:lpstr>
      <vt:lpstr>Road Accidents</vt:lpstr>
      <vt:lpstr>Family Violence</vt:lpstr>
      <vt:lpstr>Deaths</vt:lpstr>
      <vt:lpstr>Assaults</vt:lpstr>
      <vt:lpstr>All</vt:lpstr>
      <vt:lpstr>Front</vt:lpstr>
      <vt:lpstr>Front!Print_Area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 Brown</cp:lastModifiedBy>
  <cp:lastPrinted>2024-06-24T02:43:42Z</cp:lastPrinted>
  <dcterms:created xsi:type="dcterms:W3CDTF">2022-10-14T00:40:50Z</dcterms:created>
  <dcterms:modified xsi:type="dcterms:W3CDTF">2024-08-30T02:25:54Z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2024-08-30T01:25:53Z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2024-08-30T01:33:42Z</vt:filetime>
  </property>
  <property fmtid="{D5CDD505-2E9C-101B-9397-08002B2CF9AE}" pid="10" name="Objective-ModificationStamp">
    <vt:filetime>2024-10-02T05:49:21Z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vA14274287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