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6acdd26017a497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D793B029-3FE3-429B-B7BC-4EDED3AD9C88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<sst xmlns="http://schemas.openxmlformats.org/spreadsheetml/2006/main" count="1116" uniqueCount="589">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</sst>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1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e92a35edc813421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5" t="s">
        <v>581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2" t="s">
        <v>581</v>
      </c>
      <c r="AM1" s="182"/>
      <c r="AN1" s="182"/>
      <c r="AO1" s="182"/>
      <c r="AP1" s="182"/>
      <c r="AQ1" s="182"/>
      <c r="AR1" s="182"/>
      <c r="AS1" s="182"/>
      <c r="AT1" s="182"/>
      <c r="AU1" s="182" t="s">
        <v>577</v>
      </c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</row>
    <row r="2" spans="1:73" ht="12" customHeight="1" x14ac:dyDescent="0.25">
      <c r="B2" s="187" t="s">
        <v>580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6" t="s">
        <v>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3" t="s">
        <v>94</v>
      </c>
      <c r="AG5" s="3">
        <v>18</v>
      </c>
      <c r="AH5" s="4" t="s">
        <v>2</v>
      </c>
      <c r="AI5" s="3">
        <v>28</v>
      </c>
      <c r="AJ5" s="188" t="s">
        <v>118</v>
      </c>
      <c r="AK5" s="18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4"/>
      <c r="AG6" s="136" t="s">
        <v>3</v>
      </c>
      <c r="AH6" s="4"/>
      <c r="AI6" s="136" t="s">
        <v>4</v>
      </c>
      <c r="AJ6" s="189"/>
      <c r="AK6" s="18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90" t="s">
        <v>115</v>
      </c>
      <c r="AA1" s="190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90"/>
      <c r="AA2" s="190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3" t="s">
        <v>582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20" ht="17.25" customHeight="1" x14ac:dyDescent="0.3">
      <c r="D2" s="192" t="s">
        <v>124</v>
      </c>
      <c r="E2" s="192"/>
      <c r="F2" s="192"/>
      <c r="G2" s="192"/>
      <c r="H2" s="192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1" t="str">
        <f>CONCATENATE("Numerical Change in Population: ",E6," &amp; ",G6)</f>
        <v xml:space="preserve">Numerical Change in Population: Casey  &amp; Wyndham </v>
      </c>
      <c r="D4" s="191"/>
      <c r="E4" s="191"/>
      <c r="F4" s="191"/>
      <c r="G4" s="191"/>
      <c r="H4" s="191"/>
      <c r="J4" s="19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1"/>
      <c r="L4" s="191"/>
      <c r="M4" s="191"/>
      <c r="N4" s="191"/>
      <c r="O4" s="191"/>
      <c r="P4" s="191"/>
      <c r="Q4" s="71" t="s">
        <v>4</v>
      </c>
    </row>
    <row r="5" spans="1:20" ht="15.5" x14ac:dyDescent="0.35">
      <c r="C5" s="191"/>
      <c r="D5" s="191"/>
      <c r="E5" s="191"/>
      <c r="F5" s="191"/>
      <c r="G5" s="191"/>
      <c r="H5" s="191"/>
      <c r="J5" s="191"/>
      <c r="K5" s="191"/>
      <c r="L5" s="191"/>
      <c r="M5" s="191"/>
      <c r="N5" s="191"/>
      <c r="O5" s="191"/>
      <c r="P5" s="191"/>
      <c r="Q5" s="115"/>
      <c r="R5" s="115"/>
    </row>
    <row r="6" spans="1:20" x14ac:dyDescent="0.3">
      <c r="A6" s="78"/>
      <c r="B6" s="71"/>
      <c r="C6" s="71"/>
      <c r="D6" s="171"/>
      <c r="E6" s="194" t="str">
        <f>INDEX(Municipalities!B7:B88,'Municipal Charts'!E3)</f>
        <v xml:space="preserve">Casey </v>
      </c>
      <c r="F6" s="194"/>
      <c r="G6" s="194" t="str">
        <f>INDEX(Municipalities!B7:B88,G3)</f>
        <v xml:space="preserve">Wyndham </v>
      </c>
      <c r="H6" s="194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200" t="s">
        <v>583</v>
      </c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196" t="s">
        <v>584</v>
      </c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8" t="s">
        <v>574</v>
      </c>
      <c r="AV2" s="198"/>
      <c r="AW2" s="198"/>
      <c r="AX2" s="198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71" t="s">
        <v>570</v>
      </c>
      <c r="AV4" s="171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71">
        <f>RANK(AT5,AT$5:AT$437)</f>
        <v>32</v>
      </c>
      <c r="AV5" s="171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71">
        <f t="shared" ref="AU6:AU69" si="6">RANK(AT6,AT$5:AT$437)</f>
        <v>172</v>
      </c>
      <c r="AV6" s="171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71">
        <f t="shared" si="6"/>
        <v>127</v>
      </c>
      <c r="AV7" s="171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71">
        <f t="shared" si="6"/>
        <v>283</v>
      </c>
      <c r="AV8" s="171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71">
        <f t="shared" si="6"/>
        <v>19</v>
      </c>
      <c r="AV9" s="171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5">
        <f t="shared" si="3"/>
        <v>206</v>
      </c>
      <c r="AC10" s="174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71">
        <f t="shared" si="6"/>
        <v>206</v>
      </c>
      <c r="AV10" s="171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5"/>
      <c r="AC11" s="174"/>
      <c r="AD11" s="78"/>
      <c r="AE11" s="176"/>
      <c r="AF11" s="176"/>
      <c r="AG11" s="177" t="str">
        <f>INDEX(C5:C437,AI5)</f>
        <v>Altona Meadows</v>
      </c>
      <c r="AH11" s="177" t="str">
        <f>INDEX(C5:C437,AI7)</f>
        <v>Swan Hill</v>
      </c>
      <c r="AI11" s="177" t="str">
        <f>AG11</f>
        <v>Altona Meadows</v>
      </c>
      <c r="AJ11" s="177" t="str">
        <f>AH11</f>
        <v>Swan Hill</v>
      </c>
      <c r="AK11" s="177" t="str">
        <f>AG11</f>
        <v>Altona Meadows</v>
      </c>
      <c r="AL11" s="177" t="str">
        <f>AH11</f>
        <v>Swan Hill</v>
      </c>
      <c r="AM11" s="176"/>
      <c r="AN11" s="176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71">
        <f t="shared" si="6"/>
        <v>363</v>
      </c>
      <c r="AV11" s="171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5">
        <f t="shared" si="3"/>
        <v>413</v>
      </c>
      <c r="AC12" s="174"/>
      <c r="AD12" s="195" t="str">
        <f>INDEX(AN5:AN7,AH9)</f>
        <v>Population</v>
      </c>
      <c r="AE12" s="178">
        <v>4</v>
      </c>
      <c r="AF12" s="179">
        <v>2004</v>
      </c>
      <c r="AG12" s="180">
        <f>VLOOKUP($AI$5,$A$5:$AB$437,AE12)</f>
        <v>19283</v>
      </c>
      <c r="AH12" s="180">
        <f t="shared" ref="AH12:AH22" si="9">VLOOKUP($AI$7,$A$5:$AB$437,AE12)</f>
        <v>10095</v>
      </c>
      <c r="AI12" s="176"/>
      <c r="AJ12" s="176"/>
      <c r="AK12" s="176"/>
      <c r="AL12" s="176"/>
      <c r="AM12" s="176"/>
      <c r="AN12" s="177" t="str">
        <f>AG11</f>
        <v>Altona Meadows</v>
      </c>
      <c r="AO12" s="177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71">
        <f t="shared" si="6"/>
        <v>418</v>
      </c>
      <c r="AV12" s="171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5">
        <f t="shared" si="3"/>
        <v>225</v>
      </c>
      <c r="AC13" s="174"/>
      <c r="AD13" s="195"/>
      <c r="AE13" s="178">
        <v>5</v>
      </c>
      <c r="AF13" s="179">
        <v>2005</v>
      </c>
      <c r="AG13" s="180">
        <f t="shared" ref="AG13:AG21" si="10">VLOOKUP($AI$5,$A$5:$AB$437,AE13)</f>
        <v>19379</v>
      </c>
      <c r="AH13" s="180">
        <f t="shared" si="9"/>
        <v>10088</v>
      </c>
      <c r="AI13" s="180">
        <f>AG13-AG12</f>
        <v>96</v>
      </c>
      <c r="AJ13" s="180">
        <f>AH13-AH12</f>
        <v>-7</v>
      </c>
      <c r="AK13" s="181">
        <f>(AG13-AG12)/AG12*100</f>
        <v>0.49784784525229475</v>
      </c>
      <c r="AL13" s="181">
        <f>(AH13-AH12)/AH12*100</f>
        <v>-6.9341258048538884E-2</v>
      </c>
      <c r="AM13" s="179">
        <v>2005</v>
      </c>
      <c r="AN13" s="180">
        <f>VLOOKUP(AE13,$AE$13:$AL$26,3+$AH$9*2-2)</f>
        <v>19379</v>
      </c>
      <c r="AO13" s="180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71">
        <f t="shared" si="6"/>
        <v>225</v>
      </c>
      <c r="AV13" s="171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5">
        <f t="shared" si="3"/>
        <v>382</v>
      </c>
      <c r="AC14" s="174"/>
      <c r="AD14" s="195"/>
      <c r="AE14" s="178">
        <v>6</v>
      </c>
      <c r="AF14" s="179">
        <v>2006</v>
      </c>
      <c r="AG14" s="180">
        <f t="shared" si="10"/>
        <v>19411</v>
      </c>
      <c r="AH14" s="180">
        <f t="shared" si="9"/>
        <v>10090</v>
      </c>
      <c r="AI14" s="180">
        <f t="shared" ref="AI14:AI32" si="11">AG14-AG13</f>
        <v>32</v>
      </c>
      <c r="AJ14" s="180">
        <f t="shared" ref="AJ14:AJ32" si="12">AH14-AH13</f>
        <v>2</v>
      </c>
      <c r="AK14" s="181">
        <f t="shared" ref="AK14:AK32" si="13">(AG14-AG13)/AG13*100</f>
        <v>0.16512719954590022</v>
      </c>
      <c r="AL14" s="181">
        <f t="shared" ref="AL14:AL32" si="14">(AH14-AH13)/AH13*100</f>
        <v>1.9825535289452814E-2</v>
      </c>
      <c r="AM14" s="179">
        <v>2006</v>
      </c>
      <c r="AN14" s="180">
        <f t="shared" ref="AN14:AN25" si="15">VLOOKUP(AE14,$AE$13:$AL$26,3+$AH$9*2-2)</f>
        <v>19411</v>
      </c>
      <c r="AO14" s="180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71">
        <f t="shared" si="6"/>
        <v>387</v>
      </c>
      <c r="AV14" s="171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5">
        <f t="shared" si="3"/>
        <v>202</v>
      </c>
      <c r="AC15" s="174"/>
      <c r="AD15" s="195"/>
      <c r="AE15" s="178">
        <v>7</v>
      </c>
      <c r="AF15" s="179">
        <v>2007</v>
      </c>
      <c r="AG15" s="180">
        <f t="shared" si="10"/>
        <v>19707</v>
      </c>
      <c r="AH15" s="180">
        <f t="shared" si="9"/>
        <v>10228</v>
      </c>
      <c r="AI15" s="180">
        <f t="shared" si="11"/>
        <v>296</v>
      </c>
      <c r="AJ15" s="180">
        <f t="shared" si="12"/>
        <v>138</v>
      </c>
      <c r="AK15" s="181">
        <f t="shared" si="13"/>
        <v>1.5249085570037608</v>
      </c>
      <c r="AL15" s="181">
        <f t="shared" si="14"/>
        <v>1.3676907829534191</v>
      </c>
      <c r="AM15" s="179">
        <v>2007</v>
      </c>
      <c r="AN15" s="180">
        <f t="shared" si="15"/>
        <v>19707</v>
      </c>
      <c r="AO15" s="180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71">
        <f t="shared" si="6"/>
        <v>203</v>
      </c>
      <c r="AV15" s="171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5">
        <f t="shared" si="3"/>
        <v>332</v>
      </c>
      <c r="AC16" s="174"/>
      <c r="AD16" s="195"/>
      <c r="AE16" s="178">
        <v>8</v>
      </c>
      <c r="AF16" s="179">
        <v>2008</v>
      </c>
      <c r="AG16" s="180">
        <f t="shared" si="10"/>
        <v>19746</v>
      </c>
      <c r="AH16" s="180">
        <f t="shared" si="9"/>
        <v>10333</v>
      </c>
      <c r="AI16" s="180">
        <f t="shared" si="11"/>
        <v>39</v>
      </c>
      <c r="AJ16" s="180">
        <f t="shared" si="12"/>
        <v>105</v>
      </c>
      <c r="AK16" s="181">
        <f t="shared" si="13"/>
        <v>0.19789922362612269</v>
      </c>
      <c r="AL16" s="181">
        <f t="shared" si="14"/>
        <v>1.0265936644505278</v>
      </c>
      <c r="AM16" s="179">
        <v>2008</v>
      </c>
      <c r="AN16" s="180">
        <f t="shared" si="15"/>
        <v>19746</v>
      </c>
      <c r="AO16" s="180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71">
        <f t="shared" si="6"/>
        <v>333</v>
      </c>
      <c r="AV16" s="171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5">
        <f t="shared" si="3"/>
        <v>356</v>
      </c>
      <c r="AC17" s="174"/>
      <c r="AD17" s="195"/>
      <c r="AE17" s="178">
        <v>9</v>
      </c>
      <c r="AF17" s="179">
        <v>2009</v>
      </c>
      <c r="AG17" s="180">
        <f t="shared" si="10"/>
        <v>19895</v>
      </c>
      <c r="AH17" s="180">
        <f t="shared" si="9"/>
        <v>10516</v>
      </c>
      <c r="AI17" s="180">
        <f t="shared" si="11"/>
        <v>149</v>
      </c>
      <c r="AJ17" s="180">
        <f t="shared" si="12"/>
        <v>183</v>
      </c>
      <c r="AK17" s="181">
        <f t="shared" si="13"/>
        <v>0.75458320672541268</v>
      </c>
      <c r="AL17" s="181">
        <f t="shared" si="14"/>
        <v>1.771024871770057</v>
      </c>
      <c r="AM17" s="179">
        <v>2009</v>
      </c>
      <c r="AN17" s="180">
        <f t="shared" si="15"/>
        <v>19895</v>
      </c>
      <c r="AO17" s="180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71">
        <f t="shared" si="6"/>
        <v>356</v>
      </c>
      <c r="AV17" s="171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5">
        <f t="shared" si="3"/>
        <v>213</v>
      </c>
      <c r="AC18" s="174"/>
      <c r="AD18" s="195"/>
      <c r="AE18" s="178">
        <v>10</v>
      </c>
      <c r="AF18" s="179">
        <v>2010</v>
      </c>
      <c r="AG18" s="180">
        <f t="shared" si="10"/>
        <v>19780</v>
      </c>
      <c r="AH18" s="180">
        <f t="shared" si="9"/>
        <v>10536</v>
      </c>
      <c r="AI18" s="180">
        <f t="shared" si="11"/>
        <v>-115</v>
      </c>
      <c r="AJ18" s="180">
        <f t="shared" si="12"/>
        <v>20</v>
      </c>
      <c r="AK18" s="181">
        <f t="shared" si="13"/>
        <v>-0.57803468208092479</v>
      </c>
      <c r="AL18" s="181">
        <f t="shared" si="14"/>
        <v>0.1901863826550019</v>
      </c>
      <c r="AM18" s="179">
        <v>2010</v>
      </c>
      <c r="AN18" s="180">
        <f t="shared" si="15"/>
        <v>19780</v>
      </c>
      <c r="AO18" s="180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71">
        <f t="shared" si="6"/>
        <v>213</v>
      </c>
      <c r="AV18" s="171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5">
        <f t="shared" si="3"/>
        <v>266</v>
      </c>
      <c r="AC19" s="174"/>
      <c r="AD19" s="195"/>
      <c r="AE19" s="178">
        <v>11</v>
      </c>
      <c r="AF19" s="179">
        <v>2011</v>
      </c>
      <c r="AG19" s="180">
        <f t="shared" si="10"/>
        <v>19565</v>
      </c>
      <c r="AH19" s="180">
        <f t="shared" si="9"/>
        <v>10610</v>
      </c>
      <c r="AI19" s="180">
        <f t="shared" si="11"/>
        <v>-215</v>
      </c>
      <c r="AJ19" s="180">
        <f t="shared" si="12"/>
        <v>74</v>
      </c>
      <c r="AK19" s="181">
        <f t="shared" si="13"/>
        <v>-1.0869565217391304</v>
      </c>
      <c r="AL19" s="181">
        <f t="shared" si="14"/>
        <v>0.7023538344722855</v>
      </c>
      <c r="AM19" s="179">
        <v>2011</v>
      </c>
      <c r="AN19" s="180">
        <f t="shared" si="15"/>
        <v>19565</v>
      </c>
      <c r="AO19" s="180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71">
        <f t="shared" si="6"/>
        <v>267</v>
      </c>
      <c r="AV19" s="171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5">
        <f t="shared" si="3"/>
        <v>158</v>
      </c>
      <c r="AC20" s="174"/>
      <c r="AD20" s="195"/>
      <c r="AE20" s="178">
        <v>12</v>
      </c>
      <c r="AF20" s="179">
        <v>2012</v>
      </c>
      <c r="AG20" s="180">
        <f t="shared" si="10"/>
        <v>19443</v>
      </c>
      <c r="AH20" s="180">
        <f t="shared" si="9"/>
        <v>10767</v>
      </c>
      <c r="AI20" s="180">
        <f t="shared" si="11"/>
        <v>-122</v>
      </c>
      <c r="AJ20" s="180">
        <f t="shared" si="12"/>
        <v>157</v>
      </c>
      <c r="AK20" s="181">
        <f t="shared" si="13"/>
        <v>-0.62356248402760028</v>
      </c>
      <c r="AL20" s="181">
        <f t="shared" si="14"/>
        <v>1.4797360980207352</v>
      </c>
      <c r="AM20" s="179">
        <v>2012</v>
      </c>
      <c r="AN20" s="180">
        <f t="shared" si="15"/>
        <v>19443</v>
      </c>
      <c r="AO20" s="180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71">
        <f t="shared" si="6"/>
        <v>158</v>
      </c>
      <c r="AV20" s="171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5">
        <f t="shared" si="3"/>
        <v>255</v>
      </c>
      <c r="AC21" s="174"/>
      <c r="AD21" s="195"/>
      <c r="AE21" s="178">
        <v>13</v>
      </c>
      <c r="AF21" s="179">
        <v>2013</v>
      </c>
      <c r="AG21" s="180">
        <f t="shared" si="10"/>
        <v>19371</v>
      </c>
      <c r="AH21" s="180">
        <f t="shared" si="9"/>
        <v>10782</v>
      </c>
      <c r="AI21" s="180">
        <f t="shared" si="11"/>
        <v>-72</v>
      </c>
      <c r="AJ21" s="180">
        <f t="shared" si="12"/>
        <v>15</v>
      </c>
      <c r="AK21" s="181">
        <f t="shared" si="13"/>
        <v>-0.37031322326801419</v>
      </c>
      <c r="AL21" s="181">
        <f t="shared" si="14"/>
        <v>0.13931457230426303</v>
      </c>
      <c r="AM21" s="179">
        <v>2013</v>
      </c>
      <c r="AN21" s="180">
        <f t="shared" si="15"/>
        <v>19371</v>
      </c>
      <c r="AO21" s="180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71">
        <f t="shared" si="6"/>
        <v>255</v>
      </c>
      <c r="AV21" s="171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5">
        <f t="shared" si="3"/>
        <v>90</v>
      </c>
      <c r="AC22" s="174"/>
      <c r="AD22" s="195"/>
      <c r="AE22" s="178">
        <v>14</v>
      </c>
      <c r="AF22" s="179">
        <v>2014</v>
      </c>
      <c r="AG22" s="180">
        <f>VLOOKUP($AI$5,$A$5:$AB$437,AE22)</f>
        <v>19444</v>
      </c>
      <c r="AH22" s="180">
        <f t="shared" si="9"/>
        <v>10746</v>
      </c>
      <c r="AI22" s="180">
        <f t="shared" si="11"/>
        <v>73</v>
      </c>
      <c r="AJ22" s="180">
        <f t="shared" si="12"/>
        <v>-36</v>
      </c>
      <c r="AK22" s="181">
        <f t="shared" si="13"/>
        <v>0.3768519952506324</v>
      </c>
      <c r="AL22" s="181">
        <f t="shared" si="14"/>
        <v>-0.333889816360601</v>
      </c>
      <c r="AM22" s="179">
        <v>2014</v>
      </c>
      <c r="AN22" s="180">
        <f t="shared" si="15"/>
        <v>19444</v>
      </c>
      <c r="AO22" s="180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71">
        <f t="shared" si="6"/>
        <v>90</v>
      </c>
      <c r="AV22" s="171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5">
        <f t="shared" si="3"/>
        <v>98</v>
      </c>
      <c r="AC23" s="174"/>
      <c r="AD23" s="195"/>
      <c r="AE23" s="178">
        <v>15</v>
      </c>
      <c r="AF23" s="179">
        <v>2015</v>
      </c>
      <c r="AG23" s="180">
        <f>VLOOKUP($AI$5,$A$5:$AB$437,AE23)</f>
        <v>19590</v>
      </c>
      <c r="AH23" s="180">
        <f>VLOOKUP($AI$7,$A$5:$AB$437,AE23)</f>
        <v>10822</v>
      </c>
      <c r="AI23" s="180">
        <f t="shared" si="11"/>
        <v>146</v>
      </c>
      <c r="AJ23" s="180">
        <f t="shared" si="12"/>
        <v>76</v>
      </c>
      <c r="AK23" s="181">
        <f t="shared" si="13"/>
        <v>0.75087430569841596</v>
      </c>
      <c r="AL23" s="181">
        <f t="shared" si="14"/>
        <v>0.70723990321980268</v>
      </c>
      <c r="AM23" s="179">
        <v>2015</v>
      </c>
      <c r="AN23" s="180">
        <f t="shared" si="15"/>
        <v>19590</v>
      </c>
      <c r="AO23" s="180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71">
        <f t="shared" si="6"/>
        <v>98</v>
      </c>
      <c r="AV23" s="171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5">
        <f t="shared" si="3"/>
        <v>259</v>
      </c>
      <c r="AC24" s="174"/>
      <c r="AD24" s="195"/>
      <c r="AE24" s="178">
        <v>16</v>
      </c>
      <c r="AF24" s="179">
        <v>2016</v>
      </c>
      <c r="AG24" s="180">
        <f>VLOOKUP($AI$5,$A$5:$AB$437,AE24)</f>
        <v>20141</v>
      </c>
      <c r="AH24" s="180">
        <f>VLOOKUP($AI$7,$A$5:$AB$437,AE24)</f>
        <v>11042</v>
      </c>
      <c r="AI24" s="180">
        <f t="shared" si="11"/>
        <v>551</v>
      </c>
      <c r="AJ24" s="180">
        <f t="shared" si="12"/>
        <v>220</v>
      </c>
      <c r="AK24" s="181">
        <f t="shared" si="13"/>
        <v>2.8126595201633484</v>
      </c>
      <c r="AL24" s="181">
        <f t="shared" si="14"/>
        <v>2.0328959526889667</v>
      </c>
      <c r="AM24" s="179">
        <v>2016</v>
      </c>
      <c r="AN24" s="180">
        <f t="shared" si="15"/>
        <v>20141</v>
      </c>
      <c r="AO24" s="180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71">
        <f t="shared" si="6"/>
        <v>259</v>
      </c>
      <c r="AV24" s="171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5">
        <f t="shared" si="3"/>
        <v>52</v>
      </c>
      <c r="AC25" s="174"/>
      <c r="AD25" s="195"/>
      <c r="AE25" s="178">
        <v>17</v>
      </c>
      <c r="AF25" s="179">
        <v>2017</v>
      </c>
      <c r="AG25" s="180">
        <f>VLOOKUP($AI$5,$A$5:$AB$437,AE25)</f>
        <v>20313</v>
      </c>
      <c r="AH25" s="180">
        <f>VLOOKUP($AI$7,$A$5:$AB$437,AE25)</f>
        <v>11104</v>
      </c>
      <c r="AI25" s="180">
        <f t="shared" si="11"/>
        <v>172</v>
      </c>
      <c r="AJ25" s="180">
        <f t="shared" si="12"/>
        <v>62</v>
      </c>
      <c r="AK25" s="181">
        <f t="shared" si="13"/>
        <v>0.85397944491336086</v>
      </c>
      <c r="AL25" s="181">
        <f t="shared" si="14"/>
        <v>0.56149248324578882</v>
      </c>
      <c r="AM25" s="179">
        <v>2017</v>
      </c>
      <c r="AN25" s="180">
        <f t="shared" si="15"/>
        <v>20313</v>
      </c>
      <c r="AO25" s="180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71">
        <f t="shared" si="6"/>
        <v>52</v>
      </c>
      <c r="AV25" s="171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5">
        <f t="shared" si="3"/>
        <v>109</v>
      </c>
      <c r="AC26" s="174"/>
      <c r="AD26" s="195"/>
      <c r="AE26" s="178">
        <v>18</v>
      </c>
      <c r="AF26" s="179">
        <v>2018</v>
      </c>
      <c r="AG26" s="180">
        <f>VLOOKUP($AI$5,$A$5:$AB$437,AE26)</f>
        <v>20409</v>
      </c>
      <c r="AH26" s="180">
        <f>VLOOKUP($AI$7,$A$5:$AB$437,AE26)</f>
        <v>11103</v>
      </c>
      <c r="AI26" s="180">
        <f t="shared" si="11"/>
        <v>96</v>
      </c>
      <c r="AJ26" s="180">
        <f t="shared" si="12"/>
        <v>-1</v>
      </c>
      <c r="AK26" s="181">
        <f t="shared" si="13"/>
        <v>0.47260375129227589</v>
      </c>
      <c r="AL26" s="181">
        <f t="shared" si="14"/>
        <v>-9.005763688760807E-3</v>
      </c>
      <c r="AM26" s="179">
        <v>2018</v>
      </c>
      <c r="AN26" s="180">
        <f>VLOOKUP(AE26,$AE$13:$AL$32,3+$AH$9*2-2)</f>
        <v>20409</v>
      </c>
      <c r="AO26" s="180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71">
        <f t="shared" si="6"/>
        <v>109</v>
      </c>
      <c r="AV26" s="171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5">
        <f t="shared" si="3"/>
        <v>134</v>
      </c>
      <c r="AC27" s="174"/>
      <c r="AD27" s="195"/>
      <c r="AE27" s="178">
        <v>19</v>
      </c>
      <c r="AF27" s="179">
        <v>2019</v>
      </c>
      <c r="AG27" s="180">
        <f t="shared" ref="AG27:AG32" si="17">VLOOKUP($AI$5,$A$5:$AB$437,AE27)</f>
        <v>20454</v>
      </c>
      <c r="AH27" s="180">
        <f t="shared" ref="AH27:AH32" si="18">VLOOKUP($AI$7,$A$5:$AB$437,AE27)</f>
        <v>11089</v>
      </c>
      <c r="AI27" s="180">
        <f t="shared" si="11"/>
        <v>45</v>
      </c>
      <c r="AJ27" s="180">
        <f t="shared" si="12"/>
        <v>-14</v>
      </c>
      <c r="AK27" s="181">
        <f t="shared" si="13"/>
        <v>0.22049095987064529</v>
      </c>
      <c r="AL27" s="181">
        <f t="shared" si="14"/>
        <v>-0.12609204719445194</v>
      </c>
      <c r="AM27" s="179">
        <v>2019</v>
      </c>
      <c r="AN27" s="180">
        <f t="shared" ref="AN27:AN32" si="19">VLOOKUP(AE27,$AE$13:$AL$32,3+$AH$9*2-2)</f>
        <v>20454</v>
      </c>
      <c r="AO27" s="180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71">
        <f t="shared" si="6"/>
        <v>134</v>
      </c>
      <c r="AV27" s="171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5">
        <f t="shared" si="3"/>
        <v>379</v>
      </c>
      <c r="AC28" s="174"/>
      <c r="AD28" s="195"/>
      <c r="AE28" s="178">
        <v>20</v>
      </c>
      <c r="AF28" s="179">
        <v>2020</v>
      </c>
      <c r="AG28" s="180">
        <f t="shared" si="17"/>
        <v>20351</v>
      </c>
      <c r="AH28" s="180">
        <f t="shared" si="18"/>
        <v>11054</v>
      </c>
      <c r="AI28" s="180">
        <f t="shared" si="11"/>
        <v>-103</v>
      </c>
      <c r="AJ28" s="180">
        <f t="shared" si="12"/>
        <v>-35</v>
      </c>
      <c r="AK28" s="181">
        <f t="shared" si="13"/>
        <v>-0.50356898406179718</v>
      </c>
      <c r="AL28" s="181">
        <f t="shared" si="14"/>
        <v>-0.3156280999188385</v>
      </c>
      <c r="AM28" s="179">
        <v>2020</v>
      </c>
      <c r="AN28" s="180">
        <f>VLOOKUP(AE28,$AE$13:$AL$32,3+$AH$9*2-2)</f>
        <v>20351</v>
      </c>
      <c r="AO28" s="180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71">
        <f t="shared" si="6"/>
        <v>384</v>
      </c>
      <c r="AV28" s="171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5">
        <f t="shared" si="3"/>
        <v>423</v>
      </c>
      <c r="AC29" s="174"/>
      <c r="AD29" s="78"/>
      <c r="AE29" s="178">
        <v>21</v>
      </c>
      <c r="AF29" s="179">
        <v>2021</v>
      </c>
      <c r="AG29" s="180">
        <f t="shared" si="17"/>
        <v>19738</v>
      </c>
      <c r="AH29" s="180">
        <f t="shared" si="18"/>
        <v>10899</v>
      </c>
      <c r="AI29" s="180">
        <f t="shared" si="11"/>
        <v>-613</v>
      </c>
      <c r="AJ29" s="180">
        <f t="shared" si="12"/>
        <v>-155</v>
      </c>
      <c r="AK29" s="181">
        <f t="shared" si="13"/>
        <v>-3.0121369957250255</v>
      </c>
      <c r="AL29" s="181">
        <f t="shared" si="14"/>
        <v>-1.402207345757192</v>
      </c>
      <c r="AM29" s="179">
        <v>2021</v>
      </c>
      <c r="AN29" s="180">
        <f t="shared" si="19"/>
        <v>19738</v>
      </c>
      <c r="AO29" s="180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71">
        <f t="shared" si="6"/>
        <v>428</v>
      </c>
      <c r="AV29" s="171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5">
        <f t="shared" si="3"/>
        <v>428</v>
      </c>
      <c r="AC30" s="174"/>
      <c r="AD30" s="78"/>
      <c r="AE30" s="178">
        <v>22</v>
      </c>
      <c r="AF30" s="179">
        <v>2022</v>
      </c>
      <c r="AG30" s="180">
        <f t="shared" si="17"/>
        <v>18360</v>
      </c>
      <c r="AH30" s="180">
        <f t="shared" si="18"/>
        <v>11032</v>
      </c>
      <c r="AI30" s="180">
        <f t="shared" si="11"/>
        <v>-1378</v>
      </c>
      <c r="AJ30" s="180">
        <f t="shared" si="12"/>
        <v>133</v>
      </c>
      <c r="AK30" s="181">
        <f t="shared" si="13"/>
        <v>-6.9814570878508464</v>
      </c>
      <c r="AL30" s="181">
        <f t="shared" si="14"/>
        <v>1.220295439948619</v>
      </c>
      <c r="AM30" s="179">
        <v>2022</v>
      </c>
      <c r="AN30" s="180">
        <f t="shared" si="19"/>
        <v>18360</v>
      </c>
      <c r="AO30" s="180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71">
        <f t="shared" si="6"/>
        <v>433</v>
      </c>
      <c r="AV30" s="171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5">
        <f t="shared" si="3"/>
        <v>302</v>
      </c>
      <c r="AC31" s="174"/>
      <c r="AD31" s="78"/>
      <c r="AE31" s="178">
        <v>23</v>
      </c>
      <c r="AF31" s="179">
        <v>2023</v>
      </c>
      <c r="AG31" s="180">
        <f t="shared" si="17"/>
        <v>18644</v>
      </c>
      <c r="AH31" s="180">
        <f t="shared" si="18"/>
        <v>10948</v>
      </c>
      <c r="AI31" s="180">
        <f t="shared" si="11"/>
        <v>284</v>
      </c>
      <c r="AJ31" s="180">
        <f t="shared" si="12"/>
        <v>-84</v>
      </c>
      <c r="AK31" s="181">
        <f t="shared" si="13"/>
        <v>1.5468409586056644</v>
      </c>
      <c r="AL31" s="181">
        <f t="shared" si="14"/>
        <v>-0.76142131979695438</v>
      </c>
      <c r="AM31" s="179">
        <v>2023</v>
      </c>
      <c r="AN31" s="180">
        <f t="shared" si="19"/>
        <v>18644</v>
      </c>
      <c r="AO31" s="180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71">
        <f t="shared" si="6"/>
        <v>302</v>
      </c>
      <c r="AV31" s="171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5">
        <f t="shared" si="3"/>
        <v>289</v>
      </c>
      <c r="AC32" s="174"/>
      <c r="AD32" s="78"/>
      <c r="AE32" s="178">
        <v>24</v>
      </c>
      <c r="AF32" s="179">
        <v>2024</v>
      </c>
      <c r="AG32" s="180">
        <f t="shared" si="17"/>
        <v>0</v>
      </c>
      <c r="AH32" s="180">
        <f t="shared" si="18"/>
        <v>0</v>
      </c>
      <c r="AI32" s="180">
        <f t="shared" si="11"/>
        <v>-18644</v>
      </c>
      <c r="AJ32" s="180">
        <f t="shared" si="12"/>
        <v>-10948</v>
      </c>
      <c r="AK32" s="181">
        <f t="shared" si="13"/>
        <v>-100</v>
      </c>
      <c r="AL32" s="181">
        <f t="shared" si="14"/>
        <v>-100</v>
      </c>
      <c r="AM32" s="179">
        <v>2024</v>
      </c>
      <c r="AN32" s="180">
        <f t="shared" si="19"/>
        <v>0</v>
      </c>
      <c r="AO32" s="180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71">
        <f t="shared" si="6"/>
        <v>290</v>
      </c>
      <c r="AV32" s="171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5">
        <f t="shared" si="3"/>
        <v>26</v>
      </c>
      <c r="AC33" s="174"/>
      <c r="AD33" s="78"/>
      <c r="AE33" s="125"/>
      <c r="AF33" s="173"/>
      <c r="AG33" s="174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71">
        <f t="shared" si="6"/>
        <v>26</v>
      </c>
      <c r="AV33" s="171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71">
        <f t="shared" si="6"/>
        <v>192</v>
      </c>
      <c r="AV34" s="171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9" t="s">
        <v>587</v>
      </c>
      <c r="AJ35" s="199"/>
      <c r="AK35" s="199"/>
      <c r="AL35" s="199"/>
      <c r="AM35" s="199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71">
        <f t="shared" si="6"/>
        <v>309</v>
      </c>
      <c r="AV35" s="171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71">
        <f t="shared" si="6"/>
        <v>10</v>
      </c>
      <c r="AV36" s="171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71">
        <f t="shared" si="6"/>
        <v>161</v>
      </c>
      <c r="AV37" s="171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71">
        <f t="shared" si="6"/>
        <v>261</v>
      </c>
      <c r="AV38" s="171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71">
        <f t="shared" si="6"/>
        <v>215</v>
      </c>
      <c r="AV39" s="171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71">
        <f t="shared" si="6"/>
        <v>405</v>
      </c>
      <c r="AV40" s="171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7" t="s">
        <v>572</v>
      </c>
      <c r="AG41" s="197"/>
      <c r="AH41" s="197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71">
        <f t="shared" si="6"/>
        <v>288</v>
      </c>
      <c r="AV41" s="171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7"/>
      <c r="AG42" s="197"/>
      <c r="AH42" s="197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71">
        <f t="shared" si="6"/>
        <v>319</v>
      </c>
      <c r="AV42" s="171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7"/>
      <c r="AG43" s="197"/>
      <c r="AH43" s="197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71">
        <f t="shared" si="6"/>
        <v>291</v>
      </c>
      <c r="AV43" s="171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7"/>
      <c r="AG44" s="197"/>
      <c r="AH44" s="197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71">
        <f t="shared" si="6"/>
        <v>391</v>
      </c>
      <c r="AV44" s="171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7"/>
      <c r="AG45" s="197"/>
      <c r="AH45" s="197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71">
        <f t="shared" si="6"/>
        <v>131</v>
      </c>
      <c r="AV45" s="171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7"/>
      <c r="AG46" s="197"/>
      <c r="AH46" s="197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71">
        <f t="shared" si="6"/>
        <v>62</v>
      </c>
      <c r="AV46" s="171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71">
        <f t="shared" si="6"/>
        <v>113</v>
      </c>
      <c r="AV47" s="171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71">
        <f t="shared" si="6"/>
        <v>136</v>
      </c>
      <c r="AV48" s="171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71">
        <f t="shared" si="6"/>
        <v>251</v>
      </c>
      <c r="AV49" s="171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71">
        <f t="shared" si="6"/>
        <v>31</v>
      </c>
      <c r="AV50" s="171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71">
        <f t="shared" si="6"/>
        <v>194</v>
      </c>
      <c r="AV51" s="171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71">
        <f t="shared" si="6"/>
        <v>320</v>
      </c>
      <c r="AV52" s="171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71">
        <f t="shared" si="6"/>
        <v>383</v>
      </c>
      <c r="AV53" s="171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71">
        <f t="shared" si="6"/>
        <v>63</v>
      </c>
      <c r="AV54" s="171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71">
        <f t="shared" si="6"/>
        <v>200</v>
      </c>
      <c r="AV55" s="171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71">
        <f t="shared" si="6"/>
        <v>40</v>
      </c>
      <c r="AV56" s="171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71">
        <f t="shared" si="6"/>
        <v>71</v>
      </c>
      <c r="AV57" s="171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71">
        <f t="shared" si="6"/>
        <v>264</v>
      </c>
      <c r="AV58" s="171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71">
        <f t="shared" si="6"/>
        <v>268</v>
      </c>
      <c r="AV59" s="171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71">
        <f t="shared" si="6"/>
        <v>243</v>
      </c>
      <c r="AV60" s="171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71">
        <f t="shared" si="6"/>
        <v>164</v>
      </c>
      <c r="AV61" s="171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71">
        <f t="shared" si="6"/>
        <v>102</v>
      </c>
      <c r="AV62" s="171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71">
        <f t="shared" si="6"/>
        <v>46</v>
      </c>
      <c r="AV63" s="171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71">
        <f t="shared" si="6"/>
        <v>182</v>
      </c>
      <c r="AV64" s="171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71">
        <f t="shared" si="6"/>
        <v>201</v>
      </c>
      <c r="AV65" s="171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71">
        <f t="shared" si="6"/>
        <v>314</v>
      </c>
      <c r="AV66" s="171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71">
        <f t="shared" si="6"/>
        <v>422</v>
      </c>
      <c r="AV67" s="171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71">
        <f t="shared" si="6"/>
        <v>273</v>
      </c>
      <c r="AV68" s="171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71">
        <f t="shared" si="6"/>
        <v>41</v>
      </c>
      <c r="AV69" s="171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71">
        <f t="shared" ref="AU70:AU133" si="27">RANK(AT70,AT$5:AT$437)</f>
        <v>378</v>
      </c>
      <c r="AV70" s="171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71">
        <f t="shared" si="27"/>
        <v>123</v>
      </c>
      <c r="AV71" s="171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71">
        <f t="shared" si="27"/>
        <v>115</v>
      </c>
      <c r="AV72" s="171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71">
        <f t="shared" si="27"/>
        <v>85</v>
      </c>
      <c r="AV73" s="171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71">
        <f t="shared" si="27"/>
        <v>223</v>
      </c>
      <c r="AV74" s="171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71">
        <f t="shared" si="27"/>
        <v>23</v>
      </c>
      <c r="AV75" s="171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71">
        <f t="shared" si="27"/>
        <v>87</v>
      </c>
      <c r="AV76" s="171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71">
        <f t="shared" si="27"/>
        <v>292</v>
      </c>
      <c r="AV77" s="171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71">
        <f t="shared" si="27"/>
        <v>342</v>
      </c>
      <c r="AV78" s="171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71">
        <f t="shared" si="27"/>
        <v>396</v>
      </c>
      <c r="AV79" s="171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71">
        <f t="shared" si="27"/>
        <v>42</v>
      </c>
      <c r="AV80" s="171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71">
        <f t="shared" si="27"/>
        <v>355</v>
      </c>
      <c r="AV81" s="171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71">
        <f t="shared" si="27"/>
        <v>116</v>
      </c>
      <c r="AV82" s="171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71">
        <f t="shared" si="27"/>
        <v>53</v>
      </c>
      <c r="AV83" s="171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71">
        <f t="shared" si="27"/>
        <v>240</v>
      </c>
      <c r="AV84" s="171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71">
        <f t="shared" si="27"/>
        <v>96</v>
      </c>
      <c r="AV85" s="171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71">
        <f t="shared" si="27"/>
        <v>196</v>
      </c>
      <c r="AV86" s="171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71">
        <f t="shared" si="27"/>
        <v>193</v>
      </c>
      <c r="AV87" s="171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71">
        <f t="shared" si="27"/>
        <v>156</v>
      </c>
      <c r="AV88" s="171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71">
        <f t="shared" si="27"/>
        <v>233</v>
      </c>
      <c r="AV89" s="171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71">
        <f t="shared" si="27"/>
        <v>110</v>
      </c>
      <c r="AV90" s="171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71">
        <f t="shared" si="27"/>
        <v>347</v>
      </c>
      <c r="AV91" s="171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71">
        <f t="shared" si="27"/>
        <v>135</v>
      </c>
      <c r="AV92" s="171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71">
        <f t="shared" si="27"/>
        <v>117</v>
      </c>
      <c r="AV93" s="171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71">
        <f t="shared" si="27"/>
        <v>277</v>
      </c>
      <c r="AV94" s="171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71">
        <f t="shared" si="27"/>
        <v>93</v>
      </c>
      <c r="AV95" s="171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71">
        <f t="shared" si="27"/>
        <v>301</v>
      </c>
      <c r="AV96" s="171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71">
        <f t="shared" si="27"/>
        <v>403</v>
      </c>
      <c r="AV97" s="171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71">
        <f t="shared" si="27"/>
        <v>51</v>
      </c>
      <c r="AV98" s="171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71">
        <f t="shared" si="27"/>
        <v>99</v>
      </c>
      <c r="AV99" s="171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71">
        <f t="shared" si="27"/>
        <v>25</v>
      </c>
      <c r="AV100" s="171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71">
        <f t="shared" si="27"/>
        <v>247</v>
      </c>
      <c r="AV101" s="171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71">
        <f t="shared" si="27"/>
        <v>205</v>
      </c>
      <c r="AV102" s="171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71">
        <f t="shared" si="27"/>
        <v>88</v>
      </c>
      <c r="AV103" s="171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71">
        <f t="shared" si="27"/>
        <v>282</v>
      </c>
      <c r="AV104" s="171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71">
        <f t="shared" si="27"/>
        <v>370</v>
      </c>
      <c r="AV105" s="171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71">
        <f t="shared" si="27"/>
        <v>43</v>
      </c>
      <c r="AV106" s="171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71">
        <f t="shared" si="27"/>
        <v>397</v>
      </c>
      <c r="AV107" s="171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71">
        <f t="shared" si="27"/>
        <v>407</v>
      </c>
      <c r="AV108" s="171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71">
        <f t="shared" si="27"/>
        <v>429</v>
      </c>
      <c r="AV109" s="171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71">
        <f t="shared" si="27"/>
        <v>16</v>
      </c>
      <c r="AV110" s="171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71">
        <f t="shared" si="27"/>
        <v>72</v>
      </c>
      <c r="AV111" s="171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71">
        <f t="shared" si="27"/>
        <v>3</v>
      </c>
      <c r="AV112" s="171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71">
        <f t="shared" si="27"/>
        <v>24</v>
      </c>
      <c r="AV113" s="171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71">
        <f t="shared" si="27"/>
        <v>11</v>
      </c>
      <c r="AV114" s="171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71">
        <f t="shared" si="27"/>
        <v>13</v>
      </c>
      <c r="AV115" s="171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71">
        <f t="shared" si="27"/>
        <v>295</v>
      </c>
      <c r="AV116" s="171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71">
        <f t="shared" si="27"/>
        <v>126</v>
      </c>
      <c r="AV117" s="171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71">
        <f t="shared" si="27"/>
        <v>334</v>
      </c>
      <c r="AV118" s="171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71">
        <f t="shared" si="27"/>
        <v>83</v>
      </c>
      <c r="AV119" s="171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71">
        <f t="shared" si="27"/>
        <v>357</v>
      </c>
      <c r="AV120" s="171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71">
        <f t="shared" si="27"/>
        <v>162</v>
      </c>
      <c r="AV121" s="171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71">
        <f t="shared" si="27"/>
        <v>94</v>
      </c>
      <c r="AV122" s="171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71">
        <f t="shared" si="27"/>
        <v>20</v>
      </c>
      <c r="AV123" s="171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71">
        <f t="shared" si="27"/>
        <v>415</v>
      </c>
      <c r="AV124" s="171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71">
        <f t="shared" si="27"/>
        <v>331</v>
      </c>
      <c r="AV125" s="171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71">
        <f t="shared" si="27"/>
        <v>7</v>
      </c>
      <c r="AV126" s="171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71">
        <f t="shared" si="27"/>
        <v>79</v>
      </c>
      <c r="AV127" s="171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71">
        <f t="shared" si="27"/>
        <v>204</v>
      </c>
      <c r="AV128" s="171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71">
        <f t="shared" si="27"/>
        <v>321</v>
      </c>
      <c r="AV129" s="171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71">
        <f t="shared" si="27"/>
        <v>138</v>
      </c>
      <c r="AV130" s="171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71">
        <f t="shared" si="27"/>
        <v>65</v>
      </c>
      <c r="AV131" s="171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71">
        <f t="shared" si="27"/>
        <v>39</v>
      </c>
      <c r="AV132" s="171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71">
        <f t="shared" si="27"/>
        <v>323</v>
      </c>
      <c r="AV133" s="171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71">
        <f t="shared" ref="AU134:AU197" si="37">RANK(AT134,AT$5:AT$437)</f>
        <v>244</v>
      </c>
      <c r="AV134" s="171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71">
        <f t="shared" si="37"/>
        <v>217</v>
      </c>
      <c r="AV135" s="171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71">
        <f t="shared" si="37"/>
        <v>197</v>
      </c>
      <c r="AV136" s="171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71">
        <f t="shared" si="37"/>
        <v>207</v>
      </c>
      <c r="AV137" s="171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71">
        <f t="shared" si="37"/>
        <v>380</v>
      </c>
      <c r="AV138" s="171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71">
        <f t="shared" si="37"/>
        <v>270</v>
      </c>
      <c r="AV139" s="171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71">
        <f t="shared" si="37"/>
        <v>285</v>
      </c>
      <c r="AV140" s="171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71">
        <f t="shared" si="37"/>
        <v>401</v>
      </c>
      <c r="AV141" s="171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71">
        <f t="shared" si="37"/>
        <v>36</v>
      </c>
      <c r="AV142" s="171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71">
        <f t="shared" si="37"/>
        <v>176</v>
      </c>
      <c r="AV143" s="171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71">
        <f t="shared" si="37"/>
        <v>361</v>
      </c>
      <c r="AV144" s="171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71">
        <f t="shared" si="37"/>
        <v>258</v>
      </c>
      <c r="AV145" s="171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71">
        <f t="shared" si="37"/>
        <v>186</v>
      </c>
      <c r="AV146" s="171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71">
        <f t="shared" si="37"/>
        <v>300</v>
      </c>
      <c r="AV147" s="171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71">
        <f t="shared" si="37"/>
        <v>120</v>
      </c>
      <c r="AV148" s="171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71">
        <f t="shared" si="37"/>
        <v>208</v>
      </c>
      <c r="AV149" s="171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71">
        <f t="shared" si="37"/>
        <v>188</v>
      </c>
      <c r="AV150" s="171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71">
        <f t="shared" si="37"/>
        <v>68</v>
      </c>
      <c r="AV151" s="171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71">
        <f t="shared" si="37"/>
        <v>340</v>
      </c>
      <c r="AV152" s="171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71">
        <f t="shared" si="37"/>
        <v>326</v>
      </c>
      <c r="AV153" s="171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71">
        <f t="shared" si="37"/>
        <v>54</v>
      </c>
      <c r="AV154" s="171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71">
        <f t="shared" si="37"/>
        <v>275</v>
      </c>
      <c r="AV155" s="171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71">
        <f t="shared" si="37"/>
        <v>231</v>
      </c>
      <c r="AV156" s="171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71">
        <f t="shared" si="37"/>
        <v>262</v>
      </c>
      <c r="AV157" s="171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71">
        <f t="shared" si="37"/>
        <v>350</v>
      </c>
      <c r="AV158" s="171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71">
        <f t="shared" si="37"/>
        <v>279</v>
      </c>
      <c r="AV159" s="171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71">
        <f t="shared" si="37"/>
        <v>74</v>
      </c>
      <c r="AV160" s="171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71">
        <f t="shared" si="37"/>
        <v>416</v>
      </c>
      <c r="AV161" s="171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71">
        <f t="shared" si="37"/>
        <v>249</v>
      </c>
      <c r="AV162" s="171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71">
        <f t="shared" si="37"/>
        <v>216</v>
      </c>
      <c r="AV163" s="171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71">
        <f t="shared" si="37"/>
        <v>67</v>
      </c>
      <c r="AV164" s="171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71">
        <f t="shared" si="37"/>
        <v>366</v>
      </c>
      <c r="AV165" s="171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71">
        <f t="shared" si="37"/>
        <v>256</v>
      </c>
      <c r="AV166" s="171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71">
        <f t="shared" si="37"/>
        <v>310</v>
      </c>
      <c r="AV167" s="171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71">
        <f t="shared" si="37"/>
        <v>142</v>
      </c>
      <c r="AV168" s="171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71">
        <f t="shared" si="37"/>
        <v>393</v>
      </c>
      <c r="AV169" s="171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71">
        <f t="shared" si="37"/>
        <v>382</v>
      </c>
      <c r="AV170" s="171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71">
        <f t="shared" si="37"/>
        <v>145</v>
      </c>
      <c r="AV171" s="171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71">
        <f t="shared" si="37"/>
        <v>66</v>
      </c>
      <c r="AV172" s="171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71">
        <f t="shared" si="37"/>
        <v>189</v>
      </c>
      <c r="AV173" s="171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71">
        <f t="shared" si="37"/>
        <v>348</v>
      </c>
      <c r="AV174" s="171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71">
        <f t="shared" si="37"/>
        <v>34</v>
      </c>
      <c r="AV175" s="171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71">
        <f t="shared" si="37"/>
        <v>58</v>
      </c>
      <c r="AV176" s="171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71">
        <f t="shared" si="37"/>
        <v>181</v>
      </c>
      <c r="AV177" s="171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71">
        <f t="shared" si="37"/>
        <v>365</v>
      </c>
      <c r="AV178" s="171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71">
        <f t="shared" si="37"/>
        <v>234</v>
      </c>
      <c r="AV179" s="171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71">
        <f t="shared" si="37"/>
        <v>184</v>
      </c>
      <c r="AV180" s="171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71">
        <f t="shared" si="37"/>
        <v>114</v>
      </c>
      <c r="AV181" s="171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71">
        <f t="shared" si="37"/>
        <v>230</v>
      </c>
      <c r="AV182" s="171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71">
        <f t="shared" si="37"/>
        <v>148</v>
      </c>
      <c r="AV183" s="171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71">
        <f t="shared" si="37"/>
        <v>246</v>
      </c>
      <c r="AV184" s="171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71">
        <f t="shared" si="37"/>
        <v>111</v>
      </c>
      <c r="AV185" s="171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71">
        <f t="shared" si="37"/>
        <v>128</v>
      </c>
      <c r="AV186" s="171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71">
        <f t="shared" si="37"/>
        <v>191</v>
      </c>
      <c r="AV187" s="171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71">
        <f t="shared" si="37"/>
        <v>78</v>
      </c>
      <c r="AV188" s="171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71">
        <f t="shared" si="37"/>
        <v>107</v>
      </c>
      <c r="AV189" s="171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71">
        <f t="shared" si="37"/>
        <v>392</v>
      </c>
      <c r="AV190" s="171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71">
        <f t="shared" si="37"/>
        <v>399</v>
      </c>
      <c r="AV191" s="171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71">
        <f t="shared" si="37"/>
        <v>248</v>
      </c>
      <c r="AV192" s="171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71">
        <f t="shared" si="37"/>
        <v>389</v>
      </c>
      <c r="AV193" s="171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71">
        <f t="shared" si="37"/>
        <v>185</v>
      </c>
      <c r="AV194" s="171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71">
        <f t="shared" si="37"/>
        <v>385</v>
      </c>
      <c r="AV195" s="171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71">
        <f t="shared" si="37"/>
        <v>167</v>
      </c>
      <c r="AV196" s="171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71">
        <f t="shared" si="37"/>
        <v>166</v>
      </c>
      <c r="AV197" s="171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71">
        <f t="shared" ref="AU198:AU261" si="46">RANK(AT198,AT$5:AT$437)</f>
        <v>327</v>
      </c>
      <c r="AV198" s="171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71">
        <f t="shared" si="46"/>
        <v>160</v>
      </c>
      <c r="AV199" s="171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71">
        <f t="shared" si="46"/>
        <v>398</v>
      </c>
      <c r="AV200" s="171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71">
        <f t="shared" si="46"/>
        <v>420</v>
      </c>
      <c r="AV201" s="171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71">
        <f t="shared" si="46"/>
        <v>431</v>
      </c>
      <c r="AV202" s="171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71">
        <f t="shared" si="46"/>
        <v>112</v>
      </c>
      <c r="AV203" s="171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71">
        <f t="shared" si="46"/>
        <v>410</v>
      </c>
      <c r="AV204" s="171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71">
        <f t="shared" si="46"/>
        <v>296</v>
      </c>
      <c r="AV205" s="171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71">
        <f t="shared" si="46"/>
        <v>299</v>
      </c>
      <c r="AV206" s="171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71">
        <f t="shared" si="46"/>
        <v>44</v>
      </c>
      <c r="AV207" s="171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71">
        <f t="shared" si="46"/>
        <v>61</v>
      </c>
      <c r="AV208" s="171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71">
        <f t="shared" si="46"/>
        <v>190</v>
      </c>
      <c r="AV209" s="171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71">
        <f t="shared" si="46"/>
        <v>253</v>
      </c>
      <c r="AV210" s="171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71">
        <f t="shared" si="46"/>
        <v>406</v>
      </c>
      <c r="AV211" s="171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71">
        <f t="shared" si="46"/>
        <v>64</v>
      </c>
      <c r="AV212" s="171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71">
        <f t="shared" si="46"/>
        <v>124</v>
      </c>
      <c r="AV213" s="171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71">
        <f t="shared" si="46"/>
        <v>37</v>
      </c>
      <c r="AV214" s="171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71">
        <f t="shared" si="46"/>
        <v>178</v>
      </c>
      <c r="AV215" s="171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71">
        <f t="shared" si="46"/>
        <v>351</v>
      </c>
      <c r="AV216" s="171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71">
        <f t="shared" si="46"/>
        <v>121</v>
      </c>
      <c r="AV217" s="171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71">
        <f t="shared" si="46"/>
        <v>360</v>
      </c>
      <c r="AV218" s="171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71">
        <f t="shared" si="46"/>
        <v>118</v>
      </c>
      <c r="AV219" s="171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71">
        <f t="shared" si="46"/>
        <v>236</v>
      </c>
      <c r="AV220" s="171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71">
        <f t="shared" si="46"/>
        <v>150</v>
      </c>
      <c r="AV221" s="171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71">
        <f t="shared" si="46"/>
        <v>70</v>
      </c>
      <c r="AV222" s="171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71">
        <f t="shared" si="46"/>
        <v>22</v>
      </c>
      <c r="AV223" s="171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71">
        <f t="shared" si="46"/>
        <v>219</v>
      </c>
      <c r="AV224" s="171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71">
        <f t="shared" si="46"/>
        <v>77</v>
      </c>
      <c r="AV225" s="171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71">
        <f t="shared" si="46"/>
        <v>195</v>
      </c>
      <c r="AV226" s="171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71">
        <f t="shared" si="46"/>
        <v>409</v>
      </c>
      <c r="AV227" s="171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71">
        <f t="shared" si="46"/>
        <v>400</v>
      </c>
      <c r="AV228" s="171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71">
        <f t="shared" si="46"/>
        <v>105</v>
      </c>
      <c r="AV229" s="171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71">
        <f t="shared" si="46"/>
        <v>129</v>
      </c>
      <c r="AV230" s="171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71">
        <f t="shared" si="46"/>
        <v>8</v>
      </c>
      <c r="AV231" s="171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71">
        <f t="shared" si="46"/>
        <v>284</v>
      </c>
      <c r="AV232" s="171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71">
        <f t="shared" si="46"/>
        <v>329</v>
      </c>
      <c r="AV233" s="171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71">
        <f t="shared" si="46"/>
        <v>224</v>
      </c>
      <c r="AV234" s="171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71">
        <f t="shared" si="46"/>
        <v>48</v>
      </c>
      <c r="AV235" s="171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71">
        <f t="shared" si="46"/>
        <v>252</v>
      </c>
      <c r="AV236" s="171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71">
        <f t="shared" si="46"/>
        <v>229</v>
      </c>
      <c r="AV237" s="171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71">
        <f t="shared" si="46"/>
        <v>76</v>
      </c>
      <c r="AV238" s="171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71">
        <f t="shared" si="46"/>
        <v>50</v>
      </c>
      <c r="AV239" s="171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71">
        <f t="shared" si="46"/>
        <v>308</v>
      </c>
      <c r="AV240" s="171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71">
        <f t="shared" si="46"/>
        <v>286</v>
      </c>
      <c r="AV241" s="171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71">
        <f t="shared" si="46"/>
        <v>381</v>
      </c>
      <c r="AV242" s="171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71">
        <f t="shared" si="46"/>
        <v>12</v>
      </c>
      <c r="AV243" s="171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71">
        <f t="shared" si="46"/>
        <v>413</v>
      </c>
      <c r="AV244" s="171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71">
        <f t="shared" si="46"/>
        <v>432</v>
      </c>
      <c r="AV245" s="171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71">
        <f t="shared" si="46"/>
        <v>56</v>
      </c>
      <c r="AV246" s="171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71">
        <f t="shared" si="46"/>
        <v>28</v>
      </c>
      <c r="AV247" s="171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71">
        <f t="shared" si="46"/>
        <v>202</v>
      </c>
      <c r="AV248" s="171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71">
        <f t="shared" si="46"/>
        <v>336</v>
      </c>
      <c r="AV249" s="171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71">
        <f t="shared" si="46"/>
        <v>169</v>
      </c>
      <c r="AV250" s="171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71">
        <f t="shared" si="46"/>
        <v>421</v>
      </c>
      <c r="AV251" s="171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71">
        <f t="shared" si="46"/>
        <v>411</v>
      </c>
      <c r="AV252" s="171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71">
        <f t="shared" si="46"/>
        <v>425</v>
      </c>
      <c r="AV253" s="171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71">
        <f t="shared" si="46"/>
        <v>212</v>
      </c>
      <c r="AV254" s="171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71">
        <f t="shared" si="46"/>
        <v>345</v>
      </c>
      <c r="AV255" s="171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71">
        <f t="shared" si="46"/>
        <v>318</v>
      </c>
      <c r="AV256" s="171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71">
        <f t="shared" si="46"/>
        <v>337</v>
      </c>
      <c r="AV257" s="171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71">
        <f t="shared" si="46"/>
        <v>297</v>
      </c>
      <c r="AV258" s="171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71">
        <f t="shared" si="46"/>
        <v>335</v>
      </c>
      <c r="AV259" s="171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71">
        <f t="shared" si="46"/>
        <v>100</v>
      </c>
      <c r="AV260" s="171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71">
        <f t="shared" si="46"/>
        <v>152</v>
      </c>
      <c r="AV261" s="171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71">
        <f t="shared" ref="AU262:AU325" si="53">RANK(AT262,AT$5:AT$437)</f>
        <v>359</v>
      </c>
      <c r="AV262" s="171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71">
        <f t="shared" si="53"/>
        <v>171</v>
      </c>
      <c r="AV263" s="171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71">
        <f t="shared" si="53"/>
        <v>324</v>
      </c>
      <c r="AV264" s="171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71">
        <f t="shared" si="53"/>
        <v>151</v>
      </c>
      <c r="AV265" s="171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71">
        <f t="shared" si="53"/>
        <v>155</v>
      </c>
      <c r="AV266" s="171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71">
        <f t="shared" si="53"/>
        <v>330</v>
      </c>
      <c r="AV267" s="171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71">
        <f t="shared" si="53"/>
        <v>238</v>
      </c>
      <c r="AV268" s="171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71">
        <f t="shared" si="53"/>
        <v>373</v>
      </c>
      <c r="AV269" s="171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71">
        <f t="shared" si="53"/>
        <v>274</v>
      </c>
      <c r="AV270" s="171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71">
        <f t="shared" si="53"/>
        <v>313</v>
      </c>
      <c r="AV271" s="171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71">
        <f t="shared" si="53"/>
        <v>84</v>
      </c>
      <c r="AV272" s="171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71">
        <f t="shared" si="53"/>
        <v>235</v>
      </c>
      <c r="AV273" s="171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71">
        <f t="shared" si="53"/>
        <v>170</v>
      </c>
      <c r="AV274" s="171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71">
        <f t="shared" si="53"/>
        <v>304</v>
      </c>
      <c r="AV275" s="171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71">
        <f t="shared" si="53"/>
        <v>199</v>
      </c>
      <c r="AV276" s="171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71">
        <f t="shared" si="53"/>
        <v>157</v>
      </c>
      <c r="AV277" s="171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71">
        <f t="shared" si="53"/>
        <v>211</v>
      </c>
      <c r="AV278" s="171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71">
        <f t="shared" si="53"/>
        <v>371</v>
      </c>
      <c r="AV279" s="171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71">
        <f t="shared" si="53"/>
        <v>89</v>
      </c>
      <c r="AV280" s="171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71">
        <f t="shared" si="53"/>
        <v>276</v>
      </c>
      <c r="AV281" s="171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71">
        <f t="shared" si="53"/>
        <v>95</v>
      </c>
      <c r="AV282" s="171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71">
        <f t="shared" si="53"/>
        <v>106</v>
      </c>
      <c r="AV283" s="171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71">
        <f t="shared" si="53"/>
        <v>322</v>
      </c>
      <c r="AV284" s="171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71">
        <f t="shared" si="53"/>
        <v>125</v>
      </c>
      <c r="AV285" s="171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71">
        <f t="shared" si="53"/>
        <v>315</v>
      </c>
      <c r="AV286" s="171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71">
        <f t="shared" si="53"/>
        <v>419</v>
      </c>
      <c r="AV287" s="171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71">
        <f t="shared" si="53"/>
        <v>122</v>
      </c>
      <c r="AV288" s="171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71">
        <f t="shared" si="53"/>
        <v>143</v>
      </c>
      <c r="AV289" s="171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71">
        <f t="shared" si="53"/>
        <v>394</v>
      </c>
      <c r="AV290" s="171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71">
        <f t="shared" si="53"/>
        <v>245</v>
      </c>
      <c r="AV291" s="171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71">
        <f t="shared" si="53"/>
        <v>86</v>
      </c>
      <c r="AV292" s="171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71">
        <f t="shared" si="53"/>
        <v>177</v>
      </c>
      <c r="AV293" s="171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71">
        <f t="shared" si="53"/>
        <v>354</v>
      </c>
      <c r="AV294" s="171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71">
        <f t="shared" si="53"/>
        <v>165</v>
      </c>
      <c r="AV295" s="171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71">
        <f t="shared" si="53"/>
        <v>144</v>
      </c>
      <c r="AV296" s="171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71">
        <f t="shared" si="53"/>
        <v>173</v>
      </c>
      <c r="AV297" s="171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71">
        <f t="shared" si="53"/>
        <v>388</v>
      </c>
      <c r="AV298" s="171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71">
        <f t="shared" si="53"/>
        <v>147</v>
      </c>
      <c r="AV299" s="171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71">
        <f t="shared" si="53"/>
        <v>250</v>
      </c>
      <c r="AV300" s="171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71">
        <f t="shared" si="53"/>
        <v>14</v>
      </c>
      <c r="AV301" s="171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71">
        <f t="shared" si="53"/>
        <v>15</v>
      </c>
      <c r="AV302" s="171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71">
        <f t="shared" si="53"/>
        <v>377</v>
      </c>
      <c r="AV303" s="171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71">
        <f t="shared" si="53"/>
        <v>73</v>
      </c>
      <c r="AV304" s="171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71">
        <f t="shared" si="53"/>
        <v>402</v>
      </c>
      <c r="AV305" s="171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71">
        <f t="shared" si="53"/>
        <v>209</v>
      </c>
      <c r="AV306" s="171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71">
        <f t="shared" si="53"/>
        <v>81</v>
      </c>
      <c r="AV307" s="171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71">
        <f t="shared" si="53"/>
        <v>266</v>
      </c>
      <c r="AV308" s="171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71">
        <f t="shared" si="53"/>
        <v>47</v>
      </c>
      <c r="AV309" s="171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71">
        <f t="shared" si="53"/>
        <v>228</v>
      </c>
      <c r="AV310" s="171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71">
        <f t="shared" si="53"/>
        <v>6</v>
      </c>
      <c r="AV311" s="171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71">
        <f t="shared" si="53"/>
        <v>180</v>
      </c>
      <c r="AV312" s="171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71">
        <f t="shared" si="53"/>
        <v>130</v>
      </c>
      <c r="AV313" s="171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71">
        <f t="shared" si="53"/>
        <v>1</v>
      </c>
      <c r="AV314" s="171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71">
        <f t="shared" si="53"/>
        <v>45</v>
      </c>
      <c r="AV315" s="171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71">
        <f t="shared" si="53"/>
        <v>325</v>
      </c>
      <c r="AV316" s="171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71">
        <f t="shared" si="53"/>
        <v>210</v>
      </c>
      <c r="AV317" s="171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71">
        <f t="shared" si="53"/>
        <v>149</v>
      </c>
      <c r="AV318" s="171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71">
        <f t="shared" si="53"/>
        <v>91</v>
      </c>
      <c r="AV319" s="171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71">
        <f t="shared" si="53"/>
        <v>311</v>
      </c>
      <c r="AV320" s="171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71">
        <f t="shared" si="53"/>
        <v>341</v>
      </c>
      <c r="AV321" s="171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71">
        <f t="shared" si="53"/>
        <v>198</v>
      </c>
      <c r="AV322" s="171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71">
        <f t="shared" si="53"/>
        <v>287</v>
      </c>
      <c r="AV323" s="171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71">
        <f t="shared" si="53"/>
        <v>108</v>
      </c>
      <c r="AV324" s="171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71">
        <f t="shared" si="53"/>
        <v>132</v>
      </c>
      <c r="AV325" s="171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71">
        <f t="shared" ref="AU326:AU389" si="64">RANK(AT326,AT$5:AT$437)</f>
        <v>141</v>
      </c>
      <c r="AV326" s="171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71">
        <f t="shared" si="64"/>
        <v>222</v>
      </c>
      <c r="AV327" s="171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71">
        <f t="shared" si="64"/>
        <v>339</v>
      </c>
      <c r="AV328" s="171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71">
        <f t="shared" si="64"/>
        <v>374</v>
      </c>
      <c r="AV329" s="171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71">
        <f t="shared" si="64"/>
        <v>328</v>
      </c>
      <c r="AV330" s="171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71">
        <f t="shared" si="64"/>
        <v>4</v>
      </c>
      <c r="AV331" s="171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71">
        <f t="shared" si="64"/>
        <v>80</v>
      </c>
      <c r="AV332" s="171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71">
        <f t="shared" si="64"/>
        <v>153</v>
      </c>
      <c r="AV333" s="171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71">
        <f t="shared" si="64"/>
        <v>265</v>
      </c>
      <c r="AV334" s="171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71">
        <f t="shared" si="64"/>
        <v>379</v>
      </c>
      <c r="AV335" s="171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71">
        <f t="shared" si="64"/>
        <v>280</v>
      </c>
      <c r="AV336" s="171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71">
        <f t="shared" si="64"/>
        <v>349</v>
      </c>
      <c r="AV337" s="171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71">
        <f t="shared" si="64"/>
        <v>59</v>
      </c>
      <c r="AV338" s="171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71">
        <f t="shared" si="64"/>
        <v>390</v>
      </c>
      <c r="AV339" s="171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71">
        <f t="shared" si="64"/>
        <v>227</v>
      </c>
      <c r="AV340" s="171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71">
        <f t="shared" si="64"/>
        <v>260</v>
      </c>
      <c r="AV341" s="171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71">
        <f t="shared" si="64"/>
        <v>179</v>
      </c>
      <c r="AV342" s="171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71">
        <f t="shared" si="64"/>
        <v>386</v>
      </c>
      <c r="AV343" s="171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71">
        <f t="shared" si="64"/>
        <v>263</v>
      </c>
      <c r="AV344" s="171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71">
        <f t="shared" si="64"/>
        <v>218</v>
      </c>
      <c r="AV345" s="171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71">
        <f t="shared" si="64"/>
        <v>375</v>
      </c>
      <c r="AV346" s="171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71">
        <f t="shared" si="64"/>
        <v>298</v>
      </c>
      <c r="AV347" s="171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71">
        <f t="shared" si="64"/>
        <v>174</v>
      </c>
      <c r="AV348" s="171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71">
        <f t="shared" si="64"/>
        <v>423</v>
      </c>
      <c r="AV349" s="171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71">
        <f t="shared" si="64"/>
        <v>368</v>
      </c>
      <c r="AV350" s="171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71">
        <f t="shared" si="64"/>
        <v>317</v>
      </c>
      <c r="AV351" s="171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71">
        <f t="shared" si="64"/>
        <v>27</v>
      </c>
      <c r="AV352" s="171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71">
        <f t="shared" si="64"/>
        <v>168</v>
      </c>
      <c r="AV353" s="171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71">
        <f t="shared" si="64"/>
        <v>272</v>
      </c>
      <c r="AV354" s="171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71">
        <f t="shared" si="64"/>
        <v>104</v>
      </c>
      <c r="AV355" s="171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71">
        <f t="shared" si="64"/>
        <v>38</v>
      </c>
      <c r="AV356" s="171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71">
        <f t="shared" si="64"/>
        <v>55</v>
      </c>
      <c r="AV357" s="171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71">
        <f t="shared" si="64"/>
        <v>119</v>
      </c>
      <c r="AV358" s="171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71">
        <f t="shared" si="64"/>
        <v>18</v>
      </c>
      <c r="AV359" s="171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71">
        <f t="shared" si="64"/>
        <v>404</v>
      </c>
      <c r="AV360" s="171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71">
        <f t="shared" si="64"/>
        <v>146</v>
      </c>
      <c r="AV361" s="171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71">
        <f t="shared" si="64"/>
        <v>281</v>
      </c>
      <c r="AV362" s="171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71">
        <f t="shared" si="64"/>
        <v>271</v>
      </c>
      <c r="AV363" s="171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71">
        <f t="shared" si="64"/>
        <v>306</v>
      </c>
      <c r="AV364" s="171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71">
        <f t="shared" si="64"/>
        <v>417</v>
      </c>
      <c r="AV365" s="171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71">
        <f t="shared" si="64"/>
        <v>97</v>
      </c>
      <c r="AV366" s="171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71">
        <f t="shared" si="64"/>
        <v>303</v>
      </c>
      <c r="AV367" s="171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71">
        <f t="shared" si="64"/>
        <v>372</v>
      </c>
      <c r="AV368" s="171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71">
        <f t="shared" si="64"/>
        <v>33</v>
      </c>
      <c r="AV369" s="171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71">
        <f t="shared" si="64"/>
        <v>221</v>
      </c>
      <c r="AV370" s="171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71">
        <f t="shared" si="64"/>
        <v>159</v>
      </c>
      <c r="AV371" s="171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71">
        <f t="shared" si="64"/>
        <v>139</v>
      </c>
      <c r="AV372" s="171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71">
        <f t="shared" si="64"/>
        <v>175</v>
      </c>
      <c r="AV373" s="171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71">
        <f t="shared" si="64"/>
        <v>226</v>
      </c>
      <c r="AV374" s="171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71">
        <f t="shared" si="64"/>
        <v>254</v>
      </c>
      <c r="AV375" s="171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71">
        <f t="shared" si="64"/>
        <v>257</v>
      </c>
      <c r="AV376" s="171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71">
        <f t="shared" si="64"/>
        <v>353</v>
      </c>
      <c r="AV377" s="171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71">
        <f t="shared" si="64"/>
        <v>289</v>
      </c>
      <c r="AV378" s="171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71">
        <f t="shared" si="64"/>
        <v>414</v>
      </c>
      <c r="AV379" s="171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71">
        <f t="shared" si="64"/>
        <v>293</v>
      </c>
      <c r="AV380" s="171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71">
        <f t="shared" si="64"/>
        <v>5</v>
      </c>
      <c r="AV381" s="171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71">
        <f t="shared" si="64"/>
        <v>9</v>
      </c>
      <c r="AV382" s="171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71">
        <f t="shared" si="64"/>
        <v>412</v>
      </c>
      <c r="AV383" s="171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71">
        <f t="shared" si="64"/>
        <v>343</v>
      </c>
      <c r="AV384" s="171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71">
        <f t="shared" si="64"/>
        <v>307</v>
      </c>
      <c r="AV385" s="171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71">
        <f t="shared" si="64"/>
        <v>408</v>
      </c>
      <c r="AV386" s="171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71">
        <f t="shared" si="64"/>
        <v>242</v>
      </c>
      <c r="AV387" s="171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71">
        <f t="shared" si="64"/>
        <v>376</v>
      </c>
      <c r="AV388" s="171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71">
        <f t="shared" si="64"/>
        <v>30</v>
      </c>
      <c r="AV389" s="171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71">
        <f t="shared" ref="AU390:AU437" si="73">RANK(AT390,AT$5:AT$437)</f>
        <v>346</v>
      </c>
      <c r="AV390" s="171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71">
        <f t="shared" si="73"/>
        <v>82</v>
      </c>
      <c r="AV391" s="171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71">
        <f t="shared" si="73"/>
        <v>133</v>
      </c>
      <c r="AV392" s="171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71">
        <f t="shared" si="73"/>
        <v>2</v>
      </c>
      <c r="AV393" s="171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71">
        <f t="shared" si="73"/>
        <v>369</v>
      </c>
      <c r="AV394" s="171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71">
        <f t="shared" si="73"/>
        <v>92</v>
      </c>
      <c r="AV395" s="171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71">
        <f t="shared" si="73"/>
        <v>395</v>
      </c>
      <c r="AV396" s="171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71">
        <f t="shared" si="73"/>
        <v>220</v>
      </c>
      <c r="AV397" s="171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71">
        <f t="shared" si="73"/>
        <v>338</v>
      </c>
      <c r="AV398" s="171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71">
        <f t="shared" si="73"/>
        <v>316</v>
      </c>
      <c r="AV399" s="171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71">
        <f t="shared" si="73"/>
        <v>21</v>
      </c>
      <c r="AV400" s="171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71">
        <f t="shared" si="73"/>
        <v>278</v>
      </c>
      <c r="AV401" s="171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71">
        <f t="shared" si="73"/>
        <v>232</v>
      </c>
      <c r="AV402" s="171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71">
        <f t="shared" si="73"/>
        <v>294</v>
      </c>
      <c r="AV403" s="171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71">
        <f t="shared" si="73"/>
        <v>362</v>
      </c>
      <c r="AV404" s="171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71">
        <f t="shared" si="73"/>
        <v>364</v>
      </c>
      <c r="AV405" s="171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71">
        <f t="shared" si="73"/>
        <v>57</v>
      </c>
      <c r="AV406" s="171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71">
        <f t="shared" si="73"/>
        <v>367</v>
      </c>
      <c r="AV407" s="171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71">
        <f t="shared" si="73"/>
        <v>140</v>
      </c>
      <c r="AV408" s="171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71">
        <f t="shared" si="73"/>
        <v>312</v>
      </c>
      <c r="AV409" s="171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71">
        <f t="shared" si="73"/>
        <v>332</v>
      </c>
      <c r="AV410" s="171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71">
        <f t="shared" si="73"/>
        <v>239</v>
      </c>
      <c r="AV411" s="171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71">
        <f t="shared" si="73"/>
        <v>214</v>
      </c>
      <c r="AV412" s="171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71">
        <f t="shared" si="73"/>
        <v>60</v>
      </c>
      <c r="AV413" s="171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71">
        <f t="shared" si="73"/>
        <v>49</v>
      </c>
      <c r="AV414" s="171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71">
        <f t="shared" si="73"/>
        <v>137</v>
      </c>
      <c r="AV415" s="171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71">
        <f t="shared" si="73"/>
        <v>358</v>
      </c>
      <c r="AV416" s="171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71">
        <f t="shared" si="73"/>
        <v>424</v>
      </c>
      <c r="AV417" s="171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71">
        <f t="shared" si="73"/>
        <v>269</v>
      </c>
      <c r="AV418" s="171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71">
        <f t="shared" si="73"/>
        <v>352</v>
      </c>
      <c r="AV419" s="171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71">
        <f t="shared" si="73"/>
        <v>29</v>
      </c>
      <c r="AV420" s="171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71">
        <f t="shared" si="73"/>
        <v>35</v>
      </c>
      <c r="AV421" s="171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71">
        <f t="shared" si="73"/>
        <v>241</v>
      </c>
      <c r="AV422" s="171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71">
        <f t="shared" si="73"/>
        <v>237</v>
      </c>
      <c r="AV423" s="171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71">
        <f t="shared" si="73"/>
        <v>163</v>
      </c>
      <c r="AV424" s="171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71">
        <f t="shared" si="73"/>
        <v>427</v>
      </c>
      <c r="AV425" s="171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71">
        <f t="shared" si="73"/>
        <v>69</v>
      </c>
      <c r="AV426" s="171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71">
        <f t="shared" si="73"/>
        <v>101</v>
      </c>
      <c r="AV427" s="171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71">
        <f t="shared" si="73"/>
        <v>103</v>
      </c>
      <c r="AV428" s="171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71">
        <f t="shared" si="73"/>
        <v>17</v>
      </c>
      <c r="AV429" s="171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71">
        <f t="shared" si="73"/>
        <v>187</v>
      </c>
      <c r="AV430" s="171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71">
        <f t="shared" si="73"/>
        <v>430</v>
      </c>
      <c r="AV431" s="171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71">
        <f t="shared" si="73"/>
        <v>305</v>
      </c>
      <c r="AV432" s="171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71">
        <f t="shared" si="73"/>
        <v>344</v>
      </c>
      <c r="AV433" s="171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71">
        <f t="shared" si="73"/>
        <v>154</v>
      </c>
      <c r="AV434" s="171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71">
        <f t="shared" si="73"/>
        <v>75</v>
      </c>
      <c r="AV435" s="171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71">
        <f t="shared" si="73"/>
        <v>426</v>
      </c>
      <c r="AV436" s="171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71">
        <f t="shared" si="73"/>
        <v>183</v>
      </c>
      <c r="AV437" s="171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2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A10830307</value>
    </field>
    <field name="Objective-Title">
      <value order="0">Estimated Residential Population 2024</value>
    </field>
    <field name="Objective-Description">
      <value order="0"/>
    </field>
    <field name="Objective-CreationStamp">
      <value order="0">2024-04-11T00:14:32Z</value>
    </field>
    <field name="Objective-IsApproved">
      <value order="0">false</value>
    </field>
    <field name="Objective-IsPublished">
      <value order="0">true</value>
    </field>
    <field name="Objective-DatePublished">
      <value order="0">2024-04-11T00:18:50Z</value>
    </field>
    <field name="Objective-ModificationStamp">
      <value order="0">2024-04-11T02:28:20Z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vA13718388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2024-04-11T01:12:57Z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A10830307</vt:lpwstr>
  </property>
  <property fmtid="{D5CDD505-2E9C-101B-9397-08002B2CF9AE}" pid="4" name="Objective-Title">
    <vt:lpwstr>Estimated Residential Population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2024-04-11T00:14:32Z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2024-04-11T00:18:50Z</vt:filetime>
  </property>
  <property fmtid="{D5CDD505-2E9C-101B-9397-08002B2CF9AE}" pid="10" name="Objective-ModificationStamp">
    <vt:filetime>2024-04-11T02:28:20Z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vA13718388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